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1. 공사\2. 문화예술국\1. 문화예술과\10. 광진문화예술회관 수영장 보수공사\02. 공고요청\"/>
    </mc:Choice>
  </mc:AlternateContent>
  <xr:revisionPtr revIDLastSave="0" documentId="13_ncr:1_{CC1C0E60-818D-41F5-8D88-33AA21ACD4C7}" xr6:coauthVersionLast="36" xr6:coauthVersionMax="36" xr10:uidLastSave="{00000000-0000-0000-0000-000000000000}"/>
  <bookViews>
    <workbookView xWindow="0" yWindow="0" windowWidth="21570" windowHeight="7845" firstSheet="1" activeTab="1" xr2:uid="{D39B936E-53AF-4196-B9BA-57047AF94F78}"/>
  </bookViews>
  <sheets>
    <sheet name="원가계산서 (건+기)" sheetId="10" r:id="rId1"/>
    <sheet name="원가계산서(건축)" sheetId="11" r:id="rId2"/>
    <sheet name="공종별집계표" sheetId="9" r:id="rId3"/>
    <sheet name="공종별내역서" sheetId="8" r:id="rId4"/>
    <sheet name="일위대가목록" sheetId="7" r:id="rId5"/>
    <sheet name="일위대가" sheetId="6" r:id="rId6"/>
    <sheet name=" 공사설정 " sheetId="2" state="hidden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</externalReferences>
  <definedNames>
    <definedName name="_">#REF!</definedName>
    <definedName name="__">#REF!</definedName>
    <definedName name="___">#REF!</definedName>
    <definedName name="____">#REF!</definedName>
    <definedName name="_____">#REF!</definedName>
    <definedName name="______">#REF!</definedName>
    <definedName name="_______">#REF!</definedName>
    <definedName name="________">#REF!</definedName>
    <definedName name="_________">#REF!</definedName>
    <definedName name="__________">#REF!</definedName>
    <definedName name="___________">#REF!</definedName>
    <definedName name="___________NMB96">#REF!</definedName>
    <definedName name="__________NMB96">#REF!</definedName>
    <definedName name="_________NMB96">#REF!</definedName>
    <definedName name="________NMB96">#REF!</definedName>
    <definedName name="_______NMB96">#REF!</definedName>
    <definedName name="______NMB96">#REF!</definedName>
    <definedName name="_____NMB96">#REF!</definedName>
    <definedName name="____NMB96">#REF!</definedName>
    <definedName name="___NMB96">#REF!</definedName>
    <definedName name="___zz9600">#REF!</definedName>
    <definedName name="__123Graph_A그래프2" hidden="1">#REF!</definedName>
    <definedName name="__123Graph_B그래프2" hidden="1">#REF!</definedName>
    <definedName name="__123Graph_X그래프2" hidden="1">#REF!</definedName>
    <definedName name="__NMB96">#REF!</definedName>
    <definedName name="__zz9600">#REF!</definedName>
    <definedName name="_1">#N/A</definedName>
    <definedName name="_10">#N/A</definedName>
    <definedName name="_11">#N/A</definedName>
    <definedName name="_12">#N/A</definedName>
    <definedName name="_13">#N/A</definedName>
    <definedName name="_14">#N/A</definedName>
    <definedName name="_15">#N/A</definedName>
    <definedName name="_16">#N/A</definedName>
    <definedName name="_17">#N/A</definedName>
    <definedName name="_18">#N/A</definedName>
    <definedName name="_19">#N/A</definedName>
    <definedName name="_2">#N/A</definedName>
    <definedName name="_20">#N/A</definedName>
    <definedName name="_21">#N/A</definedName>
    <definedName name="_22">#N/A</definedName>
    <definedName name="_23">#N/A</definedName>
    <definedName name="_24">#N/A</definedName>
    <definedName name="_25">#N/A</definedName>
    <definedName name="_26">#N/A</definedName>
    <definedName name="_27">#N/A</definedName>
    <definedName name="_28">#N/A</definedName>
    <definedName name="_29">#N/A</definedName>
    <definedName name="_3">#N/A</definedName>
    <definedName name="_30">#N/A</definedName>
    <definedName name="_30신설일위대가">'[1]30신설일위대가'!$A$4:$M$1603</definedName>
    <definedName name="_31">#N/A</definedName>
    <definedName name="_32">#N/A</definedName>
    <definedName name="_33">#N/A</definedName>
    <definedName name="_34">#N/A</definedName>
    <definedName name="_35">#N/A</definedName>
    <definedName name="_36">#N/A</definedName>
    <definedName name="_37">#N/A</definedName>
    <definedName name="_38">#N/A</definedName>
    <definedName name="_39">#N/A</definedName>
    <definedName name="_4">#N/A</definedName>
    <definedName name="_40">#N/A</definedName>
    <definedName name="_40총괄">'[2]40총괄'!$A$4:$O$76</definedName>
    <definedName name="_41">#N/A</definedName>
    <definedName name="_42">#N/A</definedName>
    <definedName name="_43">#N/A</definedName>
    <definedName name="_44">#N/A</definedName>
    <definedName name="_45">#N/A</definedName>
    <definedName name="_46">#N/A</definedName>
    <definedName name="_47">#N/A</definedName>
    <definedName name="_48">#N/A</definedName>
    <definedName name="_49">#N/A</definedName>
    <definedName name="_5">#N/A</definedName>
    <definedName name="_50">#N/A</definedName>
    <definedName name="_51">#N/A</definedName>
    <definedName name="_52">#N/A</definedName>
    <definedName name="_53">#N/A</definedName>
    <definedName name="_54">#N/A</definedName>
    <definedName name="_55">#N/A</definedName>
    <definedName name="_56">#N/A</definedName>
    <definedName name="_57">#N/A</definedName>
    <definedName name="_58">#N/A</definedName>
    <definedName name="_59">#N/A</definedName>
    <definedName name="_6">#N/A</definedName>
    <definedName name="_60">#N/A</definedName>
    <definedName name="_61">#N/A</definedName>
    <definedName name="_62">#N/A</definedName>
    <definedName name="_63">#N/A</definedName>
    <definedName name="_64">#N/A</definedName>
    <definedName name="_65">#N/A</definedName>
    <definedName name="_66">#N/A</definedName>
    <definedName name="_67">#N/A</definedName>
    <definedName name="_68">#N/A</definedName>
    <definedName name="_69">#N/A</definedName>
    <definedName name="_7">#N/A</definedName>
    <definedName name="_7_15_17_13.5_13.5">'[3]산출2-기기동력'!#REF!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8">#N/A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9">#N/A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B22">[4]일위대가!$A$1400:$IV$1413=[4]일위대가!$A$1400</definedName>
    <definedName name="_Fill" hidden="1">#REF!</definedName>
    <definedName name="_K">#N/A</definedName>
    <definedName name="_K02">[4]일위대가!$A$732:$IV$745=[4]일위대가!$A$732</definedName>
    <definedName name="_Key1" hidden="1">#REF!</definedName>
    <definedName name="_Key2" hidden="1">#REF!</definedName>
    <definedName name="_NMB96">#REF!</definedName>
    <definedName name="_O03">[4]일위대가!$A$1516:$IV$1529=[4]일위대가!$A$1516</definedName>
    <definedName name="_Order1" hidden="1">255</definedName>
    <definedName name="_Order2" hidden="1">255</definedName>
    <definedName name="_Regression_Int" hidden="1">1</definedName>
    <definedName name="_Sort" hidden="1">#REF!</definedName>
    <definedName name="\a">#N/A</definedName>
    <definedName name="\b">#N/A</definedName>
    <definedName name="\c">#N/A</definedName>
    <definedName name="\d">#N/A</definedName>
    <definedName name="\e">#N/A</definedName>
    <definedName name="\f">#N/A</definedName>
    <definedName name="\i">#N/A</definedName>
    <definedName name="\k">#N/A</definedName>
    <definedName name="\m">#N/A</definedName>
    <definedName name="\n">#N/A</definedName>
    <definedName name="\o">#N/A</definedName>
    <definedName name="\p">#N/A</definedName>
    <definedName name="\q">#N/A</definedName>
    <definedName name="\r">#N/A</definedName>
    <definedName name="\s">#N/A</definedName>
    <definedName name="\w">#N/A</definedName>
    <definedName name="\z">#N/A</definedName>
    <definedName name="a" localSheetId="0">[5]!Macro8</definedName>
    <definedName name="a">[5]!Macro8</definedName>
    <definedName name="A1..A2_">#N/A</definedName>
    <definedName name="A1..A200_">#N/A</definedName>
    <definedName name="A12..A13_">#N/A</definedName>
    <definedName name="AA">#REF!</definedName>
    <definedName name="aaa" hidden="1">#REF!</definedName>
    <definedName name="aer">#REF!,#REF!</definedName>
    <definedName name="AFC설비">#REF!</definedName>
    <definedName name="ANGLE단중">[6]단중표!$AF$8</definedName>
    <definedName name="anscount" hidden="1">1</definedName>
    <definedName name="B" localSheetId="0">[5]!Macro5</definedName>
    <definedName name="B">[5]!Macro5</definedName>
    <definedName name="bdfgdgr" localSheetId="0">[7]!Macro8</definedName>
    <definedName name="bdfgdgr">[7]!Macro8</definedName>
    <definedName name="CC">[8]단중표!$M$2:$N$46</definedName>
    <definedName name="CCC">#REF!</definedName>
    <definedName name="CCTV설비">#REF!</definedName>
    <definedName name="CC단중">[6]단중표!$AF$20</definedName>
    <definedName name="CELLNOTE4">[9]노무비!#REF!</definedName>
    <definedName name="CELLNOTE5">[10]노무비!#REF!</definedName>
    <definedName name="CELLNOTE6">[9]노무비!#REF!</definedName>
    <definedName name="CHANNEL단중">[6]단중표!$AF$14</definedName>
    <definedName name="CJFRHD">[11]물가자료!$C$21</definedName>
    <definedName name="CODE">#REF!</definedName>
    <definedName name="CON_1">#REF!</definedName>
    <definedName name="CON_3">#REF!</definedName>
    <definedName name="COND_1">#REF!</definedName>
    <definedName name="COND_3">#REF!</definedName>
    <definedName name="Const_End">[12]ASP!$I$30</definedName>
    <definedName name="Const_months">[13]ASP!$H$34</definedName>
    <definedName name="Const_start">[12]ASP!$I$28</definedName>
    <definedName name="CR">#REF!</definedName>
    <definedName name="CRa">#REF!</definedName>
    <definedName name="CRb">#REF!</definedName>
    <definedName name="CTBAR단중">[6]단중표!$AF$11</definedName>
    <definedName name="CTI">[6]단중표!$AF$26</definedName>
    <definedName name="CURRENT_1">#REF!</definedName>
    <definedName name="CURRENT_2">#REF!</definedName>
    <definedName name="CURRENT_3">#REF!</definedName>
    <definedName name="CV">[14]DATA!$F$4:$J$14</definedName>
    <definedName name="CV14_2C">[15]단가!#REF!</definedName>
    <definedName name="CV14_4C">[15]단가!#REF!</definedName>
    <definedName name="CV5.5_2">[15]단가!#REF!</definedName>
    <definedName name="CV5.5_4C">[15]단가!#REF!</definedName>
    <definedName name="CV8_2C">[15]단가!#REF!</definedName>
    <definedName name="CV8_4C">[15]단가!#REF!</definedName>
    <definedName name="d" localSheetId="0">[7]!Macro2</definedName>
    <definedName name="d">[7]!Macro2</definedName>
    <definedName name="DANGA">#REF!,#REF!</definedName>
    <definedName name="danga2">#REF!,#REF!</definedName>
    <definedName name="data">#REF!</definedName>
    <definedName name="_xlnm.Database">#REF!</definedName>
    <definedName name="database2">#REF!</definedName>
    <definedName name="DISTANCE">#REF!</definedName>
    <definedName name="DKJKF">[16]자료!$D$39:$E$43</definedName>
    <definedName name="D열">#REF!</definedName>
    <definedName name="E_IV">#REF!</definedName>
    <definedName name="E_ratio_CI">[17]ASP!#REF!</definedName>
    <definedName name="E_ratio_FI">[17]ASP!#REF!</definedName>
    <definedName name="E25M">[18]전기일위대가!#REF!</definedName>
    <definedName name="E25P">[18]전기일위대가!#REF!</definedName>
    <definedName name="E31E">[18]전기일위대가!#REF!</definedName>
    <definedName name="E31M">[18]전기일위대가!#REF!</definedName>
    <definedName name="E31P">[18]전기일위대가!#REF!</definedName>
    <definedName name="E32E">[18]전기일위대가!#REF!</definedName>
    <definedName name="E32M">[18]전기일위대가!#REF!</definedName>
    <definedName name="E32P">[18]전기일위대가!#REF!</definedName>
    <definedName name="E33E">[18]전기일위대가!#REF!</definedName>
    <definedName name="E33M">[18]전기일위대가!#REF!</definedName>
    <definedName name="E33P">[18]전기일위대가!#REF!</definedName>
    <definedName name="E34E">[18]전기일위대가!#REF!</definedName>
    <definedName name="E34M">[18]전기일위대가!#REF!</definedName>
    <definedName name="E34P">[18]전기일위대가!#REF!</definedName>
    <definedName name="E36M">[18]전기일위대가!#REF!</definedName>
    <definedName name="E36P">[18]전기일위대가!#REF!</definedName>
    <definedName name="E37M">[18]전기일위대가!#REF!</definedName>
    <definedName name="E37P">[18]전기일위대가!#REF!</definedName>
    <definedName name="E38M">[18]전기일위대가!#REF!</definedName>
    <definedName name="E38P">[18]전기일위대가!#REF!</definedName>
    <definedName name="E39M">[18]전기일위대가!#REF!</definedName>
    <definedName name="E39P">[18]전기일위대가!#REF!</definedName>
    <definedName name="E40M">[18]전기일위대가!#REF!</definedName>
    <definedName name="E40P">[18]전기일위대가!#REF!</definedName>
    <definedName name="E41M">[18]전기일위대가!#REF!</definedName>
    <definedName name="E41P">[18]전기일위대가!#REF!</definedName>
    <definedName name="E42M">[18]전기일위대가!#REF!</definedName>
    <definedName name="E42P">[18]전기일위대가!#REF!</definedName>
    <definedName name="E48M">[18]전기일위대가!#REF!</definedName>
    <definedName name="E48P">[18]전기일위대가!#REF!</definedName>
    <definedName name="E52M">[18]전기일위대가!#REF!</definedName>
    <definedName name="E52P">[18]전기일위대가!#REF!</definedName>
    <definedName name="E53M">[18]전기일위대가!#REF!</definedName>
    <definedName name="E53P">[18]전기일위대가!#REF!</definedName>
    <definedName name="E54M">[18]전기일위대가!#REF!</definedName>
    <definedName name="E54P">[18]전기일위대가!#REF!</definedName>
    <definedName name="E55M">[18]전기일위대가!#REF!</definedName>
    <definedName name="E55P">[18]전기일위대가!#REF!</definedName>
    <definedName name="E56M">[18]전기일위대가!#REF!</definedName>
    <definedName name="E56P">[18]전기일위대가!#REF!</definedName>
    <definedName name="E57M">[18]전기일위대가!#REF!</definedName>
    <definedName name="E57P">[18]전기일위대가!#REF!</definedName>
    <definedName name="E58M">[18]전기일위대가!#REF!</definedName>
    <definedName name="E58P">[18]전기일위대가!#REF!</definedName>
    <definedName name="E59M">[18]전기일위대가!#REF!</definedName>
    <definedName name="E59P">[18]전기일위대가!#REF!</definedName>
    <definedName name="E60M">[18]전기일위대가!#REF!</definedName>
    <definedName name="E60P">[18]전기일위대가!#REF!</definedName>
    <definedName name="E61M">[18]전기일위대가!#REF!</definedName>
    <definedName name="E61P">[18]전기일위대가!#REF!</definedName>
    <definedName name="E62M">[18]전기일위대가!#REF!</definedName>
    <definedName name="E62P">[18]전기일위대가!#REF!</definedName>
    <definedName name="E63M">[18]전기일위대가!#REF!</definedName>
    <definedName name="E63P">[18]전기일위대가!#REF!</definedName>
    <definedName name="E64M">[18]전기일위대가!#REF!</definedName>
    <definedName name="E64P">[18]전기일위대가!#REF!</definedName>
    <definedName name="E65M">[18]전기일위대가!#REF!</definedName>
    <definedName name="E65P">[18]전기일위대가!#REF!</definedName>
    <definedName name="E66M">[18]전기일위대가!#REF!</definedName>
    <definedName name="E66P">[18]전기일위대가!#REF!</definedName>
    <definedName name="E67M">[18]전기일위대가!#REF!</definedName>
    <definedName name="E67P">[18]전기일위대가!#REF!</definedName>
    <definedName name="E68M">[18]전기일위대가!#REF!</definedName>
    <definedName name="ELP">#REF!</definedName>
    <definedName name="Equity_amt_CI">[17]ASP!#REF!</definedName>
    <definedName name="Equity_amt_FI">[17]ASP!#REF!</definedName>
    <definedName name="ES92_93">[19]노임!#REF!</definedName>
    <definedName name="ES92_94">[19]노임!#REF!</definedName>
    <definedName name="ES93_94">[19]노임!#REF!</definedName>
    <definedName name="ES노임">[20]노임단가!$D$4:$I$134</definedName>
    <definedName name="EWEF">#N/A</definedName>
    <definedName name="EWQ">#N/A</definedName>
    <definedName name="_xlnm.Extract">#REF!</definedName>
    <definedName name="f">#REF!</definedName>
    <definedName name="FF">#REF!,#REF!,#REF!</definedName>
    <definedName name="FIXT">[21]데이타!$U$23:$V$50</definedName>
    <definedName name="GONGJONG">#REF!</definedName>
    <definedName name="GROUND">#REF!</definedName>
    <definedName name="gu">#REF!,#REF!</definedName>
    <definedName name="G열">#REF!</definedName>
    <definedName name="hbeam단중">[6]단중표!$AF$5</definedName>
    <definedName name="HH">[22]정부노임단가!$A$5:$F$215</definedName>
    <definedName name="hhh" localSheetId="0">[7]!Macro6</definedName>
    <definedName name="hhh">[7]!Macro6</definedName>
    <definedName name="HP">#REF!</definedName>
    <definedName name="HTI">[6]단중표!$AF$29</definedName>
    <definedName name="ID">#REF!,#REF!</definedName>
    <definedName name="II">[6]단중표!$AF$32</definedName>
    <definedName name="Inf_start">[13]ASP!$H$25</definedName>
    <definedName name="Inflation_rate_Const">[13]ASP!$H$23</definedName>
    <definedName name="Inflation_rate_opt">[13]ASP!$H$24</definedName>
    <definedName name="ITEM">[23]ITEM!#REF!</definedName>
    <definedName name="JH">[24]정부노임단가!$A$5:$F$215</definedName>
    <definedName name="JJ">[25]정부노임단가!$A$5:$F$215</definedName>
    <definedName name="K" localSheetId="0">[7]!Macro12</definedName>
    <definedName name="K">[7]!Macro12</definedName>
    <definedName name="KA">[26]MOTOR!$B$61:$E$68</definedName>
    <definedName name="KK">[24]정부노임단가!$A$5:$F$215</definedName>
    <definedName name="kkk" localSheetId="0">[7]!Macro10</definedName>
    <definedName name="kkk">[7]!Macro10</definedName>
    <definedName name="l" localSheetId="0">[7]!Macro13</definedName>
    <definedName name="l">[7]!Macro13</definedName>
    <definedName name="LG금액">#REF!</definedName>
    <definedName name="LG냉각수압손">#REF!</definedName>
    <definedName name="LG냉각수접속구경">#REF!</definedName>
    <definedName name="LG번호">#REF!</definedName>
    <definedName name="LG브라인압손">#REF!</definedName>
    <definedName name="LG브라인양">#REF!</definedName>
    <definedName name="LG브라인접속구경">#REF!</definedName>
    <definedName name="LG심야능력">#REF!</definedName>
    <definedName name="LG심야축동력">#REF!</definedName>
    <definedName name="LG운전중량">#REF!</definedName>
    <definedName name="LG제품중량">#REF!</definedName>
    <definedName name="LG주간능력">#REF!</definedName>
    <definedName name="LG주간축동력">#REF!</definedName>
    <definedName name="LG크기">#REF!</definedName>
    <definedName name="ListPrice범위">#REF!</definedName>
    <definedName name="LL">#REF!</definedName>
    <definedName name="LP___4">#REF!</definedName>
    <definedName name="m" hidden="1">#REF!</definedName>
    <definedName name="Macro1" localSheetId="0">[27]!Macro1</definedName>
    <definedName name="Macro1">[27]!Macro1</definedName>
    <definedName name="Macro10" localSheetId="0">[28]!Macro10</definedName>
    <definedName name="Macro10">[28]!Macro10</definedName>
    <definedName name="Macro11" localSheetId="0">[27]!Macro11</definedName>
    <definedName name="Macro11">[27]!Macro11</definedName>
    <definedName name="Macro12" localSheetId="0">[28]!Macro12</definedName>
    <definedName name="Macro12">[28]!Macro12</definedName>
    <definedName name="Macro13" localSheetId="0">[28]!Macro13</definedName>
    <definedName name="Macro13">[28]!Macro13</definedName>
    <definedName name="Macro14" localSheetId="0">[28]!Macro14</definedName>
    <definedName name="Macro14">[28]!Macro14</definedName>
    <definedName name="Macro2" localSheetId="0">[28]!Macro2</definedName>
    <definedName name="Macro2">[28]!Macro2</definedName>
    <definedName name="Macro3" localSheetId="0">[27]!Macro3</definedName>
    <definedName name="Macro3">[27]!Macro3</definedName>
    <definedName name="Macro4" localSheetId="0">[27]!Macro4</definedName>
    <definedName name="Macro4">[27]!Macro4</definedName>
    <definedName name="Macro5" localSheetId="0">[28]!Macro5</definedName>
    <definedName name="Macro5">[28]!Macro5</definedName>
    <definedName name="Macro6" localSheetId="0">[28]!Macro6</definedName>
    <definedName name="Macro6">[28]!Macro6</definedName>
    <definedName name="Macro7" localSheetId="0">[28]!Macro7</definedName>
    <definedName name="Macro7">[28]!Macro7</definedName>
    <definedName name="Macro8" localSheetId="0">[28]!Macro8</definedName>
    <definedName name="Macro8">[28]!Macro8</definedName>
    <definedName name="Macro9" localSheetId="0">[28]!Macro9</definedName>
    <definedName name="Macro9">[28]!Macro9</definedName>
    <definedName name="Main">#REF!</definedName>
    <definedName name="MAINPART">#REF!</definedName>
    <definedName name="matched">#REF!</definedName>
    <definedName name="MCCB_AF1">'[29]Macro(차단기)'!$A$1</definedName>
    <definedName name="MCCB_AF2">#REF!</definedName>
    <definedName name="mf">#REF!</definedName>
    <definedName name="MNHL">[27]Sheet1!$A$4:$H$5</definedName>
    <definedName name="Model_start_Quarter">[13]ASP!$H$14</definedName>
    <definedName name="Module4.Macro3">#N/A</definedName>
    <definedName name="Module6.Macro4">#N/A</definedName>
    <definedName name="MONEY">#REF!,#REF!</definedName>
    <definedName name="MOTER_1">#REF!</definedName>
    <definedName name="MOTER_3">#REF!</definedName>
    <definedName name="NHL">[30]터널조도!$AR$19:$AT$25</definedName>
    <definedName name="NICE할인율">#REF!</definedName>
    <definedName name="NOMUBY">#REF!</definedName>
    <definedName name="OO">#REF!</definedName>
    <definedName name="Oper_end">[12]ASP!$S$11</definedName>
    <definedName name="Oper_start">[17]ASP!$H$39</definedName>
    <definedName name="p" localSheetId="0">[7]!Macro14</definedName>
    <definedName name="p">[7]!Macro14</definedName>
    <definedName name="P_NAE">#REF!</definedName>
    <definedName name="P_NAE2">#REF!</definedName>
    <definedName name="PASS">#REF!</definedName>
    <definedName name="PE">#REF!</definedName>
    <definedName name="PE100C">[15]단가!#REF!</definedName>
    <definedName name="PE16C">[15]단가!#REF!</definedName>
    <definedName name="PE22C">[15]단가!#REF!</definedName>
    <definedName name="PE28C">[15]단가!#REF!</definedName>
    <definedName name="PE36C">[15]단가!#REF!</definedName>
    <definedName name="PE42C">[15]단가!#REF!</definedName>
    <definedName name="PE54C">[15]단가!#REF!</definedName>
    <definedName name="PEE">[14]DATA!$N$4:$P$12</definedName>
    <definedName name="PH">#REF!</definedName>
    <definedName name="PI">[6]단중표!$AF$23</definedName>
    <definedName name="PLATE">[6]단중표!#REF!</definedName>
    <definedName name="PLATE중량">[6]단중표!#REF!</definedName>
    <definedName name="pp">#REF!,#REF!</definedName>
    <definedName name="ppp" localSheetId="0">[31]!Macro9</definedName>
    <definedName name="ppp">[31]!Macro9</definedName>
    <definedName name="ppppppp">[32]POOM_MOTO!$A$5:$O$44</definedName>
    <definedName name="ppppppppppp">[32]POOM_MOTO2!$A$5:$O$44</definedName>
    <definedName name="_xlnm.Print_Area" localSheetId="3">공종별내역서!$A$1:$M$579</definedName>
    <definedName name="_xlnm.Print_Area" localSheetId="2">공종별집계표!$A$1:$M$48</definedName>
    <definedName name="_xlnm.Print_Area" localSheetId="0">'원가계산서 (건+기)'!$A$1:$I$43</definedName>
    <definedName name="_xlnm.Print_Area" localSheetId="1">'원가계산서(건축)'!$A$1:$G$38</definedName>
    <definedName name="_xlnm.Print_Area" localSheetId="5">일위대가!$A$1:$M$1018</definedName>
    <definedName name="_xlnm.Print_Area" localSheetId="4">일위대가목록!$A$1:$M$176</definedName>
    <definedName name="_xlnm.Print_Area">#REF!</definedName>
    <definedName name="PRINT_AREA_MI">#REF!</definedName>
    <definedName name="PRINT_TILTES">#REF!</definedName>
    <definedName name="PRINT_TITEL">#REF!</definedName>
    <definedName name="PRINT_TITLE">#REF!</definedName>
    <definedName name="_xlnm.Print_Titles" localSheetId="3">공종별내역서!$1:$3</definedName>
    <definedName name="_xlnm.Print_Titles" localSheetId="2">공종별집계표!$1:$4</definedName>
    <definedName name="_xlnm.Print_Titles" localSheetId="0">'원가계산서 (건+기)'!$1:$3</definedName>
    <definedName name="_xlnm.Print_Titles" localSheetId="1">'원가계산서(건축)'!$1:$3</definedName>
    <definedName name="_xlnm.Print_Titles" localSheetId="5">일위대가!$1:$3</definedName>
    <definedName name="_xlnm.Print_Titles" localSheetId="4">일위대가목록!$1:$3</definedName>
    <definedName name="_xlnm.Print_Titles">#REF!</definedName>
    <definedName name="PRINT_TITLES_MI">#REF!</definedName>
    <definedName name="Project_name">[13]ASP!$F$4</definedName>
    <definedName name="Q" localSheetId="0">[5]!Macro13</definedName>
    <definedName name="Q">[5]!Macro13</definedName>
    <definedName name="QKF">'[33]Macro(차단기)'!$B$1</definedName>
    <definedName name="QQQ" hidden="1">#REF!</definedName>
    <definedName name="QWEQ">#N/A</definedName>
    <definedName name="rka">#REF!</definedName>
    <definedName name="RR">#REF!</definedName>
    <definedName name="RT">#REF!,#REF!,#REF!</definedName>
    <definedName name="rty">#REF!,#REF!</definedName>
    <definedName name="SChonsei">#REF!</definedName>
    <definedName name="screw">#REF!</definedName>
    <definedName name="SD">#REF!</definedName>
    <definedName name="sfdbd" localSheetId="0">[7]!Macro9</definedName>
    <definedName name="sfdbd">[7]!Macro9</definedName>
    <definedName name="SHEET56">#REF!</definedName>
    <definedName name="SIL">[21]데이타!$R$23:$S$32</definedName>
    <definedName name="sr">#REF!,#REF!</definedName>
    <definedName name="SS">#REF!</definedName>
    <definedName name="Startup_date">[13]ASP!$H$16</definedName>
    <definedName name="SubDic">#REF!</definedName>
    <definedName name="TChonsei">#REF!</definedName>
    <definedName name="TDeposit">#REF!</definedName>
    <definedName name="TRent">#REF!</definedName>
    <definedName name="turbo">#REF!</definedName>
    <definedName name="UNIT">[34]INDEX!$C$2</definedName>
    <definedName name="UNIT_1">#REF!</definedName>
    <definedName name="UNIT_3">#REF!</definedName>
    <definedName name="vbdfgg" localSheetId="0">[7]!Macro7</definedName>
    <definedName name="vbdfgg">[7]!Macro7</definedName>
    <definedName name="VIP" localSheetId="0">[5]!Macro9</definedName>
    <definedName name="VIP">[5]!Macro9</definedName>
    <definedName name="VIR" localSheetId="0">[5]!Macro7</definedName>
    <definedName name="VIR">[5]!Macro7</definedName>
    <definedName name="VIS" localSheetId="0">[5]!Macro9</definedName>
    <definedName name="VIS">[5]!Macro9</definedName>
    <definedName name="WI">[6]단중표!$AF$35</definedName>
    <definedName name="WIRE_1">#REF!</definedName>
    <definedName name="WIRE_3">#REF!</definedName>
    <definedName name="wrn.철골집계표._.5칸." hidden="1">{#N/A,#N/A,FALSE,"Sheet1"}</definedName>
    <definedName name="X9701D_일위대가_List">#REF!</definedName>
    <definedName name="YOUNG">#REF!</definedName>
    <definedName name="ZP">#REF!</definedName>
    <definedName name="ㄱ">#REF!</definedName>
    <definedName name="가">#N/A</definedName>
    <definedName name="가나다">#N/A</definedName>
    <definedName name="가로등">#N/A</definedName>
    <definedName name="가로등부표1" localSheetId="0">[7]!Macro13</definedName>
    <definedName name="가로등부표1">[7]!Macro13</definedName>
    <definedName name="가로등부표2">#REF!,#REF!</definedName>
    <definedName name="가로등입력">#N/A</definedName>
    <definedName name="가로등주">#REF!</definedName>
    <definedName name="가사">#REF!</definedName>
    <definedName name="가설공사">#REF!</definedName>
    <definedName name="가설공사비">#REF!</definedName>
    <definedName name="간접노무비">#REF!</definedName>
    <definedName name="간접재료비">#REF!</definedName>
    <definedName name="개발">[35]캔개발배경!$A$1:$O$40</definedName>
    <definedName name="개업비1">#N/A</definedName>
    <definedName name="개요">[36]개요!$A$1:$N$41</definedName>
    <definedName name="견">#REF!,#REF!</definedName>
    <definedName name="견적갑지1">[37]테이블!$A$4:$I$699</definedName>
    <definedName name="견적단가">[38]견적단가!$A$3:$K$131</definedName>
    <definedName name="경기노임">#REF!</definedName>
    <definedName name="경비">[39]설계산출기초!$G$6</definedName>
    <definedName name="계산조건">#REF!,#REF!</definedName>
    <definedName name="계산조건1" localSheetId="0">[7]!Macro6</definedName>
    <definedName name="계산조건1">[7]!Macro6</definedName>
    <definedName name="고재">#REF!</definedName>
    <definedName name="고정차고부속동신설수량">'[1]30집계표'!$A$4:$O$134</definedName>
    <definedName name="고케">#REF!</definedName>
    <definedName name="공구손료">#REF!</definedName>
    <definedName name="공명">[39]도급예산내역서봉투!$C$5</definedName>
    <definedName name="공비">#REF!</definedName>
    <definedName name="공사감독자">#REF!</definedName>
    <definedName name="공사명">#REF!</definedName>
    <definedName name="공사원가계산서경비소계">[39]공사원가계산서!$C$22</definedName>
    <definedName name="공사원가계산서노무비">[39]공사원가계산서!$C$9</definedName>
    <definedName name="공사원가계산서재료비">[39]공사원가계산서!$C$6</definedName>
    <definedName name="공산">#REF!</definedName>
    <definedName name="공산품">#REF!</definedName>
    <definedName name="공압축3.5간재">'[40]기계경비(시간당)'!$H$248</definedName>
    <definedName name="공압축3.5노무">'[40]기계경비(시간당)'!$H$244</definedName>
    <definedName name="공압축3.5노무야간">'[40]기계경비(시간당)'!$H$245</definedName>
    <definedName name="공압축3.5손료">'[40]기계경비(시간당)'!$H$243</definedName>
    <definedName name="공압축7.1간재">'[40]기계경비(시간당)'!$H$256</definedName>
    <definedName name="공압축7.1노무">'[40]기계경비(시간당)'!$H$252</definedName>
    <definedName name="공압축7.1노무야간">'[40]기계경비(시간당)'!$H$253</definedName>
    <definedName name="공압축7.1손료">'[40]기계경비(시간당)'!$H$251</definedName>
    <definedName name="공용">'[41]교사기준면적(중)'!$D$43</definedName>
    <definedName name="공정선택">#REF!</definedName>
    <definedName name="공정코드">#REF!</definedName>
    <definedName name="공종">'[42]효성CB 1P기초'!#REF!</definedName>
    <definedName name="과학">#REF!</definedName>
    <definedName name="과학실">'[41]교사기준면적(중)'!$D$25</definedName>
    <definedName name="관갉">#REF!,#REF!,#REF!</definedName>
    <definedName name="관급">#REF!,#REF!,#REF!</definedName>
    <definedName name="관급1">#REF!,#REF!,#REF!</definedName>
    <definedName name="관급자재">#REF!,#REF!,#REF!</definedName>
    <definedName name="관급자재비">#REF!</definedName>
    <definedName name="관로터파기" localSheetId="0">[43]!돌아가기</definedName>
    <definedName name="관로터파기">[43]!돌아가기</definedName>
    <definedName name="광산">#REF!</definedName>
    <definedName name="광산품">#REF!</definedName>
    <definedName name="교과">#REF!</definedName>
    <definedName name="교무">#REF!</definedName>
    <definedName name="교사">#REF!</definedName>
    <definedName name="교원휴게실">#REF!</definedName>
    <definedName name="교장">#REF!</definedName>
    <definedName name="교휴">#REF!</definedName>
    <definedName name="국내장비">#REF!</definedName>
    <definedName name="국내장비계">#REF!</definedName>
    <definedName name="국어">'[41]교사기준면적(중)'!$D$24</definedName>
    <definedName name="굵기" localSheetId="0">[43]!굵기</definedName>
    <definedName name="굵기">[43]!굵기</definedName>
    <definedName name="글루브금액">#REF!</definedName>
    <definedName name="급식">#REF!</definedName>
    <definedName name="기">#N/A</definedName>
    <definedName name="기계">#REF!</definedName>
    <definedName name="기구소공정">#REF!</definedName>
    <definedName name="기구자재선택">#REF!</definedName>
    <definedName name="기구중공정">#REF!</definedName>
    <definedName name="기기신설">#REF!</definedName>
    <definedName name="기기철거">#REF!</definedName>
    <definedName name="기술">'[41]교사기준면적(중)'!$D$17</definedName>
    <definedName name="기안">[36]기안!$A$1:$W$34</definedName>
    <definedName name="기타경비">[39]설계산출기초!$G$15</definedName>
    <definedName name="기타자재">#N/A</definedName>
    <definedName name="기호">#REF!</definedName>
    <definedName name="ㄴㄴㄴ" hidden="1">#REF!</definedName>
    <definedName name="ㄴㄴㄴㄴ" hidden="1">#REF!</definedName>
    <definedName name="ㄴㄴㄴㄴㄴ" hidden="1">#REF!</definedName>
    <definedName name="ㄴㄷ">[44]자료!#REF!</definedName>
    <definedName name="ㄴㅂㅈ">#N/A</definedName>
    <definedName name="나" localSheetId="0">[45]!Macro10</definedName>
    <definedName name="나">[45]!Macro10</definedName>
    <definedName name="나이스">#REF!</definedName>
    <definedName name="나이스이익">#REF!</definedName>
    <definedName name="나ㅏ난">#REF!</definedName>
    <definedName name="날짜">[39]설계산출표지!$B$8</definedName>
    <definedName name="내">#N/A</definedName>
    <definedName name="내역서">#REF!</definedName>
    <definedName name="내역서1">#REF!</definedName>
    <definedName name="내전">#REF!</definedName>
    <definedName name="냉각탑대수">'[46]첨부1-1'!$H$7</definedName>
    <definedName name="냉각탑선택">#N/A</definedName>
    <definedName name="냉각탑선택2">#N/A</definedName>
    <definedName name="냉각탑용량">'[46]첨부1-1'!$F$7</definedName>
    <definedName name="냉동기회사">#N/A</definedName>
    <definedName name="냉동기회사2">#N/A</definedName>
    <definedName name="냉동용량">CHOOSE(#REF!,#REF!,#REF!,#REF!,#REF!,#REF!)</definedName>
    <definedName name="노무비">#REF!</definedName>
    <definedName name="노임">#REF!</definedName>
    <definedName name="노임단가">#REF!</definedName>
    <definedName name="노출형">[21]DATA!$E$50:$F$59</definedName>
    <definedName name="농림">#REF!</definedName>
    <definedName name="니">#REF!</definedName>
    <definedName name="다">#REF!</definedName>
    <definedName name="단가">#REF!</definedName>
    <definedName name="단가_1">#REF!</definedName>
    <definedName name="단가2">#REF!,#REF!</definedName>
    <definedName name="단가비교표">#REF!,#REF!</definedName>
    <definedName name="단가테이블">'[40]기계경비(시간당)'!$C$1:$F$58</definedName>
    <definedName name="단단금액">#REF!</definedName>
    <definedName name="대공정">#REF!</definedName>
    <definedName name="대공정관리">#REF!</definedName>
    <definedName name="대공정코드">#REF!</definedName>
    <definedName name="대향류">#REF!</definedName>
    <definedName name="대향류금액">#REF!</definedName>
    <definedName name="대향류모터대수">#REF!</definedName>
    <definedName name="대향류번호">#REF!</definedName>
    <definedName name="대향류운전중량">#REF!</definedName>
    <definedName name="대향류입구">#REF!</definedName>
    <definedName name="대향류제품중량">#REF!</definedName>
    <definedName name="대향류축동력">#REF!</definedName>
    <definedName name="대향류출구">#REF!</definedName>
    <definedName name="대향류크기">#REF!</definedName>
    <definedName name="대향류풍량">#REF!</definedName>
    <definedName name="도">#REF!</definedName>
    <definedName name="도급공사비">#REF!</definedName>
    <definedName name="도급예산내역서총괄표공구손료">[39]도급예산내역서총괄표!$G$21</definedName>
    <definedName name="도급예산내역서총괄표공비">[39]도급예산내역서총괄표!$H$21</definedName>
    <definedName name="도급예산내역서총괄표재료비">[39]도급예산내역서총괄표!$F$21</definedName>
    <definedName name="도서">#REF!</definedName>
    <definedName name="도시가스공급지역">#REF!</definedName>
    <definedName name="도장공">[11]물가자료!$C$23</definedName>
    <definedName name="도장면적">#REF!</definedName>
    <definedName name="도장면적가공">#REF!</definedName>
    <definedName name="도장면적가공1">#REF!</definedName>
    <definedName name="도장면적감소산출">[47]단중표!$S$13:$T$23</definedName>
    <definedName name="돌아가_교통" localSheetId="0">[43]!돌아가_교통</definedName>
    <definedName name="돌아가_교통">[43]!돌아가_교통</definedName>
    <definedName name="돌아가기" localSheetId="0">[43]!돌아가기</definedName>
    <definedName name="돌아가기">[43]!돌아가기</definedName>
    <definedName name="동">[48]캔개발배경!$A$1:$O$40</definedName>
    <definedName name="동원">#REF!</definedName>
    <definedName name="동원1">#REF!</definedName>
    <definedName name="등가거리">'[49]전선 및 전선관'!$A$1:$F$3</definedName>
    <definedName name="등가도움" localSheetId="0">[43]!등가도움</definedName>
    <definedName name="등가도움">[43]!등가도움</definedName>
    <definedName name="디">#REF!</definedName>
    <definedName name="ㄹㄴㅇㄹㄴㅇㄹ">'[50]인원계획-미화'!#REF!</definedName>
    <definedName name="ㄹㄹㄹ" hidden="1">#REF!</definedName>
    <definedName name="ㄹㅇㅎㄹㅇㅎ">#N/A</definedName>
    <definedName name="램머Q간재">[40]램머!$D$20</definedName>
    <definedName name="램머Q간재10">[40]램머!$F$20</definedName>
    <definedName name="램머Q간재야간">[40]램머!$J$20</definedName>
    <definedName name="램머Q노무">[40]램머!$D$21</definedName>
    <definedName name="램머Q노무10">[40]램머!$F$21</definedName>
    <definedName name="램머Q노무야간">[40]램머!$J$21</definedName>
    <definedName name="램머Q손료">[40]램머!$D$22</definedName>
    <definedName name="램머Q손료10">[40]램머!$F$22</definedName>
    <definedName name="램머Q손료야간">[40]램머!$J$22</definedName>
    <definedName name="램머간재">'[40]기계경비(시간당)'!$H$170</definedName>
    <definedName name="램머노무">'[40]기계경비(시간당)'!$H$166</definedName>
    <definedName name="램머노무야간">'[40]기계경비(시간당)'!$H$167</definedName>
    <definedName name="램머손료">'[40]기계경비(시간당)'!$H$165</definedName>
    <definedName name="램프">[51]단가조사!#REF!</definedName>
    <definedName name="레180">#REF!</definedName>
    <definedName name="레210">#REF!</definedName>
    <definedName name="루슨트">#REF!</definedName>
    <definedName name="루슨트할인율">#REF!</definedName>
    <definedName name="리">#REF!</definedName>
    <definedName name="ㅁ">#N/A</definedName>
    <definedName name="ㅁ1">#REF!</definedName>
    <definedName name="ㅁ500">[52]Baby일위대가!#REF!</definedName>
    <definedName name="ㅁ545">#REF!</definedName>
    <definedName name="ㅁ636">#REF!</definedName>
    <definedName name="ㅁA1">#REF!</definedName>
    <definedName name="ㅁㄴ">[44]자료!#REF!</definedName>
    <definedName name="ㅁㄴㅇㅁㄴㅇ" hidden="1">#REF!</definedName>
    <definedName name="ㅁㅁ">[53]단중표!$S$13:$T$23</definedName>
    <definedName name="ㅁㅁㅁ" hidden="1">#REF!</definedName>
    <definedName name="ㅁ밈미미미미ㅣㅁ">#REF!</definedName>
    <definedName name="ㅁㅈ">[44]자료!$G$10:$H$35</definedName>
    <definedName name="마" localSheetId="0">[5]!Macro13</definedName>
    <definedName name="마">[5]!Macro13</definedName>
    <definedName name="마케팅">[36]마케팅!$A$1:$M$28</definedName>
    <definedName name="매매_00">[54]전신환매도율!$R$83:$AD$113</definedName>
    <definedName name="매매_01">[55]전신환매도율!$R$122:$AD$152</definedName>
    <definedName name="매매_02">[55]전신환매도율!$R$161:$AD$191</definedName>
    <definedName name="매입개방">[21]DATA!$E$6:$F$15</definedName>
    <definedName name="맨홀">#N/A</definedName>
    <definedName name="맹">#REF!</definedName>
    <definedName name="모델번호">CHOOSE(#REF!,#REF!,#REF!,#REF!,#REF!,#REF!)</definedName>
    <definedName name="모델번호2">CHOOSE(#REF!,#REF!,#REF!,#REF!,#REF!,#REF!)</definedName>
    <definedName name="목차">[36]목차!$A$1:$G$23</definedName>
    <definedName name="목표">[35]캔판매목표!$A$1:$U$19</definedName>
    <definedName name="미술">#REF!</definedName>
    <definedName name="미장공">[56]노임!$B$6</definedName>
    <definedName name="ㅂ">'[57]인원계획-미화'!#REF!</definedName>
    <definedName name="바탕원본표1">#REF!</definedName>
    <definedName name="박영구0608">#REF!</definedName>
    <definedName name="반대탭">[58]시설장비!#REF!</definedName>
    <definedName name="방송">#REF!</definedName>
    <definedName name="방송설비">#REF!</definedName>
    <definedName name="방수공">[56]노임!$B$7</definedName>
    <definedName name="배관공">#REF!</definedName>
    <definedName name="배관구경">#REF!</definedName>
    <definedName name="배관구분">#REF!</definedName>
    <definedName name="배관번호">#REF!</definedName>
    <definedName name="배관소공정">#REF!</definedName>
    <definedName name="배관자재선택">#REF!</definedName>
    <definedName name="배관중공정">#REF!</definedName>
    <definedName name="배선소공정">#REF!</definedName>
    <definedName name="배선자재선택">#REF!</definedName>
    <definedName name="배선중공정">#REF!</definedName>
    <definedName name="배수">#REF!</definedName>
    <definedName name="배전">#REF!</definedName>
    <definedName name="배전반자재단가영">#REF!</definedName>
    <definedName name="백02간재">'[40]기계경비(시간당)'!$H$161</definedName>
    <definedName name="백02간재티스제외">'[40]기계경비(시간당)'!$H$162</definedName>
    <definedName name="백02노무">'[40]기계경비(시간당)'!$H$153</definedName>
    <definedName name="백02노무야간">'[40]기계경비(시간당)'!$H$157</definedName>
    <definedName name="백02손료">'[40]기계경비(시간당)'!$H$149</definedName>
    <definedName name="백04간재">'[40]기계경비(시간당)'!$H$145</definedName>
    <definedName name="백04간재티스제외">'[40]기계경비(시간당)'!$H$146</definedName>
    <definedName name="백04노무">'[40]기계경비(시간당)'!$H$137</definedName>
    <definedName name="백04노무야간">'[40]기계경비(시간당)'!$H$141</definedName>
    <definedName name="백04손료">'[40]기계경비(시간당)'!$H$133</definedName>
    <definedName name="백07간재">'[40]기계경비(시간당)'!$H$129</definedName>
    <definedName name="백07노무">'[40]기계경비(시간당)'!$H$121</definedName>
    <definedName name="백07손료">'[40]기계경비(시간당)'!$H$117</definedName>
    <definedName name="뱀">#REF!</definedName>
    <definedName name="버터금액">#REF!</definedName>
    <definedName name="범양금액">#REF!</definedName>
    <definedName name="범양냉각수압손">#REF!</definedName>
    <definedName name="범양냉각수접속구경">#REF!</definedName>
    <definedName name="범양번호">#REF!</definedName>
    <definedName name="범양브라인압손">#REF!</definedName>
    <definedName name="범양브라인양">#REF!</definedName>
    <definedName name="범양브라인접속구경">#REF!</definedName>
    <definedName name="범양심야능력">#REF!</definedName>
    <definedName name="범양심야소비전력">#REF!</definedName>
    <definedName name="범양운전중량">#REF!</definedName>
    <definedName name="범양제품중량">#REF!</definedName>
    <definedName name="범양제품중령">#REF!</definedName>
    <definedName name="범양주간능력">#REF!</definedName>
    <definedName name="범양주간소비전력">#REF!</definedName>
    <definedName name="범양크기">#REF!</definedName>
    <definedName name="보인">#REF!</definedName>
    <definedName name="보통인부">'[40]기계경비(시간당)'!$D$2</definedName>
    <definedName name="부가가치세">#REF!</definedName>
    <definedName name="부대비용">#REF!</definedName>
    <definedName name="부하_부하명">#REF!</definedName>
    <definedName name="분전함신설합계">[59]분전함신설!$S$29</definedName>
    <definedName name="브02간재구조물">'[40]기계경비(시간당)'!$H$112</definedName>
    <definedName name="브02노무">'[40]기계경비(시간당)'!$H$110</definedName>
    <definedName name="브02노무야간">'[40]기계경비(시간당)'!$H$111</definedName>
    <definedName name="브02손료">'[40]기계경비(시간당)'!$H$109</definedName>
    <definedName name="브04간재구조물">'[40]기계경비(시간당)'!$H$105</definedName>
    <definedName name="브04노무">'[40]기계경비(시간당)'!$H$103</definedName>
    <definedName name="브04노무야간">'[40]기계경비(시간당)'!$H$104</definedName>
    <definedName name="브04손료">'[40]기계경비(시간당)'!$H$102</definedName>
    <definedName name="브레이드">'[40]기계경비(시간당)'!$D$28</definedName>
    <definedName name="비계">#REF!</definedName>
    <definedName name="비계공">#REF!</definedName>
    <definedName name="비목1">#REF!</definedName>
    <definedName name="비목2">#REF!</definedName>
    <definedName name="비목3">#REF!</definedName>
    <definedName name="비목4">#REF!</definedName>
    <definedName name="비목군분류표">#REF!</definedName>
    <definedName name="사">[60]위스키3!$A$1:$AC$21</definedName>
    <definedName name="사전">#REF!</definedName>
    <definedName name="사회">#REF!</definedName>
    <definedName name="산재">#REF!</definedName>
    <definedName name="산재보험료">[39]설계산출기초!$G$13</definedName>
    <definedName name="산출번호">#REF!</definedName>
    <definedName name="삼">[60]주류전체2!$A$34:$AC$49</definedName>
    <definedName name="삼각지_동력부하_List">#REF!</definedName>
    <definedName name="삼성을지">[61]테이블!$A$3:$I$1298</definedName>
    <definedName name="상">#REF!</definedName>
    <definedName name="상담">#REF!</definedName>
    <definedName name="새마을차고신설수량">'[2]40집계'!$A$4:$O$157</definedName>
    <definedName name="샤워">#REF!</definedName>
    <definedName name="석공">#REF!</definedName>
    <definedName name="선로신설">#REF!</definedName>
    <definedName name="선로철거">#REF!</definedName>
    <definedName name="설계내역">#REF!</definedName>
    <definedName name="설치방식">#REF!</definedName>
    <definedName name="설치자재선택">#REF!</definedName>
    <definedName name="성적">'[41]교사기준면적(중)'!$D$34</definedName>
    <definedName name="센츄리금액">#REF!</definedName>
    <definedName name="센츄리냉각수압손">#REF!</definedName>
    <definedName name="센츄리냉각수접속구경">#REF!</definedName>
    <definedName name="센츄리번호">#REF!</definedName>
    <definedName name="센츄리브라인압손">#REF!</definedName>
    <definedName name="센츄리브라인양">#REF!</definedName>
    <definedName name="센츄리브라인접속구경">#REF!</definedName>
    <definedName name="센츄리심야능력">#REF!</definedName>
    <definedName name="센츄리심야소비전력">#REF!</definedName>
    <definedName name="센츄리압손">#REF!</definedName>
    <definedName name="센츄리운전중량">#REF!</definedName>
    <definedName name="센츄리제품중량">#REF!</definedName>
    <definedName name="센츄리주간능력">#REF!</definedName>
    <definedName name="센츄리주간소비전력">#REF!</definedName>
    <definedName name="센츄리크기">#REF!</definedName>
    <definedName name="소공정">#REF!</definedName>
    <definedName name="소공정관리">#REF!</definedName>
    <definedName name="소공정코드">#REF!</definedName>
    <definedName name="소방">#N/A</definedName>
    <definedName name="소방감리비">#N/A</definedName>
    <definedName name="소형B손료">'[40]기계경비(시간당)'!$H$240</definedName>
    <definedName name="손익">[36]추정손익!$A$1:$H$21</definedName>
    <definedName name="송">#REF!</definedName>
    <definedName name="수" hidden="1">#REF!</definedName>
    <definedName name="수급인상호">#REF!</definedName>
    <definedName name="수급인성명">#REF!</definedName>
    <definedName name="수급인주소">#REF!</definedName>
    <definedName name="수량계산">#REF!</definedName>
    <definedName name="수량산출">#REF!</definedName>
    <definedName name="수량산출서">[62]단가산출!#REF!</definedName>
    <definedName name="수선주기표">'[63]3_2_집기비품교체주기'!$B$17:$F$113</definedName>
    <definedName name="수입장비">#REF!</definedName>
    <definedName name="수입장비계">#REF!</definedName>
    <definedName name="수학">'[41]교사기준면적(중)'!$D$22</definedName>
    <definedName name="숙직">#REF!</definedName>
    <definedName name="시">#REF!</definedName>
    <definedName name="시공">[36]할당!$A$1:$M$53</definedName>
    <definedName name="시공방식">#REF!</definedName>
    <definedName name="시장">[35]시장!$A$1:$N$20</definedName>
    <definedName name="시점">#REF!</definedName>
    <definedName name="시점명">#REF!</definedName>
    <definedName name="시청">#REF!</definedName>
    <definedName name="시행청">[39]설계산출표지!$B$21</definedName>
    <definedName name="식당">#REF!</definedName>
    <definedName name="신호기">#N/A</definedName>
    <definedName name="신호기용공배관" localSheetId="0">[43]!돌아가기</definedName>
    <definedName name="신호기용공배관">[43]!돌아가기</definedName>
    <definedName name="실비적용">#REF!</definedName>
    <definedName name="실적">[36]실적!$A$1:$J$23</definedName>
    <definedName name="실적2">#REF!</definedName>
    <definedName name="실지수_기호">#REF!</definedName>
    <definedName name="ㅇ">#REF!</definedName>
    <definedName name="ㅇㄴㄹㄴㅇㄹ">#N/A</definedName>
    <definedName name="ㅇㄹ">[44]자료!#REF!</definedName>
    <definedName name="ㅇㄹㄹ" hidden="1">#REF!</definedName>
    <definedName name="ㅇㅇ">[44]자료!$A$6:$B$35</definedName>
    <definedName name="ㅇㅇㄹ" hidden="1">#REF!</definedName>
    <definedName name="ㅇㅇㅇ">#REF!</definedName>
    <definedName name="안전관리비">[39]설계산출기초!$G$11</definedName>
    <definedName name="안전진다">#N/A</definedName>
    <definedName name="압입송풍">#REF!</definedName>
    <definedName name="압입송풍모터대수">#REF!</definedName>
    <definedName name="압입송풍번호">#REF!</definedName>
    <definedName name="압입송풍운전중량">#REF!</definedName>
    <definedName name="압입송풍입구">#REF!</definedName>
    <definedName name="압입송풍제품중량">#REF!</definedName>
    <definedName name="압입송풍축동력">#REF!</definedName>
    <definedName name="압입송풍출구">#REF!</definedName>
    <definedName name="압입송풍크기">#REF!</definedName>
    <definedName name="압입송풍풍량">#REF!</definedName>
    <definedName name="양식">#REF!</definedName>
    <definedName name="양호">#REF!</definedName>
    <definedName name="양흡입금액">#REF!</definedName>
    <definedName name="어">#REF!</definedName>
    <definedName name="어학">#REF!</definedName>
    <definedName name="업체단가">[64]자재단가!$A$6:$M$156</definedName>
    <definedName name="연간운영일수">'[65]요약&amp;결과'!$F$11</definedName>
    <definedName name="연봉">'[50]인원계획-미화'!#REF!</definedName>
    <definedName name="연습9">#REF!</definedName>
    <definedName name="연습99">#REF!</definedName>
    <definedName name="연접도움말" localSheetId="0">[43]!연접도움말</definedName>
    <definedName name="연접도움말">[43]!연접도움말</definedName>
    <definedName name="연접물량">#N/A</definedName>
    <definedName name="열교환기금액">#REF!</definedName>
    <definedName name="열교환기냉수압손">#REF!</definedName>
    <definedName name="열교환기브라인압손">#REF!</definedName>
    <definedName name="열교환기압력손실">#REF!</definedName>
    <definedName name="열교환기압손">#REF!</definedName>
    <definedName name="열교환기용량">#REF!</definedName>
    <definedName name="열교환기운전중량">#REF!</definedName>
    <definedName name="열교환기전열면적">#REF!</definedName>
    <definedName name="열교환기접속구경">#REF!</definedName>
    <definedName name="열교환기제품중량">#REF!</definedName>
    <definedName name="열교환기크기">#REF!</definedName>
    <definedName name="영어">'[41]교사기준면적(중)'!$D$23</definedName>
    <definedName name="예" localSheetId="0">[66]!Macro10</definedName>
    <definedName name="예">[66]!Macro10</definedName>
    <definedName name="예절">#REF!</definedName>
    <definedName name="오">[35]손익!$A$1:$G$21</definedName>
    <definedName name="옥외등철거공구손료">#REF!</definedName>
    <definedName name="옥외등철거공비">#REF!</definedName>
    <definedName name="외국">#REF!</definedName>
    <definedName name="용접">#REF!</definedName>
    <definedName name="용접공">'[40]기계경비(시간당)'!$D$13</definedName>
    <definedName name="우">#N/A</definedName>
    <definedName name="운반구간">[39]을부담운반비!$D$5</definedName>
    <definedName name="운반비">[39]설계산출기초!$G$7</definedName>
    <definedName name="운반중량산출">[67]단중표!$G$2:$H$63</definedName>
    <definedName name="운반중량산출2">#REF!</definedName>
    <definedName name="운영개시분기">'[68]Data&amp;Result'!$G$33</definedName>
    <definedName name="운영비율">'[68]Data&amp;Result'!$G$69</definedName>
    <definedName name="운전">#REF!</definedName>
    <definedName name="운전사">#REF!</definedName>
    <definedName name="운전사_운반">'[40]기계경비(시간당)'!$D$7</definedName>
    <definedName name="운전조">#REF!</definedName>
    <definedName name="원">[69]옥외외등집계표!#REF!</definedName>
    <definedName name="원가계">[70]옥외외등집계표!#REF!</definedName>
    <definedName name="원가계산1">[71]자재단가!$A$6:$M$156</definedName>
    <definedName name="원가계산서">[72]자재단가!$A$6:$M$156</definedName>
    <definedName name="원가환율">#REF!</definedName>
    <definedName name="유치원">#REF!</definedName>
    <definedName name="육">[60]위스키3!$A$43:$AC$63</definedName>
    <definedName name="을부담품목별중량계">[39]운반비산출!$E$25</definedName>
    <definedName name="을지">[73]테이블!$A$3:$I$1298</definedName>
    <definedName name="음악">#REF!</definedName>
    <definedName name="이">[60]주류전체2!$A$17:$AC$32</definedName>
    <definedName name="이윤">#REF!</definedName>
    <definedName name="이익">#REF!</definedName>
    <definedName name="인가번호">#REF!</definedName>
    <definedName name="인라인금액">#REF!</definedName>
    <definedName name="인입">#REF!</definedName>
    <definedName name="일">[60]주류전체2!$A$1:$AC$16</definedName>
    <definedName name="일대">#REF!</definedName>
    <definedName name="일반">#REF!</definedName>
    <definedName name="일반관리비">#REF!</definedName>
    <definedName name="일반교실">#REF!</definedName>
    <definedName name="일반통신설비">#REF!</definedName>
    <definedName name="일소분류">#REF!</definedName>
    <definedName name="일위">#REF!,#REF!</definedName>
    <definedName name="일위대가">#REF!</definedName>
    <definedName name="일위대가1">#REF!</definedName>
    <definedName name="일위대가2">#REF!</definedName>
    <definedName name="일위산출">#REF!</definedName>
    <definedName name="일위산출1">#REF!</definedName>
    <definedName name="일위호표">[74]일위대가!#REF!</definedName>
    <definedName name="일자재선정">#REF!</definedName>
    <definedName name="일정">[35]일정표!$A$1:$AG$25</definedName>
    <definedName name="일중분류">#REF!</definedName>
    <definedName name="ㅈㄴ">[48]시장!$A$1:$N$20</definedName>
    <definedName name="자동화재탐지설비">#REF!</definedName>
    <definedName name="자재">'[75]단가조사-1'!#REF!</definedName>
    <definedName name="자재관리">#REF!</definedName>
    <definedName name="자재단가">#REF!</definedName>
    <definedName name="자재단가표">#REF!</definedName>
    <definedName name="자재대공정">#REF!</definedName>
    <definedName name="자재선정">#REF!</definedName>
    <definedName name="자재소공정1">#REF!</definedName>
    <definedName name="자재중공정">#REF!</definedName>
    <definedName name="작업">#REF!</definedName>
    <definedName name="작업반장">#REF!</definedName>
    <definedName name="장량" hidden="1">#REF!</definedName>
    <definedName name="재량">#REF!</definedName>
    <definedName name="재료비">#REF!</definedName>
    <definedName name="재료집계3">#REF!</definedName>
    <definedName name="저저">[48]캔개발배경!$A$1:$O$40</definedName>
    <definedName name="저지">[48]일정표!$A$1:$AG$25</definedName>
    <definedName name="저케">#REF!</definedName>
    <definedName name="적용거리">[39]을부담운반비!$D$2</definedName>
    <definedName name="적용대가산출표">#REF!</definedName>
    <definedName name="적용속도">[39]을부담운반비!$D$3</definedName>
    <definedName name="적용자료">#REF!</definedName>
    <definedName name="적용톤수">[39]을부담운반비!$D$1</definedName>
    <definedName name="전등신설">#REF!</definedName>
    <definedName name="전력">#REF!</definedName>
    <definedName name="전력선택">#REF!</definedName>
    <definedName name="전력요금종류">#REF!</definedName>
    <definedName name="전선_관" localSheetId="0">[43]!전선_관</definedName>
    <definedName name="전선_관">[43]!전선_관</definedName>
    <definedName name="전압강하가기" localSheetId="0">[43]!전압강하가기</definedName>
    <definedName name="전압강하가기">[43]!전압강하가기</definedName>
    <definedName name="전압선택">#REF!</definedName>
    <definedName name="전철" hidden="1">0</definedName>
    <definedName name="절">#REF!</definedName>
    <definedName name="점멸기">#REF!</definedName>
    <definedName name="점멸기입력">#N/A</definedName>
    <definedName name="접지1종합계">[59]접지1종!$S$20</definedName>
    <definedName name="제경비산출">'[76]Data&amp;Result'!$G$69</definedName>
    <definedName name="제목">[36]제목!$A$4:$I$16</definedName>
    <definedName name="조명기구견적">'[75]단가조사-2'!$A$472:$L$522</definedName>
    <definedName name="조명율표">[77]조명율표!$B$4:$F$495</definedName>
    <definedName name="조장">#REF!</definedName>
    <definedName name="조적공">#REF!</definedName>
    <definedName name="종목">[16]자료!$J$39:$K$43</definedName>
    <definedName name="종목수">#REF!</definedName>
    <definedName name="준공년월일">#REF!</definedName>
    <definedName name="중공정">#REF!</definedName>
    <definedName name="중공정관리">#REF!</definedName>
    <definedName name="중기운전기사">'[40]기계경비(시간당)'!$D$4</definedName>
    <definedName name="중량산출" hidden="1">{#N/A,#N/A,FALSE,"Sheet1"}</definedName>
    <definedName name="중화교">#REF!</definedName>
    <definedName name="중화학">#REF!</definedName>
    <definedName name="지">#REF!</definedName>
    <definedName name="지역번호">#REF!</definedName>
    <definedName name="지역요금">#REF!</definedName>
    <definedName name="지주">#N/A</definedName>
    <definedName name="직교류">#REF!</definedName>
    <definedName name="직교류금액">#REF!</definedName>
    <definedName name="직교류모터대수">#REF!</definedName>
    <definedName name="직교류번호">#REF!</definedName>
    <definedName name="직교류운전중량">#REF!</definedName>
    <definedName name="직교류입구">#REF!</definedName>
    <definedName name="직교류제품중량">#REF!</definedName>
    <definedName name="직교류축동력">#REF!</definedName>
    <definedName name="직교류출구">#REF!</definedName>
    <definedName name="직교류크기">#REF!</definedName>
    <definedName name="직교류풍량">#REF!</definedName>
    <definedName name="직접노무비">#REF!</definedName>
    <definedName name="직접재료비">#REF!</definedName>
    <definedName name="직종번호">[19]노임!#REF!</definedName>
    <definedName name="집행">#REF!</definedName>
    <definedName name="집행개요3">#REF!</definedName>
    <definedName name="집행개요4">[44]자료!#REF!</definedName>
    <definedName name="짜장">#REF!</definedName>
    <definedName name="ㅊ1555">#REF!</definedName>
    <definedName name="차량가격">[39]을부담운반비!$D$4</definedName>
    <definedName name="착공기한">#REF!</definedName>
    <definedName name="착공년월일">#REF!</definedName>
    <definedName name="착공일">#REF!</definedName>
    <definedName name="착암공">'[40]기계경비(시간당)'!$D$12</definedName>
    <definedName name="창고">#REF!</definedName>
    <definedName name="철거자재">#REF!</definedName>
    <definedName name="철골공">#REF!</definedName>
    <definedName name="철공">[56]노임!$B$4</definedName>
    <definedName name="철근13">#REF!</definedName>
    <definedName name="철근공">[11]물가자료!$C$4</definedName>
    <definedName name="철근단중">[6]단중표!$AF$17</definedName>
    <definedName name="철주신설공구손료">#REF!</definedName>
    <definedName name="철주신설공비">#REF!</definedName>
    <definedName name="철주신설재료비">#REF!</definedName>
    <definedName name="청" localSheetId="0">[5]!Macro14</definedName>
    <definedName name="청">[5]!Macro14</definedName>
    <definedName name="총괄지">'[78]변경총괄지(1)'!#REF!</definedName>
    <definedName name="총괄표">#REF!</definedName>
    <definedName name="총원가">#REF!</definedName>
    <definedName name="총원가2">#REF!</definedName>
    <definedName name="최초운영일수">'[65]요약&amp;결과'!$F$12</definedName>
    <definedName name="출고가">'[36]원가,목표'!$A$1:$H$14</definedName>
    <definedName name="충돌">#N/A</definedName>
    <definedName name="치장벽돌공">#REF!</definedName>
    <definedName name="ㅋ">#REF!</definedName>
    <definedName name="캇타간재">'[40]기계경비(시간당)'!$H$92</definedName>
    <definedName name="캇타노무">'[40]기계경비(시간당)'!$H$88</definedName>
    <definedName name="캇타손료">'[40]기계경비(시간당)'!$H$87</definedName>
    <definedName name="캐리어금액">#REF!</definedName>
    <definedName name="캐리어냉각수압손">#REF!</definedName>
    <definedName name="캐리어냉각수접속구경">#REF!</definedName>
    <definedName name="캐리어번호">#REF!</definedName>
    <definedName name="캐리어브라인압손">#REF!</definedName>
    <definedName name="캐리어브라인양">#REF!</definedName>
    <definedName name="캐리어브라인접속구경">#REF!</definedName>
    <definedName name="캐리어심야능력">#REF!</definedName>
    <definedName name="캐리어심야소비전력">#REF!</definedName>
    <definedName name="캐리어운전중량">#REF!</definedName>
    <definedName name="캐리어제품중량">#REF!</definedName>
    <definedName name="캐리어주간능력">#REF!</definedName>
    <definedName name="캐리어주간소비전력">#REF!</definedName>
    <definedName name="캐리어크기">#REF!</definedName>
    <definedName name="컴">#REF!</definedName>
    <definedName name="컴퓨">#REF!</definedName>
    <definedName name="케이블_1">[15]단가!#REF!</definedName>
    <definedName name="콘주철거공구손료">#REF!</definedName>
    <definedName name="콘주철거공비">#REF!</definedName>
    <definedName name="콘주철거합계">#REF!</definedName>
    <definedName name="콘크">#REF!</definedName>
    <definedName name="콘크리트2" hidden="1">#REF!</definedName>
    <definedName name="콘크리트공">[56]노임!$B$8</definedName>
    <definedName name="크레인">#REF!</definedName>
    <definedName name="탈의">#REF!</definedName>
    <definedName name="터라기2">#REF!</definedName>
    <definedName name="터보">#REF!</definedName>
    <definedName name="터파기1">#REF!</definedName>
    <definedName name="터파기2">#REF!</definedName>
    <definedName name="터파기계산" localSheetId="0">[43]!터파기계산</definedName>
    <definedName name="터파기계산">[43]!터파기계산</definedName>
    <definedName name="테이블">#REF!</definedName>
    <definedName name="테이블범위">#REF!</definedName>
    <definedName name="통관비">#REF!</definedName>
    <definedName name="통합">#N/A</definedName>
    <definedName name="트레인금액">#REF!</definedName>
    <definedName name="트레인냉각수압손">#REF!</definedName>
    <definedName name="트레인냉각수접속구경">#REF!</definedName>
    <definedName name="트레인번호">#REF!</definedName>
    <definedName name="트레인브라인압손">#REF!</definedName>
    <definedName name="트레인브라인양">#REF!</definedName>
    <definedName name="트레인브라인접속구경">#REF!</definedName>
    <definedName name="트레인심야능력">#REF!</definedName>
    <definedName name="트레인심야소비전력">#REF!</definedName>
    <definedName name="트레인야간소비전력">#REF!</definedName>
    <definedName name="트레인운전중량">#REF!</definedName>
    <definedName name="트레인제품중량">#REF!</definedName>
    <definedName name="트레인주간능력">#REF!</definedName>
    <definedName name="트레인주간소비전력">#REF!</definedName>
    <definedName name="트레인크기">#REF!</definedName>
    <definedName name="특고">#REF!</definedName>
    <definedName name="특별">#REF!</definedName>
    <definedName name="특별인부">'[40]기계경비(시간당)'!$D$9</definedName>
    <definedName name="특수">#REF!</definedName>
    <definedName name="특수비계공">#REF!</definedName>
    <definedName name="파이프펜던트">[21]DATA!$E$17:$F$26</definedName>
    <definedName name="판매계획">[36]판매!$A$1:$G$24</definedName>
    <definedName name="판촉">[36]판촉!$A$1:$L$27</definedName>
    <definedName name="펌프마력">#REF!</definedName>
    <definedName name="표복사">[20]경비_원본!#REF!</definedName>
    <definedName name="표지">#REF!</definedName>
    <definedName name="표지001">#N/A</definedName>
    <definedName name="표지01">#N/A</definedName>
    <definedName name="품신">[39]설계산출표지!$B$1</definedName>
    <definedName name="학생">#REF!</definedName>
    <definedName name="할석공">#REF!</definedName>
    <definedName name="할인">#REF!</definedName>
    <definedName name="합계">#REF!</definedName>
    <definedName name="항인">#REF!</definedName>
    <definedName name="행선안내게시기설비">#REF!</definedName>
    <definedName name="현장대리인">#REF!</definedName>
    <definedName name="협조">[36]협조!$A$2:$K$33</definedName>
    <definedName name="형틀">#REF!</definedName>
    <definedName name="형틀목공">[56]노임!$B$3</definedName>
    <definedName name="호박">#REF!</definedName>
    <definedName name="호지니" localSheetId="0">[79]!Macro12</definedName>
    <definedName name="호지니">[79]!Macro12</definedName>
    <definedName name="호표">#REF!</definedName>
    <definedName name="홈">#REF!</definedName>
    <definedName name="홍대분전반견적">'[75]단가조사-2'!$A$160:$L$314</definedName>
    <definedName name="화교">#REF!</definedName>
    <definedName name="화학">#REF!</definedName>
    <definedName name="환">#REF!</definedName>
    <definedName name="환_율">[80]전신환매도율!#REF!</definedName>
    <definedName name="환산계수">#REF!</definedName>
    <definedName name="환율">'[40]기계경비(시간당)'!$D$21</definedName>
    <definedName name="환율_01">[81]전신환매도율!$C$122:$O$152</definedName>
    <definedName name="환율_96">[80]전신환매도율!#REF!</definedName>
    <definedName name="환율_97">[80]전신환매도율!#REF!</definedName>
    <definedName name="환율_98">[80]전신환매도율!$C$5:$O$35</definedName>
    <definedName name="환율_99">[80]전신환매도율!$C$44:$O$74</definedName>
    <definedName name="황">#N/A</definedName>
    <definedName name="휴게">#REF!</definedName>
    <definedName name="흡냉동기금액">#REF!</definedName>
    <definedName name="흡냉동기소비전력">#REF!</definedName>
    <definedName name="흡냉온수기금액">#REF!</definedName>
    <definedName name="흡냉온수기소비전력">#REF!</definedName>
    <definedName name="흡수식용량">#REF!</definedName>
    <definedName name="ㅐㅏ">[44]자료!#REF!</definedName>
    <definedName name="ㅓㄱ">[44]자료!#REF!</definedName>
    <definedName name="ㅔㅔ">[44]자료!$A$6:$B$35</definedName>
    <definedName name="ㅗ1019">#REF!</definedName>
    <definedName name="ㅗㅗ">[44]자료!#REF!</definedName>
    <definedName name="ㅠㅜ1">[82]품종별월계!#REF!</definedName>
    <definedName name="ㅡㄹ">[44]자료!$B$38:$C$43</definedName>
    <definedName name="ㅡㅏ">[44]자료!#REF!</definedName>
    <definedName name="ㅣㅡ">[44]자료!$J$6:$K$35</definedName>
    <definedName name="ㅣㅣ" localSheetId="0">[5]!Macro10</definedName>
    <definedName name="ㅣㅣ">[5]!Macro10</definedName>
  </definedName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2" i="10" l="1"/>
  <c r="E42" i="10"/>
  <c r="G46" i="10"/>
  <c r="E41" i="10"/>
  <c r="G41" i="10" s="1"/>
  <c r="F17" i="10"/>
  <c r="F15" i="10"/>
  <c r="F14" i="10"/>
  <c r="F16" i="10" s="1"/>
  <c r="G367" i="8"/>
  <c r="H367" i="8" s="1"/>
  <c r="E367" i="8"/>
  <c r="F367" i="8" s="1"/>
  <c r="I557" i="8"/>
  <c r="J557" i="8" s="1"/>
  <c r="J579" i="8" s="1"/>
  <c r="G557" i="8"/>
  <c r="E557" i="8"/>
  <c r="I535" i="8"/>
  <c r="J535" i="8" s="1"/>
  <c r="J555" i="8" s="1"/>
  <c r="G535" i="8"/>
  <c r="K535" i="8" s="1"/>
  <c r="E535" i="8"/>
  <c r="I518" i="8"/>
  <c r="J518" i="8" s="1"/>
  <c r="G518" i="8"/>
  <c r="E518" i="8"/>
  <c r="I517" i="8"/>
  <c r="G517" i="8"/>
  <c r="E517" i="8"/>
  <c r="K517" i="8" s="1"/>
  <c r="I516" i="8"/>
  <c r="K516" i="8" s="1"/>
  <c r="G516" i="8"/>
  <c r="E516" i="8"/>
  <c r="F516" i="8" s="1"/>
  <c r="I515" i="8"/>
  <c r="G515" i="8"/>
  <c r="H515" i="8" s="1"/>
  <c r="E515" i="8"/>
  <c r="I514" i="8"/>
  <c r="G514" i="8"/>
  <c r="H514" i="8" s="1"/>
  <c r="E514" i="8"/>
  <c r="F514" i="8" s="1"/>
  <c r="I513" i="8"/>
  <c r="G513" i="8"/>
  <c r="K513" i="8" s="1"/>
  <c r="E513" i="8"/>
  <c r="I512" i="8"/>
  <c r="J512" i="8" s="1"/>
  <c r="G512" i="8"/>
  <c r="E512" i="8"/>
  <c r="I511" i="8"/>
  <c r="J511" i="8" s="1"/>
  <c r="G511" i="8"/>
  <c r="K511" i="8" s="1"/>
  <c r="E511" i="8"/>
  <c r="I510" i="8"/>
  <c r="G510" i="8"/>
  <c r="E510" i="8"/>
  <c r="I488" i="8"/>
  <c r="G488" i="8"/>
  <c r="E488" i="8"/>
  <c r="F488" i="8" s="1"/>
  <c r="I487" i="8"/>
  <c r="J487" i="8" s="1"/>
  <c r="G487" i="8"/>
  <c r="E487" i="8"/>
  <c r="I486" i="8"/>
  <c r="G486" i="8"/>
  <c r="H486" i="8" s="1"/>
  <c r="E486" i="8"/>
  <c r="I485" i="8"/>
  <c r="G485" i="8"/>
  <c r="H485" i="8" s="1"/>
  <c r="E485" i="8"/>
  <c r="I479" i="8"/>
  <c r="G479" i="8"/>
  <c r="K479" i="8" s="1"/>
  <c r="E479" i="8"/>
  <c r="I474" i="8"/>
  <c r="G474" i="8"/>
  <c r="E474" i="8"/>
  <c r="I473" i="8"/>
  <c r="G473" i="8"/>
  <c r="E473" i="8"/>
  <c r="I470" i="8"/>
  <c r="G470" i="8"/>
  <c r="E470" i="8"/>
  <c r="I469" i="8"/>
  <c r="G469" i="8"/>
  <c r="E469" i="8"/>
  <c r="I468" i="8"/>
  <c r="G468" i="8"/>
  <c r="E468" i="8"/>
  <c r="I467" i="8"/>
  <c r="G467" i="8"/>
  <c r="E467" i="8"/>
  <c r="I466" i="8"/>
  <c r="G466" i="8"/>
  <c r="E466" i="8"/>
  <c r="I465" i="8"/>
  <c r="G465" i="8"/>
  <c r="E465" i="8"/>
  <c r="I464" i="8"/>
  <c r="G464" i="8"/>
  <c r="E464" i="8"/>
  <c r="I463" i="8"/>
  <c r="G463" i="8"/>
  <c r="E463" i="8"/>
  <c r="I462" i="8"/>
  <c r="G462" i="8"/>
  <c r="E462" i="8"/>
  <c r="I437" i="8"/>
  <c r="G437" i="8"/>
  <c r="E437" i="8"/>
  <c r="F437" i="8" s="1"/>
  <c r="F459" i="8" s="1"/>
  <c r="I415" i="8"/>
  <c r="J415" i="8" s="1"/>
  <c r="G415" i="8"/>
  <c r="E415" i="8"/>
  <c r="F415" i="8" s="1"/>
  <c r="I414" i="8"/>
  <c r="G414" i="8"/>
  <c r="K414" i="8" s="1"/>
  <c r="E414" i="8"/>
  <c r="I413" i="8"/>
  <c r="G413" i="8"/>
  <c r="H413" i="8" s="1"/>
  <c r="H435" i="8" s="1"/>
  <c r="E413" i="8"/>
  <c r="I389" i="8"/>
  <c r="G389" i="8"/>
  <c r="E389" i="8"/>
  <c r="I367" i="8"/>
  <c r="I366" i="8"/>
  <c r="G366" i="8"/>
  <c r="E366" i="8"/>
  <c r="F366" i="8" s="1"/>
  <c r="I365" i="8"/>
  <c r="J365" i="8" s="1"/>
  <c r="J387" i="8" s="1"/>
  <c r="G365" i="8"/>
  <c r="E365" i="8"/>
  <c r="F365" i="8" s="1"/>
  <c r="I358" i="8"/>
  <c r="G358" i="8"/>
  <c r="E358" i="8"/>
  <c r="I357" i="8"/>
  <c r="G357" i="8"/>
  <c r="E357" i="8"/>
  <c r="I355" i="8"/>
  <c r="G355" i="8"/>
  <c r="E355" i="8"/>
  <c r="I354" i="8"/>
  <c r="G354" i="8"/>
  <c r="E354" i="8"/>
  <c r="I353" i="8"/>
  <c r="G353" i="8"/>
  <c r="E353" i="8"/>
  <c r="I352" i="8"/>
  <c r="G352" i="8"/>
  <c r="E352" i="8"/>
  <c r="I351" i="8"/>
  <c r="G351" i="8"/>
  <c r="E351" i="8"/>
  <c r="I350" i="8"/>
  <c r="G350" i="8"/>
  <c r="E350" i="8"/>
  <c r="I349" i="8"/>
  <c r="G349" i="8"/>
  <c r="E349" i="8"/>
  <c r="I348" i="8"/>
  <c r="G348" i="8"/>
  <c r="E348" i="8"/>
  <c r="I347" i="8"/>
  <c r="G347" i="8"/>
  <c r="E347" i="8"/>
  <c r="I346" i="8"/>
  <c r="G346" i="8"/>
  <c r="E346" i="8"/>
  <c r="I345" i="8"/>
  <c r="G345" i="8"/>
  <c r="E345" i="8"/>
  <c r="I344" i="8"/>
  <c r="G344" i="8"/>
  <c r="E344" i="8"/>
  <c r="I343" i="8"/>
  <c r="G343" i="8"/>
  <c r="E343" i="8"/>
  <c r="I342" i="8"/>
  <c r="G342" i="8"/>
  <c r="E342" i="8"/>
  <c r="I341" i="8"/>
  <c r="G341" i="8"/>
  <c r="E341" i="8"/>
  <c r="I340" i="8"/>
  <c r="G340" i="8"/>
  <c r="E340" i="8"/>
  <c r="I339" i="8"/>
  <c r="G339" i="8"/>
  <c r="E339" i="8"/>
  <c r="I338" i="8"/>
  <c r="G338" i="8"/>
  <c r="E338" i="8"/>
  <c r="I337" i="8"/>
  <c r="G337" i="8"/>
  <c r="E337" i="8"/>
  <c r="I336" i="8"/>
  <c r="K336" i="8" s="1"/>
  <c r="G336" i="8"/>
  <c r="E336" i="8"/>
  <c r="I335" i="8"/>
  <c r="G335" i="8"/>
  <c r="E335" i="8"/>
  <c r="I334" i="8"/>
  <c r="G334" i="8"/>
  <c r="E334" i="8"/>
  <c r="I333" i="8"/>
  <c r="G333" i="8"/>
  <c r="E333" i="8"/>
  <c r="I332" i="8"/>
  <c r="G332" i="8"/>
  <c r="E332" i="8"/>
  <c r="I331" i="8"/>
  <c r="G331" i="8"/>
  <c r="E331" i="8"/>
  <c r="I330" i="8"/>
  <c r="G330" i="8"/>
  <c r="E330" i="8"/>
  <c r="I329" i="8"/>
  <c r="G329" i="8"/>
  <c r="E329" i="8"/>
  <c r="I328" i="8"/>
  <c r="G328" i="8"/>
  <c r="E328" i="8"/>
  <c r="I327" i="8"/>
  <c r="G327" i="8"/>
  <c r="E327" i="8"/>
  <c r="I326" i="8"/>
  <c r="G326" i="8"/>
  <c r="E326" i="8"/>
  <c r="I325" i="8"/>
  <c r="G325" i="8"/>
  <c r="E325" i="8"/>
  <c r="I324" i="8"/>
  <c r="G324" i="8"/>
  <c r="E324" i="8"/>
  <c r="I323" i="8"/>
  <c r="G323" i="8"/>
  <c r="E323" i="8"/>
  <c r="I322" i="8"/>
  <c r="G322" i="8"/>
  <c r="E322" i="8"/>
  <c r="I321" i="8"/>
  <c r="G321" i="8"/>
  <c r="E321" i="8"/>
  <c r="I320" i="8"/>
  <c r="G320" i="8"/>
  <c r="E320" i="8"/>
  <c r="I319" i="8"/>
  <c r="G319" i="8"/>
  <c r="E319" i="8"/>
  <c r="I318" i="8"/>
  <c r="G318" i="8"/>
  <c r="E318" i="8"/>
  <c r="I317" i="8"/>
  <c r="G317" i="8"/>
  <c r="E317" i="8"/>
  <c r="I298" i="8"/>
  <c r="G298" i="8"/>
  <c r="H298" i="8" s="1"/>
  <c r="E298" i="8"/>
  <c r="I297" i="8"/>
  <c r="G297" i="8"/>
  <c r="K297" i="8" s="1"/>
  <c r="E297" i="8"/>
  <c r="I296" i="8"/>
  <c r="G296" i="8"/>
  <c r="E296" i="8"/>
  <c r="I295" i="8"/>
  <c r="J295" i="8" s="1"/>
  <c r="G295" i="8"/>
  <c r="E295" i="8"/>
  <c r="I294" i="8"/>
  <c r="J294" i="8" s="1"/>
  <c r="G294" i="8"/>
  <c r="E294" i="8"/>
  <c r="I293" i="8"/>
  <c r="G293" i="8"/>
  <c r="E293" i="8"/>
  <c r="F293" i="8" s="1"/>
  <c r="F315" i="8" s="1"/>
  <c r="I273" i="8"/>
  <c r="J273" i="8" s="1"/>
  <c r="G273" i="8"/>
  <c r="E273" i="8"/>
  <c r="F273" i="8" s="1"/>
  <c r="I272" i="8"/>
  <c r="G272" i="8"/>
  <c r="E272" i="8"/>
  <c r="I271" i="8"/>
  <c r="G271" i="8"/>
  <c r="H271" i="8" s="1"/>
  <c r="E271" i="8"/>
  <c r="K271" i="8" s="1"/>
  <c r="I270" i="8"/>
  <c r="G270" i="8"/>
  <c r="E270" i="8"/>
  <c r="I269" i="8"/>
  <c r="G269" i="8"/>
  <c r="E269" i="8"/>
  <c r="I248" i="8"/>
  <c r="G248" i="8"/>
  <c r="E248" i="8"/>
  <c r="I247" i="8"/>
  <c r="G247" i="8"/>
  <c r="E247" i="8"/>
  <c r="I246" i="8"/>
  <c r="G246" i="8"/>
  <c r="E246" i="8"/>
  <c r="I245" i="8"/>
  <c r="G245" i="8"/>
  <c r="E245" i="8"/>
  <c r="I240" i="8"/>
  <c r="G240" i="8"/>
  <c r="E240" i="8"/>
  <c r="I239" i="8"/>
  <c r="G239" i="8"/>
  <c r="E239" i="8"/>
  <c r="I238" i="8"/>
  <c r="G238" i="8"/>
  <c r="E238" i="8"/>
  <c r="I237" i="8"/>
  <c r="G237" i="8"/>
  <c r="E237" i="8"/>
  <c r="I236" i="8"/>
  <c r="G236" i="8"/>
  <c r="E236" i="8"/>
  <c r="I235" i="8"/>
  <c r="G235" i="8"/>
  <c r="E235" i="8"/>
  <c r="I234" i="8"/>
  <c r="G234" i="8"/>
  <c r="E234" i="8"/>
  <c r="I233" i="8"/>
  <c r="G233" i="8"/>
  <c r="E233" i="8"/>
  <c r="I232" i="8"/>
  <c r="G232" i="8"/>
  <c r="E232" i="8"/>
  <c r="I231" i="8"/>
  <c r="G231" i="8"/>
  <c r="E231" i="8"/>
  <c r="I230" i="8"/>
  <c r="G230" i="8"/>
  <c r="E230" i="8"/>
  <c r="I229" i="8"/>
  <c r="G229" i="8"/>
  <c r="E229" i="8"/>
  <c r="I228" i="8"/>
  <c r="G228" i="8"/>
  <c r="H228" i="8" s="1"/>
  <c r="E228" i="8"/>
  <c r="I227" i="8"/>
  <c r="J227" i="8" s="1"/>
  <c r="G227" i="8"/>
  <c r="E227" i="8"/>
  <c r="I226" i="8"/>
  <c r="G226" i="8"/>
  <c r="E226" i="8"/>
  <c r="F226" i="8" s="1"/>
  <c r="I225" i="8"/>
  <c r="G225" i="8"/>
  <c r="E225" i="8"/>
  <c r="I224" i="8"/>
  <c r="G224" i="8"/>
  <c r="E224" i="8"/>
  <c r="I223" i="8"/>
  <c r="G223" i="8"/>
  <c r="E223" i="8"/>
  <c r="I222" i="8"/>
  <c r="G222" i="8"/>
  <c r="E222" i="8"/>
  <c r="I221" i="8"/>
  <c r="G221" i="8"/>
  <c r="E221" i="8"/>
  <c r="I210" i="8"/>
  <c r="G210" i="8"/>
  <c r="E210" i="8"/>
  <c r="I209" i="8"/>
  <c r="J209" i="8" s="1"/>
  <c r="G209" i="8"/>
  <c r="E209" i="8"/>
  <c r="I208" i="8"/>
  <c r="G208" i="8"/>
  <c r="E208" i="8"/>
  <c r="F208" i="8" s="1"/>
  <c r="I207" i="8"/>
  <c r="J207" i="8" s="1"/>
  <c r="G207" i="8"/>
  <c r="E207" i="8"/>
  <c r="F207" i="8" s="1"/>
  <c r="I206" i="8"/>
  <c r="G206" i="8"/>
  <c r="E206" i="8"/>
  <c r="I205" i="8"/>
  <c r="G205" i="8"/>
  <c r="E205" i="8"/>
  <c r="I204" i="8"/>
  <c r="G204" i="8"/>
  <c r="K204" i="8" s="1"/>
  <c r="E204" i="8"/>
  <c r="I203" i="8"/>
  <c r="G203" i="8"/>
  <c r="E203" i="8"/>
  <c r="I202" i="8"/>
  <c r="G202" i="8"/>
  <c r="E202" i="8"/>
  <c r="I201" i="8"/>
  <c r="G201" i="8"/>
  <c r="E201" i="8"/>
  <c r="I200" i="8"/>
  <c r="G200" i="8"/>
  <c r="E200" i="8"/>
  <c r="I199" i="8"/>
  <c r="G199" i="8"/>
  <c r="E199" i="8"/>
  <c r="I198" i="8"/>
  <c r="G198" i="8"/>
  <c r="E198" i="8"/>
  <c r="I197" i="8"/>
  <c r="G197" i="8"/>
  <c r="E197" i="8"/>
  <c r="I174" i="8"/>
  <c r="G174" i="8"/>
  <c r="E174" i="8"/>
  <c r="I173" i="8"/>
  <c r="G173" i="8"/>
  <c r="E173" i="8"/>
  <c r="I161" i="8"/>
  <c r="J161" i="8" s="1"/>
  <c r="G161" i="8"/>
  <c r="K161" i="8" s="1"/>
  <c r="E161" i="8"/>
  <c r="I160" i="8"/>
  <c r="G160" i="8"/>
  <c r="E160" i="8"/>
  <c r="I159" i="8"/>
  <c r="G159" i="8"/>
  <c r="E159" i="8"/>
  <c r="I158" i="8"/>
  <c r="G158" i="8"/>
  <c r="E158" i="8"/>
  <c r="I157" i="8"/>
  <c r="G157" i="8"/>
  <c r="E157" i="8"/>
  <c r="I156" i="8"/>
  <c r="G156" i="8"/>
  <c r="E156" i="8"/>
  <c r="I154" i="8"/>
  <c r="G154" i="8"/>
  <c r="E154" i="8"/>
  <c r="I153" i="8"/>
  <c r="G153" i="8"/>
  <c r="E153" i="8"/>
  <c r="I152" i="8"/>
  <c r="G152" i="8"/>
  <c r="E152" i="8"/>
  <c r="I151" i="8"/>
  <c r="G151" i="8"/>
  <c r="E151" i="8"/>
  <c r="I150" i="8"/>
  <c r="G150" i="8"/>
  <c r="E150" i="8"/>
  <c r="K150" i="8" s="1"/>
  <c r="I149" i="8"/>
  <c r="J149" i="8" s="1"/>
  <c r="G149" i="8"/>
  <c r="E149" i="8"/>
  <c r="F149" i="8" s="1"/>
  <c r="I129" i="8"/>
  <c r="G129" i="8"/>
  <c r="E129" i="8"/>
  <c r="I128" i="8"/>
  <c r="G128" i="8"/>
  <c r="E128" i="8"/>
  <c r="I127" i="8"/>
  <c r="G127" i="8"/>
  <c r="E127" i="8"/>
  <c r="I126" i="8"/>
  <c r="G126" i="8"/>
  <c r="E126" i="8"/>
  <c r="I125" i="8"/>
  <c r="G125" i="8"/>
  <c r="E125" i="8"/>
  <c r="I103" i="8"/>
  <c r="G103" i="8"/>
  <c r="E103" i="8"/>
  <c r="I102" i="8"/>
  <c r="G102" i="8"/>
  <c r="E102" i="8"/>
  <c r="F102" i="8" s="1"/>
  <c r="I101" i="8"/>
  <c r="J101" i="8" s="1"/>
  <c r="G101" i="8"/>
  <c r="E101" i="8"/>
  <c r="F101" i="8" s="1"/>
  <c r="I80" i="8"/>
  <c r="G80" i="8"/>
  <c r="E80" i="8"/>
  <c r="I79" i="8"/>
  <c r="G79" i="8"/>
  <c r="E79" i="8"/>
  <c r="I78" i="8"/>
  <c r="G78" i="8"/>
  <c r="E78" i="8"/>
  <c r="I77" i="8"/>
  <c r="G77" i="8"/>
  <c r="E77" i="8"/>
  <c r="I55" i="8"/>
  <c r="G55" i="8"/>
  <c r="E55" i="8"/>
  <c r="I54" i="8"/>
  <c r="G54" i="8"/>
  <c r="E54" i="8"/>
  <c r="I53" i="8"/>
  <c r="G53" i="8"/>
  <c r="E53" i="8"/>
  <c r="K53" i="8" s="1"/>
  <c r="I31" i="8"/>
  <c r="G31" i="8"/>
  <c r="E31" i="8"/>
  <c r="I30" i="8"/>
  <c r="G30" i="8"/>
  <c r="E30" i="8"/>
  <c r="I29" i="8"/>
  <c r="G29" i="8"/>
  <c r="H29" i="8" s="1"/>
  <c r="G356" i="8"/>
  <c r="H356" i="8" s="1"/>
  <c r="E29" i="8"/>
  <c r="E356" i="8"/>
  <c r="I356" i="8"/>
  <c r="J356" i="8" s="1"/>
  <c r="F557" i="8"/>
  <c r="F579" i="8" s="1"/>
  <c r="H557" i="8"/>
  <c r="H579" i="8" s="1"/>
  <c r="H536" i="8"/>
  <c r="J536" i="8"/>
  <c r="F535" i="8"/>
  <c r="F534" i="8"/>
  <c r="H534" i="8"/>
  <c r="L534" i="8" s="1"/>
  <c r="J534" i="8"/>
  <c r="K534" i="8"/>
  <c r="F533" i="8"/>
  <c r="H533" i="8"/>
  <c r="J533" i="8"/>
  <c r="K533" i="8"/>
  <c r="L533" i="8"/>
  <c r="H519" i="8"/>
  <c r="J519" i="8"/>
  <c r="H518" i="8"/>
  <c r="H517" i="8"/>
  <c r="J517" i="8"/>
  <c r="H516" i="8"/>
  <c r="F515" i="8"/>
  <c r="J515" i="8"/>
  <c r="J514" i="8"/>
  <c r="F513" i="8"/>
  <c r="H513" i="8"/>
  <c r="J513" i="8"/>
  <c r="F512" i="8"/>
  <c r="H512" i="8"/>
  <c r="F511" i="8"/>
  <c r="H510" i="8"/>
  <c r="J510" i="8"/>
  <c r="F509" i="8"/>
  <c r="H509" i="8"/>
  <c r="J509" i="8"/>
  <c r="K509" i="8"/>
  <c r="L509" i="8"/>
  <c r="H488" i="8"/>
  <c r="J488" i="8"/>
  <c r="K488" i="8"/>
  <c r="F487" i="8"/>
  <c r="H487" i="8"/>
  <c r="F486" i="8"/>
  <c r="J486" i="8"/>
  <c r="J485" i="8"/>
  <c r="J507" i="8" s="1"/>
  <c r="F479" i="8"/>
  <c r="H479" i="8"/>
  <c r="J479" i="8"/>
  <c r="F478" i="8"/>
  <c r="H478" i="8"/>
  <c r="J478" i="8"/>
  <c r="K478" i="8"/>
  <c r="L478" i="8"/>
  <c r="F477" i="8"/>
  <c r="H477" i="8"/>
  <c r="J477" i="8"/>
  <c r="L477" i="8" s="1"/>
  <c r="K477" i="8"/>
  <c r="F475" i="8"/>
  <c r="H475" i="8"/>
  <c r="F474" i="8"/>
  <c r="H474" i="8"/>
  <c r="J474" i="8"/>
  <c r="K474" i="8"/>
  <c r="F473" i="8"/>
  <c r="H473" i="8"/>
  <c r="H476" i="8" s="1"/>
  <c r="J473" i="8"/>
  <c r="K473" i="8"/>
  <c r="F472" i="8"/>
  <c r="H472" i="8"/>
  <c r="J472" i="8"/>
  <c r="K472" i="8"/>
  <c r="L472" i="8"/>
  <c r="F470" i="8"/>
  <c r="H470" i="8"/>
  <c r="J470" i="8"/>
  <c r="K470" i="8"/>
  <c r="F469" i="8"/>
  <c r="H469" i="8"/>
  <c r="J469" i="8"/>
  <c r="K469" i="8"/>
  <c r="F468" i="8"/>
  <c r="H468" i="8"/>
  <c r="J468" i="8"/>
  <c r="K468" i="8"/>
  <c r="F467" i="8"/>
  <c r="H467" i="8"/>
  <c r="J467" i="8"/>
  <c r="K467" i="8"/>
  <c r="F466" i="8"/>
  <c r="H466" i="8"/>
  <c r="J466" i="8"/>
  <c r="K466" i="8"/>
  <c r="F465" i="8"/>
  <c r="H465" i="8"/>
  <c r="J465" i="8"/>
  <c r="K465" i="8"/>
  <c r="F464" i="8"/>
  <c r="H464" i="8"/>
  <c r="J464" i="8"/>
  <c r="K464" i="8"/>
  <c r="F463" i="8"/>
  <c r="H463" i="8"/>
  <c r="J463" i="8"/>
  <c r="K463" i="8"/>
  <c r="F462" i="8"/>
  <c r="H462" i="8"/>
  <c r="J462" i="8"/>
  <c r="K462" i="8"/>
  <c r="F461" i="8"/>
  <c r="H461" i="8"/>
  <c r="L461" i="8" s="1"/>
  <c r="J461" i="8"/>
  <c r="K461" i="8"/>
  <c r="H437" i="8"/>
  <c r="H459" i="8" s="1"/>
  <c r="J437" i="8"/>
  <c r="J459" i="8" s="1"/>
  <c r="H415" i="8"/>
  <c r="F414" i="8"/>
  <c r="H414" i="8"/>
  <c r="J414" i="8"/>
  <c r="J413" i="8"/>
  <c r="J435" i="8" s="1"/>
  <c r="F389" i="8"/>
  <c r="F411" i="8" s="1"/>
  <c r="H389" i="8"/>
  <c r="H411" i="8" s="1"/>
  <c r="J389" i="8"/>
  <c r="J411" i="8" s="1"/>
  <c r="K389" i="8"/>
  <c r="H366" i="8"/>
  <c r="J366" i="8"/>
  <c r="H365" i="8"/>
  <c r="H387" i="8" s="1"/>
  <c r="F358" i="8"/>
  <c r="H358" i="8"/>
  <c r="J358" i="8"/>
  <c r="K358" i="8"/>
  <c r="F357" i="8"/>
  <c r="H357" i="8"/>
  <c r="J357" i="8"/>
  <c r="K357" i="8"/>
  <c r="F355" i="8"/>
  <c r="H355" i="8"/>
  <c r="J355" i="8"/>
  <c r="K355" i="8"/>
  <c r="F354" i="8"/>
  <c r="H354" i="8"/>
  <c r="J354" i="8"/>
  <c r="K354" i="8"/>
  <c r="F353" i="8"/>
  <c r="H353" i="8"/>
  <c r="J353" i="8"/>
  <c r="K353" i="8"/>
  <c r="F352" i="8"/>
  <c r="H352" i="8"/>
  <c r="J352" i="8"/>
  <c r="K352" i="8"/>
  <c r="F351" i="8"/>
  <c r="H351" i="8"/>
  <c r="J351" i="8"/>
  <c r="K351" i="8"/>
  <c r="F350" i="8"/>
  <c r="H350" i="8"/>
  <c r="J350" i="8"/>
  <c r="K350" i="8"/>
  <c r="F349" i="8"/>
  <c r="H349" i="8"/>
  <c r="J349" i="8"/>
  <c r="K349" i="8"/>
  <c r="F348" i="8"/>
  <c r="H348" i="8"/>
  <c r="J348" i="8"/>
  <c r="K348" i="8"/>
  <c r="F347" i="8"/>
  <c r="H347" i="8"/>
  <c r="J347" i="8"/>
  <c r="K347" i="8"/>
  <c r="F346" i="8"/>
  <c r="H346" i="8"/>
  <c r="J346" i="8"/>
  <c r="K346" i="8"/>
  <c r="F345" i="8"/>
  <c r="H345" i="8"/>
  <c r="J345" i="8"/>
  <c r="K345" i="8"/>
  <c r="F344" i="8"/>
  <c r="H344" i="8"/>
  <c r="J344" i="8"/>
  <c r="K344" i="8"/>
  <c r="F343" i="8"/>
  <c r="H343" i="8"/>
  <c r="J343" i="8"/>
  <c r="K343" i="8"/>
  <c r="F342" i="8"/>
  <c r="H342" i="8"/>
  <c r="J342" i="8"/>
  <c r="K342" i="8"/>
  <c r="F341" i="8"/>
  <c r="H341" i="8"/>
  <c r="J341" i="8"/>
  <c r="K341" i="8"/>
  <c r="F340" i="8"/>
  <c r="H340" i="8"/>
  <c r="J340" i="8"/>
  <c r="K340" i="8"/>
  <c r="F339" i="8"/>
  <c r="H339" i="8"/>
  <c r="J339" i="8"/>
  <c r="K339" i="8"/>
  <c r="F338" i="8"/>
  <c r="H338" i="8"/>
  <c r="J338" i="8"/>
  <c r="K338" i="8"/>
  <c r="F337" i="8"/>
  <c r="H337" i="8"/>
  <c r="J337" i="8"/>
  <c r="K337" i="8"/>
  <c r="F336" i="8"/>
  <c r="H336" i="8"/>
  <c r="F335" i="8"/>
  <c r="H335" i="8"/>
  <c r="J335" i="8"/>
  <c r="K335" i="8"/>
  <c r="F334" i="8"/>
  <c r="H334" i="8"/>
  <c r="J334" i="8"/>
  <c r="K334" i="8"/>
  <c r="F333" i="8"/>
  <c r="H333" i="8"/>
  <c r="J333" i="8"/>
  <c r="K333" i="8"/>
  <c r="F332" i="8"/>
  <c r="H332" i="8"/>
  <c r="J332" i="8"/>
  <c r="K332" i="8"/>
  <c r="F331" i="8"/>
  <c r="H331" i="8"/>
  <c r="J331" i="8"/>
  <c r="K331" i="8"/>
  <c r="F330" i="8"/>
  <c r="H330" i="8"/>
  <c r="J330" i="8"/>
  <c r="K330" i="8"/>
  <c r="F329" i="8"/>
  <c r="H329" i="8"/>
  <c r="J329" i="8"/>
  <c r="K329" i="8"/>
  <c r="F328" i="8"/>
  <c r="H328" i="8"/>
  <c r="J328" i="8"/>
  <c r="K328" i="8"/>
  <c r="F327" i="8"/>
  <c r="H327" i="8"/>
  <c r="J327" i="8"/>
  <c r="K327" i="8"/>
  <c r="F326" i="8"/>
  <c r="H326" i="8"/>
  <c r="J326" i="8"/>
  <c r="K326" i="8"/>
  <c r="F325" i="8"/>
  <c r="H325" i="8"/>
  <c r="J325" i="8"/>
  <c r="K325" i="8"/>
  <c r="F324" i="8"/>
  <c r="H324" i="8"/>
  <c r="J324" i="8"/>
  <c r="K324" i="8"/>
  <c r="F323" i="8"/>
  <c r="H323" i="8"/>
  <c r="J323" i="8"/>
  <c r="K323" i="8"/>
  <c r="F322" i="8"/>
  <c r="H322" i="8"/>
  <c r="J322" i="8"/>
  <c r="K322" i="8"/>
  <c r="F321" i="8"/>
  <c r="H321" i="8"/>
  <c r="J321" i="8"/>
  <c r="K321" i="8"/>
  <c r="F320" i="8"/>
  <c r="H320" i="8"/>
  <c r="J320" i="8"/>
  <c r="K320" i="8"/>
  <c r="F319" i="8"/>
  <c r="H319" i="8"/>
  <c r="J319" i="8"/>
  <c r="K319" i="8"/>
  <c r="F318" i="8"/>
  <c r="H318" i="8"/>
  <c r="J318" i="8"/>
  <c r="K318" i="8"/>
  <c r="F317" i="8"/>
  <c r="H317" i="8"/>
  <c r="J317" i="8"/>
  <c r="K317" i="8"/>
  <c r="J298" i="8"/>
  <c r="F297" i="8"/>
  <c r="J297" i="8"/>
  <c r="F296" i="8"/>
  <c r="H296" i="8"/>
  <c r="J296" i="8"/>
  <c r="K296" i="8"/>
  <c r="F295" i="8"/>
  <c r="F294" i="8"/>
  <c r="H294" i="8"/>
  <c r="H293" i="8"/>
  <c r="H315" i="8" s="1"/>
  <c r="J293" i="8"/>
  <c r="H273" i="8"/>
  <c r="F272" i="8"/>
  <c r="H272" i="8"/>
  <c r="J272" i="8"/>
  <c r="K272" i="8"/>
  <c r="J271" i="8"/>
  <c r="F270" i="8"/>
  <c r="H270" i="8"/>
  <c r="L270" i="8" s="1"/>
  <c r="J270" i="8"/>
  <c r="K270" i="8"/>
  <c r="F269" i="8"/>
  <c r="H269" i="8"/>
  <c r="J269" i="8"/>
  <c r="K269" i="8"/>
  <c r="F267" i="8"/>
  <c r="F248" i="8"/>
  <c r="H248" i="8"/>
  <c r="J248" i="8"/>
  <c r="K248" i="8"/>
  <c r="F247" i="8"/>
  <c r="H247" i="8"/>
  <c r="J247" i="8"/>
  <c r="K247" i="8"/>
  <c r="F246" i="8"/>
  <c r="H246" i="8"/>
  <c r="H267" i="8" s="1"/>
  <c r="J246" i="8"/>
  <c r="K246" i="8"/>
  <c r="F245" i="8"/>
  <c r="H245" i="8"/>
  <c r="J245" i="8"/>
  <c r="K245" i="8"/>
  <c r="F240" i="8"/>
  <c r="H240" i="8"/>
  <c r="J240" i="8"/>
  <c r="K240" i="8"/>
  <c r="F239" i="8"/>
  <c r="H239" i="8"/>
  <c r="J239" i="8"/>
  <c r="K239" i="8"/>
  <c r="F238" i="8"/>
  <c r="H238" i="8"/>
  <c r="J238" i="8"/>
  <c r="K238" i="8"/>
  <c r="F237" i="8"/>
  <c r="H237" i="8"/>
  <c r="J237" i="8"/>
  <c r="K237" i="8"/>
  <c r="F236" i="8"/>
  <c r="H236" i="8"/>
  <c r="J236" i="8"/>
  <c r="K236" i="8"/>
  <c r="F235" i="8"/>
  <c r="H235" i="8"/>
  <c r="J235" i="8"/>
  <c r="K235" i="8"/>
  <c r="F234" i="8"/>
  <c r="H234" i="8"/>
  <c r="J234" i="8"/>
  <c r="K234" i="8"/>
  <c r="F233" i="8"/>
  <c r="H233" i="8"/>
  <c r="J233" i="8"/>
  <c r="K233" i="8"/>
  <c r="F232" i="8"/>
  <c r="H232" i="8"/>
  <c r="J232" i="8"/>
  <c r="K232" i="8"/>
  <c r="F231" i="8"/>
  <c r="H231" i="8"/>
  <c r="J231" i="8"/>
  <c r="K231" i="8"/>
  <c r="F230" i="8"/>
  <c r="H230" i="8"/>
  <c r="J230" i="8"/>
  <c r="K230" i="8"/>
  <c r="F229" i="8"/>
  <c r="H229" i="8"/>
  <c r="J229" i="8"/>
  <c r="K229" i="8"/>
  <c r="F228" i="8"/>
  <c r="J228" i="8"/>
  <c r="F227" i="8"/>
  <c r="H227" i="8"/>
  <c r="H226" i="8"/>
  <c r="J226" i="8"/>
  <c r="F225" i="8"/>
  <c r="H225" i="8"/>
  <c r="J225" i="8"/>
  <c r="K225" i="8"/>
  <c r="F224" i="8"/>
  <c r="H224" i="8"/>
  <c r="J224" i="8"/>
  <c r="K224" i="8"/>
  <c r="F223" i="8"/>
  <c r="H223" i="8"/>
  <c r="J223" i="8"/>
  <c r="K223" i="8"/>
  <c r="F222" i="8"/>
  <c r="H222" i="8"/>
  <c r="J222" i="8"/>
  <c r="K222" i="8"/>
  <c r="F221" i="8"/>
  <c r="H221" i="8"/>
  <c r="J221" i="8"/>
  <c r="L221" i="8" s="1"/>
  <c r="K221" i="8"/>
  <c r="F210" i="8"/>
  <c r="H210" i="8"/>
  <c r="J210" i="8"/>
  <c r="K210" i="8"/>
  <c r="F209" i="8"/>
  <c r="H209" i="8"/>
  <c r="H208" i="8"/>
  <c r="J208" i="8"/>
  <c r="H207" i="8"/>
  <c r="F206" i="8"/>
  <c r="H206" i="8"/>
  <c r="J206" i="8"/>
  <c r="K206" i="8"/>
  <c r="H205" i="8"/>
  <c r="J205" i="8"/>
  <c r="F204" i="8"/>
  <c r="J204" i="8"/>
  <c r="F203" i="8"/>
  <c r="H203" i="8"/>
  <c r="J203" i="8"/>
  <c r="K203" i="8"/>
  <c r="F202" i="8"/>
  <c r="L202" i="8" s="1"/>
  <c r="H202" i="8"/>
  <c r="J202" i="8"/>
  <c r="K202" i="8"/>
  <c r="F201" i="8"/>
  <c r="H201" i="8"/>
  <c r="J201" i="8"/>
  <c r="K201" i="8"/>
  <c r="F200" i="8"/>
  <c r="H200" i="8"/>
  <c r="J200" i="8"/>
  <c r="K200" i="8"/>
  <c r="F199" i="8"/>
  <c r="H199" i="8"/>
  <c r="J199" i="8"/>
  <c r="L199" i="8" s="1"/>
  <c r="K199" i="8"/>
  <c r="F198" i="8"/>
  <c r="H198" i="8"/>
  <c r="L198" i="8" s="1"/>
  <c r="J198" i="8"/>
  <c r="K198" i="8"/>
  <c r="F197" i="8"/>
  <c r="H197" i="8"/>
  <c r="J197" i="8"/>
  <c r="K197" i="8"/>
  <c r="H195" i="8"/>
  <c r="F195" i="8"/>
  <c r="F174" i="8"/>
  <c r="H174" i="8"/>
  <c r="J174" i="8"/>
  <c r="K174" i="8"/>
  <c r="F173" i="8"/>
  <c r="H173" i="8"/>
  <c r="J173" i="8"/>
  <c r="J195" i="8" s="1"/>
  <c r="K173" i="8"/>
  <c r="F161" i="8"/>
  <c r="F160" i="8"/>
  <c r="H160" i="8"/>
  <c r="J160" i="8"/>
  <c r="K160" i="8"/>
  <c r="F159" i="8"/>
  <c r="H159" i="8"/>
  <c r="J159" i="8"/>
  <c r="K159" i="8"/>
  <c r="F158" i="8"/>
  <c r="H158" i="8"/>
  <c r="J158" i="8"/>
  <c r="K158" i="8"/>
  <c r="F157" i="8"/>
  <c r="H157" i="8"/>
  <c r="J157" i="8"/>
  <c r="K157" i="8"/>
  <c r="F156" i="8"/>
  <c r="H156" i="8"/>
  <c r="J156" i="8"/>
  <c r="L156" i="8" s="1"/>
  <c r="K156" i="8"/>
  <c r="F154" i="8"/>
  <c r="H154" i="8"/>
  <c r="J154" i="8"/>
  <c r="K154" i="8"/>
  <c r="F153" i="8"/>
  <c r="H153" i="8"/>
  <c r="J153" i="8"/>
  <c r="K153" i="8"/>
  <c r="F152" i="8"/>
  <c r="H152" i="8"/>
  <c r="J152" i="8"/>
  <c r="K152" i="8"/>
  <c r="F151" i="8"/>
  <c r="H151" i="8"/>
  <c r="J151" i="8"/>
  <c r="K151" i="8"/>
  <c r="H150" i="8"/>
  <c r="J150" i="8"/>
  <c r="H149" i="8"/>
  <c r="J147" i="8"/>
  <c r="F129" i="8"/>
  <c r="H129" i="8"/>
  <c r="J129" i="8"/>
  <c r="K129" i="8"/>
  <c r="F128" i="8"/>
  <c r="H128" i="8"/>
  <c r="J128" i="8"/>
  <c r="K128" i="8"/>
  <c r="F127" i="8"/>
  <c r="H127" i="8"/>
  <c r="J127" i="8"/>
  <c r="K127" i="8"/>
  <c r="F126" i="8"/>
  <c r="H126" i="8"/>
  <c r="J126" i="8"/>
  <c r="K126" i="8"/>
  <c r="F125" i="8"/>
  <c r="F147" i="8" s="1"/>
  <c r="H125" i="8"/>
  <c r="L125" i="8" s="1"/>
  <c r="J125" i="8"/>
  <c r="K125" i="8"/>
  <c r="F103" i="8"/>
  <c r="H103" i="8"/>
  <c r="J103" i="8"/>
  <c r="K103" i="8"/>
  <c r="H102" i="8"/>
  <c r="J102" i="8"/>
  <c r="H101" i="8"/>
  <c r="F80" i="8"/>
  <c r="H80" i="8"/>
  <c r="J80" i="8"/>
  <c r="K80" i="8"/>
  <c r="F79" i="8"/>
  <c r="H79" i="8"/>
  <c r="J79" i="8"/>
  <c r="K79" i="8"/>
  <c r="F78" i="8"/>
  <c r="H78" i="8"/>
  <c r="J78" i="8"/>
  <c r="K78" i="8"/>
  <c r="F77" i="8"/>
  <c r="H77" i="8"/>
  <c r="J77" i="8"/>
  <c r="L77" i="8" s="1"/>
  <c r="K77" i="8"/>
  <c r="F55" i="8"/>
  <c r="H55" i="8"/>
  <c r="J55" i="8"/>
  <c r="K55" i="8"/>
  <c r="F54" i="8"/>
  <c r="H54" i="8"/>
  <c r="J54" i="8"/>
  <c r="K54" i="8"/>
  <c r="F53" i="8"/>
  <c r="H53" i="8"/>
  <c r="J53" i="8"/>
  <c r="J75" i="8" s="1"/>
  <c r="F31" i="8"/>
  <c r="H31" i="8"/>
  <c r="J31" i="8"/>
  <c r="K31" i="8"/>
  <c r="F30" i="8"/>
  <c r="H30" i="8"/>
  <c r="J30" i="8"/>
  <c r="K30" i="8"/>
  <c r="J29" i="8"/>
  <c r="F150" i="8" l="1"/>
  <c r="F517" i="8"/>
  <c r="L517" i="8" s="1"/>
  <c r="K208" i="8"/>
  <c r="K228" i="8"/>
  <c r="H161" i="8"/>
  <c r="K415" i="8"/>
  <c r="J516" i="8"/>
  <c r="L516" i="8" s="1"/>
  <c r="F205" i="8"/>
  <c r="L205" i="8" s="1"/>
  <c r="K205" i="8"/>
  <c r="H123" i="8"/>
  <c r="H535" i="8"/>
  <c r="H555" i="8" s="1"/>
  <c r="K295" i="8"/>
  <c r="H295" i="8"/>
  <c r="F413" i="8"/>
  <c r="F435" i="8" s="1"/>
  <c r="K413" i="8"/>
  <c r="H511" i="8"/>
  <c r="K514" i="8"/>
  <c r="F298" i="8"/>
  <c r="K298" i="8"/>
  <c r="F485" i="8"/>
  <c r="K485" i="8"/>
  <c r="K487" i="8"/>
  <c r="F271" i="8"/>
  <c r="F291" i="8" s="1"/>
  <c r="H51" i="8"/>
  <c r="K102" i="8"/>
  <c r="K293" i="8"/>
  <c r="K366" i="8"/>
  <c r="K437" i="8"/>
  <c r="K226" i="8"/>
  <c r="K510" i="8"/>
  <c r="K518" i="8"/>
  <c r="H204" i="8"/>
  <c r="K367" i="8"/>
  <c r="J51" i="8"/>
  <c r="K101" i="8"/>
  <c r="F510" i="8"/>
  <c r="L510" i="8" s="1"/>
  <c r="H75" i="8"/>
  <c r="L226" i="8"/>
  <c r="J367" i="8"/>
  <c r="L367" i="8" s="1"/>
  <c r="F518" i="8"/>
  <c r="K149" i="8"/>
  <c r="L293" i="8"/>
  <c r="K515" i="8"/>
  <c r="K227" i="8"/>
  <c r="L485" i="8"/>
  <c r="H297" i="8"/>
  <c r="K207" i="8"/>
  <c r="K273" i="8"/>
  <c r="K365" i="8"/>
  <c r="K557" i="8"/>
  <c r="K209" i="8"/>
  <c r="K294" i="8"/>
  <c r="J315" i="8"/>
  <c r="K486" i="8"/>
  <c r="L295" i="8"/>
  <c r="J99" i="8"/>
  <c r="J123" i="8"/>
  <c r="L271" i="8"/>
  <c r="K512" i="8"/>
  <c r="F75" i="8"/>
  <c r="L514" i="8"/>
  <c r="J243" i="8"/>
  <c r="L512" i="8"/>
  <c r="F243" i="8"/>
  <c r="L151" i="8"/>
  <c r="I155" i="8"/>
  <c r="J155" i="8" s="1"/>
  <c r="J171" i="8" s="1"/>
  <c r="H219" i="8"/>
  <c r="J267" i="8"/>
  <c r="L174" i="8"/>
  <c r="L223" i="8"/>
  <c r="L225" i="8"/>
  <c r="L231" i="8"/>
  <c r="L326" i="8"/>
  <c r="H99" i="8"/>
  <c r="H147" i="8"/>
  <c r="J291" i="8"/>
  <c r="L340" i="8"/>
  <c r="J471" i="8"/>
  <c r="F99" i="8"/>
  <c r="J219" i="8"/>
  <c r="L470" i="8"/>
  <c r="G42" i="10"/>
  <c r="F29" i="8"/>
  <c r="F51" i="8" s="1"/>
  <c r="K29" i="8"/>
  <c r="F356" i="8"/>
  <c r="K356" i="8"/>
  <c r="L557" i="8"/>
  <c r="L579" i="8" s="1"/>
  <c r="L535" i="8"/>
  <c r="L518" i="8"/>
  <c r="L515" i="8"/>
  <c r="H531" i="8"/>
  <c r="J531" i="8"/>
  <c r="L513" i="8"/>
  <c r="L511" i="8"/>
  <c r="L488" i="8"/>
  <c r="F507" i="8"/>
  <c r="L487" i="8"/>
  <c r="L486" i="8"/>
  <c r="H507" i="8"/>
  <c r="L479" i="8"/>
  <c r="L474" i="8"/>
  <c r="F476" i="8"/>
  <c r="H483" i="8"/>
  <c r="L473" i="8"/>
  <c r="L469" i="8"/>
  <c r="L468" i="8"/>
  <c r="F483" i="8"/>
  <c r="L467" i="8"/>
  <c r="F471" i="8"/>
  <c r="L466" i="8"/>
  <c r="L465" i="8"/>
  <c r="L464" i="8"/>
  <c r="H471" i="8"/>
  <c r="L463" i="8"/>
  <c r="L462" i="8"/>
  <c r="L437" i="8"/>
  <c r="L459" i="8" s="1"/>
  <c r="L415" i="8"/>
  <c r="L414" i="8"/>
  <c r="L389" i="8"/>
  <c r="L411" i="8" s="1"/>
  <c r="L366" i="8"/>
  <c r="L365" i="8"/>
  <c r="F387" i="8"/>
  <c r="L358" i="8"/>
  <c r="L357" i="8"/>
  <c r="L356" i="8"/>
  <c r="L355" i="8"/>
  <c r="L354" i="8"/>
  <c r="L353" i="8"/>
  <c r="L352" i="8"/>
  <c r="L351" i="8"/>
  <c r="L350" i="8"/>
  <c r="L349" i="8"/>
  <c r="L348" i="8"/>
  <c r="L347" i="8"/>
  <c r="L346" i="8"/>
  <c r="L345" i="8"/>
  <c r="F363" i="8"/>
  <c r="L344" i="8"/>
  <c r="L343" i="8"/>
  <c r="L342" i="8"/>
  <c r="H363" i="8"/>
  <c r="L341" i="8"/>
  <c r="L339" i="8"/>
  <c r="L338" i="8"/>
  <c r="L337" i="8"/>
  <c r="J336" i="8"/>
  <c r="J363" i="8" s="1"/>
  <c r="L336" i="8"/>
  <c r="L335" i="8"/>
  <c r="L334" i="8"/>
  <c r="L333" i="8"/>
  <c r="L332" i="8"/>
  <c r="L331" i="8"/>
  <c r="L330" i="8"/>
  <c r="L329" i="8"/>
  <c r="L328" i="8"/>
  <c r="L327" i="8"/>
  <c r="L325" i="8"/>
  <c r="L324" i="8"/>
  <c r="L323" i="8"/>
  <c r="L322" i="8"/>
  <c r="L321" i="8"/>
  <c r="L320" i="8"/>
  <c r="L319" i="8"/>
  <c r="L318" i="8"/>
  <c r="L317" i="8"/>
  <c r="L298" i="8"/>
  <c r="L297" i="8"/>
  <c r="L296" i="8"/>
  <c r="L315" i="8"/>
  <c r="L294" i="8"/>
  <c r="L273" i="8"/>
  <c r="L272" i="8"/>
  <c r="H291" i="8"/>
  <c r="L269" i="8"/>
  <c r="L291" i="8" s="1"/>
  <c r="L248" i="8"/>
  <c r="L247" i="8"/>
  <c r="L246" i="8"/>
  <c r="L245" i="8"/>
  <c r="L267" i="8" s="1"/>
  <c r="L240" i="8"/>
  <c r="L239" i="8"/>
  <c r="L238" i="8"/>
  <c r="H243" i="8"/>
  <c r="L237" i="8"/>
  <c r="L236" i="8"/>
  <c r="L235" i="8"/>
  <c r="L234" i="8"/>
  <c r="L233" i="8"/>
  <c r="L232" i="8"/>
  <c r="L230" i="8"/>
  <c r="L229" i="8"/>
  <c r="L228" i="8"/>
  <c r="L227" i="8"/>
  <c r="L224" i="8"/>
  <c r="L222" i="8"/>
  <c r="L210" i="8"/>
  <c r="L209" i="8"/>
  <c r="L208" i="8"/>
  <c r="L207" i="8"/>
  <c r="L206" i="8"/>
  <c r="L204" i="8"/>
  <c r="L203" i="8"/>
  <c r="L201" i="8"/>
  <c r="L200" i="8"/>
  <c r="F219" i="8"/>
  <c r="L197" i="8"/>
  <c r="L173" i="8"/>
  <c r="L195" i="8" s="1"/>
  <c r="L161" i="8"/>
  <c r="L160" i="8"/>
  <c r="L159" i="8"/>
  <c r="L158" i="8"/>
  <c r="L157" i="8"/>
  <c r="L154" i="8"/>
  <c r="L153" i="8"/>
  <c r="L152" i="8"/>
  <c r="L150" i="8"/>
  <c r="L149" i="8"/>
  <c r="L129" i="8"/>
  <c r="L128" i="8"/>
  <c r="L127" i="8"/>
  <c r="L126" i="8"/>
  <c r="L147" i="8" s="1"/>
  <c r="L103" i="8"/>
  <c r="L102" i="8"/>
  <c r="F123" i="8"/>
  <c r="L101" i="8"/>
  <c r="L123" i="8" s="1"/>
  <c r="L80" i="8"/>
  <c r="L79" i="8"/>
  <c r="L78" i="8"/>
  <c r="L55" i="8"/>
  <c r="L54" i="8"/>
  <c r="L53" i="8"/>
  <c r="L31" i="8"/>
  <c r="L30" i="8"/>
  <c r="G155" i="8"/>
  <c r="H155" i="8" s="1"/>
  <c r="H171" i="8" s="1"/>
  <c r="E155" i="8"/>
  <c r="H27" i="8"/>
  <c r="T31" i="9"/>
  <c r="L413" i="8" l="1"/>
  <c r="E519" i="8"/>
  <c r="F519" i="8" s="1"/>
  <c r="L519" i="8" s="1"/>
  <c r="L531" i="8" s="1"/>
  <c r="L29" i="8"/>
  <c r="L51" i="8" s="1"/>
  <c r="L507" i="8"/>
  <c r="L75" i="8"/>
  <c r="L219" i="8"/>
  <c r="L243" i="8"/>
  <c r="L99" i="8"/>
  <c r="L363" i="8"/>
  <c r="K155" i="8"/>
  <c r="F155" i="8"/>
  <c r="L387" i="8"/>
  <c r="E536" i="8"/>
  <c r="F531" i="8"/>
  <c r="T29" i="9" s="1"/>
  <c r="T28" i="9"/>
  <c r="L471" i="8"/>
  <c r="I475" i="8"/>
  <c r="L435" i="8"/>
  <c r="K519" i="8" l="1"/>
  <c r="H48" i="9"/>
  <c r="L155" i="8"/>
  <c r="L171" i="8" s="1"/>
  <c r="F171" i="8"/>
  <c r="F536" i="8"/>
  <c r="K536" i="8"/>
  <c r="K475" i="8"/>
  <c r="J475" i="8"/>
  <c r="L536" i="8" l="1"/>
  <c r="L555" i="8" s="1"/>
  <c r="F555" i="8"/>
  <c r="J476" i="8"/>
  <c r="J483" i="8"/>
  <c r="L475" i="8"/>
  <c r="E15" i="10" l="1"/>
  <c r="G15" i="10" s="1"/>
  <c r="E17" i="10"/>
  <c r="G17" i="10" s="1"/>
  <c r="E14" i="10"/>
  <c r="T30" i="9"/>
  <c r="L476" i="8"/>
  <c r="L483" i="8"/>
  <c r="T27" i="9"/>
  <c r="E16" i="10" l="1"/>
  <c r="G16" i="10" s="1"/>
  <c r="G14" i="10"/>
  <c r="J27" i="8" l="1"/>
  <c r="J48" i="9" l="1"/>
  <c r="F27" i="8" l="1"/>
  <c r="L27" i="8"/>
  <c r="L48" i="9" l="1"/>
  <c r="F48" i="9"/>
  <c r="G47" i="10" l="1"/>
</calcChain>
</file>

<file path=xl/sharedStrings.xml><?xml version="1.0" encoding="utf-8"?>
<sst xmlns="http://schemas.openxmlformats.org/spreadsheetml/2006/main" count="14309" uniqueCount="2291">
  <si>
    <t>공 종 별 집 계 표</t>
  </si>
  <si>
    <t>[ 광진문화예술회관 수영장 환경개선공사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</si>
  <si>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</si>
  <si>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</si>
  <si>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</si>
  <si>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</si>
  <si>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</si>
  <si>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</si>
  <si>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</si>
  <si>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</si>
  <si>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</si>
  <si>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</si>
  <si>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</si>
  <si>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</si>
  <si>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</si>
  <si>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</si>
  <si>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</si>
  <si>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</si>
  <si>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</si>
  <si>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</si>
  <si>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</si>
  <si>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</si>
  <si>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</si>
  <si>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</si>
  <si>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</si>
  <si>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</si>
  <si>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</si>
  <si>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</si>
  <si>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</si>
  <si>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</si>
  <si>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</si>
  <si>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</si>
  <si>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</si>
  <si>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</si>
  <si>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</si>
  <si>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</si>
  <si>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</si>
  <si>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</si>
  <si>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</si>
  <si>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</si>
  <si>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</si>
  <si>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</si>
  <si>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</si>
  <si>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</si>
  <si>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</si>
  <si>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</si>
  <si>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</si>
  <si>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</si>
  <si>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</si>
  <si>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</si>
  <si>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</si>
  <si>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광진문화예술회관 수영장 환경개선공사</t>
  </si>
  <si>
    <t/>
  </si>
  <si>
    <t>01</t>
  </si>
  <si>
    <t>0101  ◈환경개선공사</t>
  </si>
  <si>
    <t>0101</t>
  </si>
  <si>
    <t>010101  ▶01.건축공사</t>
  </si>
  <si>
    <t>010101</t>
  </si>
  <si>
    <t>01010101  가  설  공  사</t>
  </si>
  <si>
    <t>01010101</t>
  </si>
  <si>
    <t>강관 조립말비계(이동식)설치 및 해체</t>
  </si>
  <si>
    <t>높이 2m, 3개월</t>
  </si>
  <si>
    <t>대</t>
  </si>
  <si>
    <t>4523417E998F34D040530B25EB029</t>
  </si>
  <si>
    <t>T</t>
  </si>
  <si>
    <t>F</t>
  </si>
  <si>
    <t>010101014523417E998F34D040530B25EB029</t>
  </si>
  <si>
    <t>시스템비계 설치 및 해체</t>
  </si>
  <si>
    <t>수영장 내부</t>
  </si>
  <si>
    <t>M2</t>
  </si>
  <si>
    <t>4523417E998F34D0605E09ABDFB9E</t>
  </si>
  <si>
    <t>010101014523417E998F34D0605E09ABDFB9E</t>
  </si>
  <si>
    <t>건축물 현장정리</t>
  </si>
  <si>
    <t>환경개선공사</t>
  </si>
  <si>
    <t>4523417B9C6C78B2E0531C7A79A3B</t>
  </si>
  <si>
    <t>010101014523417B9C6C78B2E0531C7A79A3B</t>
  </si>
  <si>
    <t>준공청소</t>
  </si>
  <si>
    <t>4523417B9C30CD6A3053A9B5EF87F</t>
  </si>
  <si>
    <t>010101014523417B9C30CD6A3053A9B5EF87F</t>
  </si>
  <si>
    <t>[ 합           계 ]</t>
  </si>
  <si>
    <t>TOTAL</t>
  </si>
  <si>
    <t>01010102  철근콘크리트공사</t>
  </si>
  <si>
    <t>01010102</t>
  </si>
  <si>
    <t>레미콘_무근</t>
  </si>
  <si>
    <t>25-18-12</t>
  </si>
  <si>
    <t>M3</t>
  </si>
  <si>
    <t>42064F1597F31B65C05326C5ED85C0FD7BB1F</t>
  </si>
  <si>
    <t>0101010242064F1597F31B65C05326C5ED85C0FD7BB1F</t>
  </si>
  <si>
    <t>콘크리트 펌프차 타설(무근)</t>
  </si>
  <si>
    <t>slump 8~12cm, 벽,기둥,슬래브 등, f2 : Type-Ⅱ, 36m</t>
  </si>
  <si>
    <t>호표 26</t>
  </si>
  <si>
    <t>452344B59B7B827A90567EBDD30A5</t>
  </si>
  <si>
    <t>01010102452344B59B7B827A90567EBDD30A5</t>
  </si>
  <si>
    <t>와이어메시 바닥깔기</t>
  </si>
  <si>
    <t>#8-150*150</t>
  </si>
  <si>
    <t>호표 52</t>
  </si>
  <si>
    <t>45234A189A25D2FFA054B1027D9C9</t>
  </si>
  <si>
    <t>0101010245234A189A25D2FFA054B1027D9C9</t>
  </si>
  <si>
    <t>01010103  조  적  공  사</t>
  </si>
  <si>
    <t>01010103</t>
  </si>
  <si>
    <t>콘크리트벽돌</t>
  </si>
  <si>
    <t>콘크리트벽돌, 190*57*90mm, 서울, C종2급</t>
  </si>
  <si>
    <t>매</t>
  </si>
  <si>
    <t>42064F1597D03BE960526A479C1604054CF44</t>
  </si>
  <si>
    <t>0101010342064F1597D03BE960526A479C1604054CF44</t>
  </si>
  <si>
    <t>1.0B 벽돌쌓기</t>
  </si>
  <si>
    <t>3.6m 이하, 시공량 15m2/일당</t>
  </si>
  <si>
    <t>호표 28</t>
  </si>
  <si>
    <t>45234680974DB503205A0FAC6258F</t>
  </si>
  <si>
    <t>0101010345234680974DB503205A0FAC6258F</t>
  </si>
  <si>
    <t>벽돌운반</t>
  </si>
  <si>
    <t>인력, 지하1층</t>
  </si>
  <si>
    <t>천매</t>
  </si>
  <si>
    <t>호표 30</t>
  </si>
  <si>
    <t>45234680976867B090559837670D2</t>
  </si>
  <si>
    <t>0101010345234680976867B090559837670D2</t>
  </si>
  <si>
    <t>01010104  돌    공    사</t>
  </si>
  <si>
    <t>01010104</t>
  </si>
  <si>
    <t>세면대하부장</t>
  </si>
  <si>
    <t>W:600</t>
  </si>
  <si>
    <t>M</t>
  </si>
  <si>
    <t>현장설치도</t>
  </si>
  <si>
    <t>42064F15976D2FE4F05F67C9B3698FF56CD1C</t>
  </si>
  <si>
    <t>0101010442064F15976D2FE4F05F67C9B3698FF56CD1C</t>
  </si>
  <si>
    <t>화강석트렌치(습식, 물갈기)</t>
  </si>
  <si>
    <t>바닥, 포천석 20mm*150, 모르타르 26mm</t>
  </si>
  <si>
    <t>호표 115</t>
  </si>
  <si>
    <t>45234D529128D0F7E05AF98B27032</t>
  </si>
  <si>
    <t>0101010445234D529128D0F7E05AF98B27032</t>
  </si>
  <si>
    <t>화강석붙임(습식, 잔다듬)</t>
  </si>
  <si>
    <t>바닥, 포천석 30mm, 모르타르 46mm</t>
  </si>
  <si>
    <t>호표 116</t>
  </si>
  <si>
    <t>45234D529128C68F405A6D9E7B5FB</t>
  </si>
  <si>
    <t>0101010445234D529128C68F405A6D9E7B5FB</t>
  </si>
  <si>
    <t>화강석붙임(습식, 잔다듬)_재1</t>
  </si>
  <si>
    <t>바닥, 포천석 30mm, 모르타르 66mm</t>
  </si>
  <si>
    <t>호표 117</t>
  </si>
  <si>
    <t>45234D529128C68F405A6D9E7B4D2</t>
  </si>
  <si>
    <t>0101010445234D529128C68F405A6D9E7B4D2</t>
  </si>
  <si>
    <t>01010105  타  일  공  사</t>
  </si>
  <si>
    <t>01010105</t>
  </si>
  <si>
    <t>자기질타일</t>
  </si>
  <si>
    <t>샤워실벽, 600*300*8mm</t>
  </si>
  <si>
    <t>견적서</t>
  </si>
  <si>
    <t>42064F1597D03BFBD05CBC7AEDB367D675DA0</t>
  </si>
  <si>
    <t>0101010542064F1597D03BFBD05CBC7AEDB367D675DA0</t>
  </si>
  <si>
    <t>화장실벽, 600*300*8mm</t>
  </si>
  <si>
    <t>42064F1597D03BFBD05CBC7AEDB367D675DA3</t>
  </si>
  <si>
    <t>0101010542064F1597D03BFBD05CBC7AEDB367D675DA3</t>
  </si>
  <si>
    <t>타일 떠붙이기(바탕 34mm)</t>
  </si>
  <si>
    <t>벽, 600*300(백색줄눈)</t>
  </si>
  <si>
    <t>호표 109</t>
  </si>
  <si>
    <t>45234D5190B9F10CD05AC910094FD</t>
  </si>
  <si>
    <t>0101010545234D5190B9F10CD05AC910094FD</t>
  </si>
  <si>
    <t>01010106  방  수  공  사</t>
  </si>
  <si>
    <t>01010106</t>
  </si>
  <si>
    <t>우레탄 방수(샤워,화장실)</t>
  </si>
  <si>
    <t>바닥 비노출, 3mm</t>
  </si>
  <si>
    <t>호표 34</t>
  </si>
  <si>
    <t>452348CD900D59968057F91CC4F02</t>
  </si>
  <si>
    <t>01010106452348CD900D59968057F91CC4F02</t>
  </si>
  <si>
    <t>수직 비노출, 3mm</t>
  </si>
  <si>
    <t>호표 35</t>
  </si>
  <si>
    <t>452348CD900D59968057F91CC4CCE</t>
  </si>
  <si>
    <t>01010106452348CD900D59968057F91CC4CCE</t>
  </si>
  <si>
    <t>수밀코킹(실리콘)</t>
  </si>
  <si>
    <t>삼각, 10mm, 창호주위</t>
  </si>
  <si>
    <t>호표 39</t>
  </si>
  <si>
    <t>452348C89831E1A18053FA833B098</t>
  </si>
  <si>
    <t>01010106452348C89831E1A18053FA833B098</t>
  </si>
  <si>
    <t>보호모르타르 / 벽</t>
  </si>
  <si>
    <t>콘크리트면, 18mm</t>
  </si>
  <si>
    <t>호표 40</t>
  </si>
  <si>
    <t>452348C4924B0B2420501AC169ABC</t>
  </si>
  <si>
    <t>01010106452348C4924B0B2420501AC169ABC</t>
  </si>
  <si>
    <t>보호모르타르 / 바닥</t>
  </si>
  <si>
    <t>콘크리트면, 24mm</t>
  </si>
  <si>
    <t>호표 41</t>
  </si>
  <si>
    <t>452348C4924B0B1BA05A87B251CED</t>
  </si>
  <si>
    <t>01010106452348C4924B0B1BA05A87B251CED</t>
  </si>
  <si>
    <t>01010107  금  속  공  사</t>
  </si>
  <si>
    <t>01010107</t>
  </si>
  <si>
    <t>금속천장재</t>
  </si>
  <si>
    <t>THK0.45, 300*300, 틀포함, 몰딩별도</t>
  </si>
  <si>
    <t>시공도</t>
  </si>
  <si>
    <t>42064F1597880517B051A0906A83990389C53</t>
  </si>
  <si>
    <t>0101010742064F1597880517B051A0906A83990389C53</t>
  </si>
  <si>
    <t>THK0.45, 600*600, 틀포함, 몰딩별도</t>
  </si>
  <si>
    <t>42064F1597880517B051A0906A83990389C55</t>
  </si>
  <si>
    <t>0101010742064F1597880517B051A0906A83990389C55</t>
  </si>
  <si>
    <t>스테인리스사다리_의무강사실</t>
  </si>
  <si>
    <t>400*2280, D38.1+22.3*2t</t>
  </si>
  <si>
    <t>개</t>
  </si>
  <si>
    <t>호표 43</t>
  </si>
  <si>
    <t>45234A1E9C913170005CDA4B55EF1</t>
  </si>
  <si>
    <t>0101010745234A1E9C913170005CDA4B55EF1</t>
  </si>
  <si>
    <t>트랜치_트2</t>
  </si>
  <si>
    <t>스테인리스, W150*2t</t>
  </si>
  <si>
    <t>호표 53</t>
  </si>
  <si>
    <t>45234A1B97243748C053909BA32CB</t>
  </si>
  <si>
    <t>0101010745234A1B97243748C053909BA32CB</t>
  </si>
  <si>
    <t>방습거울후레임_상,좌,우</t>
  </si>
  <si>
    <t>스테인리스, W58*20(L=156)*1.2t</t>
  </si>
  <si>
    <t>호표 58</t>
  </si>
  <si>
    <t>45234A1799A444EE405F4DED34010</t>
  </si>
  <si>
    <t>0101010745234A1799A444EE405F4DED34010</t>
  </si>
  <si>
    <t>방습거울후레임_하</t>
  </si>
  <si>
    <t>스테인리스, W24*18(L=119)*1.2t</t>
  </si>
  <si>
    <t>호표 59</t>
  </si>
  <si>
    <t>45234A1799A444EE405F4DED34011</t>
  </si>
  <si>
    <t>0101010745234A1799A444EE405F4DED34011</t>
  </si>
  <si>
    <t>C형강 천정틀 보강</t>
  </si>
  <si>
    <t>C-100*50*20*2.3T (@1800), (1.085m/m2)</t>
  </si>
  <si>
    <t>호표 65</t>
  </si>
  <si>
    <t>45234A119776A3D1D05EF17E694CF</t>
  </si>
  <si>
    <t>0101010745234A119776A3D1D05EF17E694CF</t>
  </si>
  <si>
    <t>캣 워크</t>
  </si>
  <si>
    <t>W:900, 익스펜션메탈, 30*30*1.6@450</t>
  </si>
  <si>
    <t>호표 66</t>
  </si>
  <si>
    <t>45234A119776A3D1C05C80D1D4533</t>
  </si>
  <si>
    <t>0101010745234A119776A3D1C05C80D1D4533</t>
  </si>
  <si>
    <t>스틸핸드레일_캣워크</t>
  </si>
  <si>
    <t>30*30*1.6t@1000, D12환봉@1200, 갈바1.6, ㄷ-100*50*5*7.5, H:1100</t>
  </si>
  <si>
    <t>호표 46</t>
  </si>
  <si>
    <t>45234A1F9D3D86406058C775F4336</t>
  </si>
  <si>
    <t>0101010745234A1F9D3D86406058C775F4336</t>
  </si>
  <si>
    <t>철재커텐박스</t>
  </si>
  <si>
    <t>100~600*2050*1.2t, 갈바 STL(도장유)</t>
  </si>
  <si>
    <t>호표 140</t>
  </si>
  <si>
    <t>45234F9593B9572AF05E651C4D938</t>
  </si>
  <si>
    <t>0101010745234F9593B9572AF05E651C4D938</t>
  </si>
  <si>
    <t>AL몰딩 설치_금속천장</t>
  </si>
  <si>
    <t>15*25*15*1.0mm</t>
  </si>
  <si>
    <t>호표 144</t>
  </si>
  <si>
    <t>45234F9491136840B05D64B34F3E6</t>
  </si>
  <si>
    <t>0101010745234F9491136840B05D64B34F3E6</t>
  </si>
  <si>
    <t>천장점검구 설치</t>
  </si>
  <si>
    <t>AL 백색, 600*600mm</t>
  </si>
  <si>
    <t>개소</t>
  </si>
  <si>
    <t>호표 56</t>
  </si>
  <si>
    <t>45234A159EBC2A22705D0AD6FCC00</t>
  </si>
  <si>
    <t>0101010745234A159EBC2A22705D0AD6FCC00</t>
  </si>
  <si>
    <t>실링내부 구조검토비</t>
  </si>
  <si>
    <t>캣워크</t>
  </si>
  <si>
    <t>식</t>
  </si>
  <si>
    <t>449142479540DFFE3050B8687E1ACD6E28070</t>
  </si>
  <si>
    <t>01010107449142479540DFFE3050B8687E1ACD6E28070</t>
  </si>
  <si>
    <t>01010108  미  장  공  사</t>
  </si>
  <si>
    <t>01010108</t>
  </si>
  <si>
    <t>창호주위 모르타르 충전</t>
  </si>
  <si>
    <t>호표 86</t>
  </si>
  <si>
    <t>45234C6F9B6A628CD05CBBD5C1DC5</t>
  </si>
  <si>
    <t>0101010845234C6F9B6A628CD05CBBD5C1DC5</t>
  </si>
  <si>
    <t>창호주위 발포우레탄 충전</t>
  </si>
  <si>
    <t>호표 87</t>
  </si>
  <si>
    <t>45234C6F9B6A629D4053DD53F1E16</t>
  </si>
  <si>
    <t>0101010845234C6F9B6A629D4053DD53F1E16</t>
  </si>
  <si>
    <t>01010109  창  호  공  사</t>
  </si>
  <si>
    <t>01010109</t>
  </si>
  <si>
    <t>AD01[폴딩도어]</t>
  </si>
  <si>
    <t>1.000 x 2,100 = 2.100</t>
  </si>
  <si>
    <t>EA</t>
  </si>
  <si>
    <t>호표 67</t>
  </si>
  <si>
    <t>45234C689023674360522FA4724AB</t>
  </si>
  <si>
    <t>0101010945234C689023674360522FA4724AB</t>
  </si>
  <si>
    <t>PD01[3연동도어]</t>
  </si>
  <si>
    <t>1.300 x 2.400 = 3.120</t>
  </si>
  <si>
    <t>호표 68</t>
  </si>
  <si>
    <t>45234C689023674360522FA4724A9</t>
  </si>
  <si>
    <t>0101010945234C689023674360522FA4724A9</t>
  </si>
  <si>
    <t>SSD01</t>
  </si>
  <si>
    <t>1.000 x 2.100 = 2.100</t>
  </si>
  <si>
    <t>호표 69</t>
  </si>
  <si>
    <t>45234C689023674360522FA4724AF</t>
  </si>
  <si>
    <t>0101010945234C689023674360522FA4724AF</t>
  </si>
  <si>
    <t>SSD02A</t>
  </si>
  <si>
    <t>1.500 x 2.300 = 3.450</t>
  </si>
  <si>
    <t>호표 70</t>
  </si>
  <si>
    <t>45234C689023674360522FA4724AD</t>
  </si>
  <si>
    <t>0101010945234C689023674360522FA4724AD</t>
  </si>
  <si>
    <t>SSD02B</t>
  </si>
  <si>
    <t>호표 71</t>
  </si>
  <si>
    <t>45234C689023674360522FA4724A3</t>
  </si>
  <si>
    <t>0101010945234C689023674360522FA4724A3</t>
  </si>
  <si>
    <t>SSD03</t>
  </si>
  <si>
    <t>6.215 x 2.700 = 16.780</t>
  </si>
  <si>
    <t>호표 72</t>
  </si>
  <si>
    <t>45234C689023674360522FA4725B0</t>
  </si>
  <si>
    <t>0101010945234C689023674360522FA4725B0</t>
  </si>
  <si>
    <t>SSW01</t>
  </si>
  <si>
    <t>5.200 x 2.100 = 10.920</t>
  </si>
  <si>
    <t>호표 73</t>
  </si>
  <si>
    <t>45234C689023674360522FA4725B6</t>
  </si>
  <si>
    <t>0101010945234C689023674360522FA4725B6</t>
  </si>
  <si>
    <t>AWD01</t>
  </si>
  <si>
    <t>견적_시공도</t>
  </si>
  <si>
    <t>449142479540DFFE3050B8687E1ACD6E283CF</t>
  </si>
  <si>
    <t>01010109449142479540DFFE3050B8687E1ACD6E283CF</t>
  </si>
  <si>
    <t>플로어힌지</t>
  </si>
  <si>
    <t>플로어힌지, KS2호, 85kg, 강화유리문(K-6200)</t>
  </si>
  <si>
    <t>조</t>
  </si>
  <si>
    <t>42064E0C959D76D7F059BEFC10C59634B0A3D</t>
  </si>
  <si>
    <t>0101010942064E0C959D76D7F059BEFC10C59634B0A3D</t>
  </si>
  <si>
    <t>손끼임방지장치</t>
  </si>
  <si>
    <t>42064E0C959D7614E05518E0E97AE772CAAFC</t>
  </si>
  <si>
    <t>0101010942064E0C959D7614E05518E0E97AE772CAAFC</t>
  </si>
  <si>
    <t>하부발끼임방지장치</t>
  </si>
  <si>
    <t>42064E0C959D7614E05518E0E97AE772CAB85</t>
  </si>
  <si>
    <t>0101010942064E0C959D7614E05518E0E97AE772CAB85</t>
  </si>
  <si>
    <t>유리문 손잡이</t>
  </si>
  <si>
    <t>일자형 L:1600</t>
  </si>
  <si>
    <t>42064E0C959D7614E05518E0CD046E02AC492</t>
  </si>
  <si>
    <t>0101010942064E0C959D7614E05518E0CD046E02AC492</t>
  </si>
  <si>
    <t>일자형 L:600</t>
  </si>
  <si>
    <t>42064E0C959D7614E05518E0CD046E02AC493</t>
  </si>
  <si>
    <t>0101010942064E0C959D7614E05518E0CD046E02AC493</t>
  </si>
  <si>
    <t>플로어힌지 설치</t>
  </si>
  <si>
    <t>재료비 별도</t>
  </si>
  <si>
    <t>호표 85</t>
  </si>
  <si>
    <t>45234C6F9B01C16E1055DFFC48AC2</t>
  </si>
  <si>
    <t>0101010945234C6F9B01C16E1055DFFC48AC2</t>
  </si>
  <si>
    <t>01010110  유  리  공  사</t>
  </si>
  <si>
    <t>01010110</t>
  </si>
  <si>
    <t>강화유리도어</t>
  </si>
  <si>
    <t>유리문, 12*900*2100mm, 투명</t>
  </si>
  <si>
    <t>호표 92</t>
  </si>
  <si>
    <t>45234C619D3275DCA0558DDBAA0E4</t>
  </si>
  <si>
    <t>0101011045234C619D3275DCA0558DDBAA0E4</t>
  </si>
  <si>
    <t>유리문, 12*1000*2100mm, 투명</t>
  </si>
  <si>
    <t>호표 93</t>
  </si>
  <si>
    <t>45234C619D3275DCA0558DDBAA0E5</t>
  </si>
  <si>
    <t>0101011045234C619D3275DCA0558DDBAA0E5</t>
  </si>
  <si>
    <t>유리문, 12*750*2100mm, 투명</t>
  </si>
  <si>
    <t>호표 94</t>
  </si>
  <si>
    <t>45234C619D3275DCA0558DDBAA0E6</t>
  </si>
  <si>
    <t>0101011045234C619D3275DCA0558DDBAA0E6</t>
  </si>
  <si>
    <t>유리문, 12*960*2100mm, 투명</t>
  </si>
  <si>
    <t>호표 95</t>
  </si>
  <si>
    <t>45234C619D3275DCA0558DDBAA0E7</t>
  </si>
  <si>
    <t>0101011045234C619D3275DCA0558DDBAA0E7</t>
  </si>
  <si>
    <t>유리문, 12*540*2100mm, 투명</t>
  </si>
  <si>
    <t>호표 96</t>
  </si>
  <si>
    <t>45234C619D3275DCA0558DDBAA0E0</t>
  </si>
  <si>
    <t>0101011045234C619D3275DCA0558DDBAA0E0</t>
  </si>
  <si>
    <t>강화유리</t>
  </si>
  <si>
    <t>강화유리, 투명, 8mm</t>
  </si>
  <si>
    <t>42064F15979A65ED605439905D5ECAF4D3204</t>
  </si>
  <si>
    <t>0101011042064F15979A65ED605439905D5ECAF4D3204</t>
  </si>
  <si>
    <t>강화유리, 투명, 10mm</t>
  </si>
  <si>
    <t>42064F15979A65ED605439905D5ECAF4D3205</t>
  </si>
  <si>
    <t>0101011042064F15979A65ED605439905D5ECAF4D3205</t>
  </si>
  <si>
    <t>로이복층유리 24mm(5+14A+5)</t>
  </si>
  <si>
    <t>5MZT152(HS)+14AR+5투명(일면반강화,아르곤,단열간봉)</t>
  </si>
  <si>
    <t>449142479540DFFE3050B8687E1ACD6E283CE</t>
  </si>
  <si>
    <t>01010110449142479540DFFE3050B8687E1ACD6E283CE</t>
  </si>
  <si>
    <t>강화유리파티션</t>
  </si>
  <si>
    <t>THK10, 500*1800</t>
  </si>
  <si>
    <t>42064F15976D2FE4F05FADB66B036D8DA9567</t>
  </si>
  <si>
    <t>0101011042064F15976D2FE4F05FADB66B036D8DA9567</t>
  </si>
  <si>
    <t>유리주위 코킹</t>
  </si>
  <si>
    <t>5*5, 실리콘</t>
  </si>
  <si>
    <t>호표 37</t>
  </si>
  <si>
    <t>452348C898274DAB90586529B7FB7</t>
  </si>
  <si>
    <t>01010110452348C898274DAB90586529B7FB7</t>
  </si>
  <si>
    <t>창호유리설치 / 판유리</t>
  </si>
  <si>
    <t>유리두께 9mm 이하</t>
  </si>
  <si>
    <t>호표 88</t>
  </si>
  <si>
    <t>45234C6E9AA337E19053E34F0A4AC</t>
  </si>
  <si>
    <t>0101011045234C6E9AA337E19053E34F0A4AC</t>
  </si>
  <si>
    <t>유리두께 12mm 이하</t>
  </si>
  <si>
    <t>호표 89</t>
  </si>
  <si>
    <t>45234C6E9AA337E19053E34F0A385</t>
  </si>
  <si>
    <t>0101011045234C6E9AA337E19053E34F0A385</t>
  </si>
  <si>
    <t>창호유리설치 / 복층유리</t>
  </si>
  <si>
    <t>유리두께 24mm 이하</t>
  </si>
  <si>
    <t>호표 90</t>
  </si>
  <si>
    <t>45234C619D3275DCA0559E383D4F8</t>
  </si>
  <si>
    <t>0101011045234C619D3275DCA0559E383D4F8</t>
  </si>
  <si>
    <t>복층유리주위 코킹</t>
  </si>
  <si>
    <t>호표 97</t>
  </si>
  <si>
    <t>45234C619DA5F0836058E333D077B</t>
  </si>
  <si>
    <t>0101011045234C619DA5F0836058E333D077B</t>
  </si>
  <si>
    <t>불투명시트 부착</t>
  </si>
  <si>
    <t>호표 91</t>
  </si>
  <si>
    <t>45234C619D3275DCA0559E383D74D</t>
  </si>
  <si>
    <t>0101011045234C619D3275DCA0559E383D74D</t>
  </si>
  <si>
    <t>방습거울설치 - 내수합판 12mm(60*26틀)</t>
  </si>
  <si>
    <t>5mm, 900*1250, 코킹包</t>
  </si>
  <si>
    <t>호표 99</t>
  </si>
  <si>
    <t>45234C609C85BDDD805FCFA3B627B</t>
  </si>
  <si>
    <t>0101011045234C609C85BDDD805FCFA3B627B</t>
  </si>
  <si>
    <t>5mm, 895*1250, 코킹包</t>
  </si>
  <si>
    <t>호표 100</t>
  </si>
  <si>
    <t>45234C609C85BDDD805FCFA3B627A</t>
  </si>
  <si>
    <t>0101011045234C609C85BDDD805FCFA3B627A</t>
  </si>
  <si>
    <t>5mm, 2110*1250, 코킹包</t>
  </si>
  <si>
    <t>호표 101</t>
  </si>
  <si>
    <t>45234C609C85BDDD805FCFA3B6279</t>
  </si>
  <si>
    <t>0101011045234C609C85BDDD805FCFA3B6279</t>
  </si>
  <si>
    <t>5mm, 4000*1250, 코킹包</t>
  </si>
  <si>
    <t>호표 102</t>
  </si>
  <si>
    <t>45234C609C85BDDD805FCFA3B627F</t>
  </si>
  <si>
    <t>0101011045234C609C85BDDD805FCFA3B627F</t>
  </si>
  <si>
    <t>5mm, 5521*1250, 코킹包</t>
  </si>
  <si>
    <t>호표 103</t>
  </si>
  <si>
    <t>45234C609C85BDDD805FCFA3B627D</t>
  </si>
  <si>
    <t>0101011045234C609C85BDDD805FCFA3B627D</t>
  </si>
  <si>
    <t>01010111  수  장  공  사</t>
  </si>
  <si>
    <t>01010111</t>
  </si>
  <si>
    <t>비닐시트 깔기 - 전면접합</t>
  </si>
  <si>
    <t>3.0mm</t>
  </si>
  <si>
    <t>호표 126</t>
  </si>
  <si>
    <t>45234F9C968B4B129050A3FC89804</t>
  </si>
  <si>
    <t>0101011145234F9C968B4B129050A3FC89804</t>
  </si>
  <si>
    <t>걸레받이 설치 - 중밀도섬유판</t>
  </si>
  <si>
    <t>T=9, H=100</t>
  </si>
  <si>
    <t>호표 129</t>
  </si>
  <si>
    <t>45234F9C96C135D2F0509C481B79B</t>
  </si>
  <si>
    <t>0101011145234F9C96C135D2F0509C481B79B</t>
  </si>
  <si>
    <t>도배바름(합판·석고보드면)</t>
  </si>
  <si>
    <t>벽, 고급벽지</t>
  </si>
  <si>
    <t>호표 133</t>
  </si>
  <si>
    <t>45234F9F93C15E3DF05597E746C2F</t>
  </si>
  <si>
    <t>0101011145234F9F93C15E3DF05597E746C2F</t>
  </si>
  <si>
    <t>천장, 고급천장지</t>
  </si>
  <si>
    <t>호표 134</t>
  </si>
  <si>
    <t>45234F9F93C15E58D05348012A819</t>
  </si>
  <si>
    <t>0101011145234F9F93C15E58D05348012A819</t>
  </si>
  <si>
    <t>01010112  기  타  공  사</t>
  </si>
  <si>
    <t>01010112</t>
  </si>
  <si>
    <t>탈의실 락카 이동후 재설치</t>
  </si>
  <si>
    <t>남,여</t>
  </si>
  <si>
    <t>호표 145</t>
  </si>
  <si>
    <t>45234F9390D9B9EBC05D972E87305</t>
  </si>
  <si>
    <t>0101011245234F9390D9B9EBC05D972E87305</t>
  </si>
  <si>
    <t>마블세면대</t>
  </si>
  <si>
    <t>W:600, 보강포함</t>
  </si>
  <si>
    <t>호표 118</t>
  </si>
  <si>
    <t>45234D529166B9186052ECF55EA25</t>
  </si>
  <si>
    <t>0101011245234D529166B9186052ECF55EA25</t>
  </si>
  <si>
    <t>화장실칸막이</t>
  </si>
  <si>
    <t>20mm/PB</t>
  </si>
  <si>
    <t>42064F15976D2FE4F05FADB66B036D8DA90E1</t>
  </si>
  <si>
    <t>0101011242064F15976D2FE4F05FADB66B036D8DA90E1</t>
  </si>
  <si>
    <t>FM01</t>
  </si>
  <si>
    <t>남탈의실 마블선반</t>
  </si>
  <si>
    <t>SET</t>
  </si>
  <si>
    <t>42064F15976D2FE4F05F67C9B3698FF541EDF</t>
  </si>
  <si>
    <t>0101011242064F15976D2FE4F05F67C9B3698FF541EDF</t>
  </si>
  <si>
    <t>FM02</t>
  </si>
  <si>
    <t>여탈의실 마블선반</t>
  </si>
  <si>
    <t>42064F15976D2FE4F05F67C9B3698FF541ED9</t>
  </si>
  <si>
    <t>0101011242064F15976D2FE4F05F67C9B3698FF541ED9</t>
  </si>
  <si>
    <t>01010113  수영장 타일공사</t>
  </si>
  <si>
    <t>01010113</t>
  </si>
  <si>
    <t>01.25M풀 타일자재비</t>
  </si>
  <si>
    <t>449142479540DFFE3050B8687E1ACD6E2811A</t>
  </si>
  <si>
    <t>01010113449142479540DFFE3050B8687E1ACD6E2811A</t>
  </si>
  <si>
    <t>02.청소년풀 타일자재비</t>
  </si>
  <si>
    <t>449142479540DFFE3050B8687E1ACD6E2811D</t>
  </si>
  <si>
    <t>01010113449142479540DFFE3050B8687E1ACD6E2811D</t>
  </si>
  <si>
    <t>03.유아용풀 타일자재비</t>
  </si>
  <si>
    <t>449142479540DFFE3050B8687E1ACD6E2811C</t>
  </si>
  <si>
    <t>01010113449142479540DFFE3050B8687E1ACD6E2811C</t>
  </si>
  <si>
    <t>04.데크, 주벽체타일 자재비</t>
  </si>
  <si>
    <t>449142479540DFFE3050B8687E1ACD6E2811F</t>
  </si>
  <si>
    <t>01010113449142479540DFFE3050B8687E1ACD6E2811F</t>
  </si>
  <si>
    <t>06.수영장 타일시공비</t>
  </si>
  <si>
    <t>449142479540DFFE3050B8687E1ACD6E28111</t>
  </si>
  <si>
    <t>01010113449142479540DFFE3050B8687E1ACD6E28111</t>
  </si>
  <si>
    <t>07.방수공사</t>
  </si>
  <si>
    <t>449142479540DFFE3050B8687E1ACD6E28073</t>
  </si>
  <si>
    <t>01010113449142479540DFFE3050B8687E1ACD6E28073</t>
  </si>
  <si>
    <t>01010114  철  거  공  사</t>
  </si>
  <si>
    <t>01010114</t>
  </si>
  <si>
    <t>ZACW01A</t>
  </si>
  <si>
    <t>21.785 x 3.600 = 78.426</t>
  </si>
  <si>
    <t>호표 80</t>
  </si>
  <si>
    <t>45234C689023674360522FA47277E</t>
  </si>
  <si>
    <t>0101011445234C689023674360522FA47277E</t>
  </si>
  <si>
    <t>6.685 x 5.700 = 38.104</t>
  </si>
  <si>
    <t>호표 81</t>
  </si>
  <si>
    <t>45234C689023674360522FA47277F</t>
  </si>
  <si>
    <t>0101011445234C689023674360522FA47277F</t>
  </si>
  <si>
    <t>ZAD01</t>
  </si>
  <si>
    <t>1.000 x 1.800 = 1.800</t>
  </si>
  <si>
    <t>호표 74</t>
  </si>
  <si>
    <t>45234C689023674360522FA4725B8</t>
  </si>
  <si>
    <t>0101011445234C689023674360522FA4725B8</t>
  </si>
  <si>
    <t>ZPD01</t>
  </si>
  <si>
    <t>호표 75</t>
  </si>
  <si>
    <t>45234C689023674360522FA472656</t>
  </si>
  <si>
    <t>0101011445234C689023674360522FA472656</t>
  </si>
  <si>
    <t>ZSSD01</t>
  </si>
  <si>
    <t>호표 76</t>
  </si>
  <si>
    <t>45234C689023674360522FA472654</t>
  </si>
  <si>
    <t>0101011445234C689023674360522FA472654</t>
  </si>
  <si>
    <t>ZSSD02</t>
  </si>
  <si>
    <t>호표 77</t>
  </si>
  <si>
    <t>45234C689023674360522FA472652</t>
  </si>
  <si>
    <t>0101011445234C689023674360522FA472652</t>
  </si>
  <si>
    <t>ZSSD03</t>
  </si>
  <si>
    <t>호표 78</t>
  </si>
  <si>
    <t>45234C689023674360522FA472650</t>
  </si>
  <si>
    <t>0101011445234C689023674360522FA472650</t>
  </si>
  <si>
    <t>ZSSW01</t>
  </si>
  <si>
    <t>호표 79</t>
  </si>
  <si>
    <t>45234C689023674360522FA47265E</t>
  </si>
  <si>
    <t>0101011445234C689023674360522FA47265E</t>
  </si>
  <si>
    <t>트랜치 철거</t>
  </si>
  <si>
    <t>호표 54</t>
  </si>
  <si>
    <t>45234A1B97243748C053909BA32C8</t>
  </si>
  <si>
    <t>0101011445234A1B97243748C053909BA32C8</t>
  </si>
  <si>
    <t>PVC, W250</t>
  </si>
  <si>
    <t>호표 55</t>
  </si>
  <si>
    <t>45234A1B97243748C053908932860</t>
  </si>
  <si>
    <t>0101011445234A1B97243748C053908932860</t>
  </si>
  <si>
    <t>타일 코너비드 철거</t>
  </si>
  <si>
    <t>스텐</t>
  </si>
  <si>
    <t>호표 111</t>
  </si>
  <si>
    <t>45234D51909D2A6D905849E3E8D76</t>
  </si>
  <si>
    <t>0101011445234D51909D2A6D905849E3E8D76</t>
  </si>
  <si>
    <t>걸레받이 철거</t>
  </si>
  <si>
    <t>중밀도섬유판, T9*H100mm</t>
  </si>
  <si>
    <t>호표 128</t>
  </si>
  <si>
    <t>45234F9C96C1190A205A73CBBB1A1</t>
  </si>
  <si>
    <t>0101011445234F9C96C1190A205A73CBBB1A1</t>
  </si>
  <si>
    <t>방습거울철거 - 내수합판 12mm</t>
  </si>
  <si>
    <t>5mm</t>
  </si>
  <si>
    <t>호표 104</t>
  </si>
  <si>
    <t>45234C609C85BDDD805FCFA3B6155</t>
  </si>
  <si>
    <t>0101011445234C609C85BDDD805FCFA3B6155</t>
  </si>
  <si>
    <t>열경화성수지천장판 철거</t>
  </si>
  <si>
    <t>600*600</t>
  </si>
  <si>
    <t>호표 136</t>
  </si>
  <si>
    <t>45234F9E9173A38BA05576F202B6A</t>
  </si>
  <si>
    <t>0101011445234F9E9173A38BA05576F202B6A</t>
  </si>
  <si>
    <t>내수합판 철거</t>
  </si>
  <si>
    <t>T12 *2겹, 젠다이턱</t>
  </si>
  <si>
    <t>호표 137</t>
  </si>
  <si>
    <t>45234F9E9173A38BA05576F202B68</t>
  </si>
  <si>
    <t>0101011445234F9E9173A38BA05576F202B68</t>
  </si>
  <si>
    <t>철재커텐박스 철거</t>
  </si>
  <si>
    <t>100~600*2050*1.2t, 갈바 STL(정전분체)</t>
  </si>
  <si>
    <t>호표 141</t>
  </si>
  <si>
    <t>45234F9593B9572AF05E651C4D813</t>
  </si>
  <si>
    <t>0101011445234F9593B9572AF05E651C4D813</t>
  </si>
  <si>
    <t>콘크리트구조물 헐기(인력)</t>
  </si>
  <si>
    <t>소형브레이커(전기식), 무근, 2.7m3/일당</t>
  </si>
  <si>
    <t>호표 147</t>
  </si>
  <si>
    <t>452241929B95BA6F1057C628DA56A</t>
  </si>
  <si>
    <t>01010114452241929B95BA6F1057C628DA56A</t>
  </si>
  <si>
    <t>경량천장철골틀 해체</t>
  </si>
  <si>
    <t>호표 149</t>
  </si>
  <si>
    <t>452241929B2109838057B8DBC07CE</t>
  </si>
  <si>
    <t>01010114452241929B2109838057B8DBC07CE</t>
  </si>
  <si>
    <t>조적벽 해체</t>
  </si>
  <si>
    <t>H=3.6m 이하</t>
  </si>
  <si>
    <t>호표 150</t>
  </si>
  <si>
    <t>452241929B2109838057C94AEDC0B</t>
  </si>
  <si>
    <t>01010114452241929B2109838057C94AEDC0B</t>
  </si>
  <si>
    <t>큐비클 해체</t>
  </si>
  <si>
    <t>호표 146</t>
  </si>
  <si>
    <t>452241929BB0FA8E905D5F6034E67</t>
  </si>
  <si>
    <t>01010114452241929BB0FA8E905D5F6034E67</t>
  </si>
  <si>
    <t>도배 해체</t>
  </si>
  <si>
    <t>벽</t>
  </si>
  <si>
    <t>호표 151</t>
  </si>
  <si>
    <t>452241929B2109838057F680D5C2C</t>
  </si>
  <si>
    <t>01010114452241929B2109838057F680D5C2C</t>
  </si>
  <si>
    <t>천장</t>
  </si>
  <si>
    <t>호표 152</t>
  </si>
  <si>
    <t>452241929B2109838057F680D5FE1</t>
  </si>
  <si>
    <t>01010114452241929B2109838057F680D5FE1</t>
  </si>
  <si>
    <t>비닐시트 해체</t>
  </si>
  <si>
    <t>호표 154</t>
  </si>
  <si>
    <t>452241929B21098380570E385F97B</t>
  </si>
  <si>
    <t>01010114452241929B21098380570E385F97B</t>
  </si>
  <si>
    <t>타일 해체</t>
  </si>
  <si>
    <t>바닥. 압착붙이기</t>
  </si>
  <si>
    <t>호표 155</t>
  </si>
  <si>
    <t>452241929B210983805718968791A</t>
  </si>
  <si>
    <t>01010114452241929B210983805718968791A</t>
  </si>
  <si>
    <t>벽. 떠붙이기</t>
  </si>
  <si>
    <t>호표 156</t>
  </si>
  <si>
    <t>452241929B2109838057189687E9C</t>
  </si>
  <si>
    <t>01010114452241929B2109838057189687E9C</t>
  </si>
  <si>
    <t>바리솔 천장 해체</t>
  </si>
  <si>
    <t>호표 157</t>
  </si>
  <si>
    <t>452241929B21098380571884150A0</t>
  </si>
  <si>
    <t>01010114452241929B21098380571884150A0</t>
  </si>
  <si>
    <t>D12 환봉(@1800) 및 D9달대볼트(@1800) 철거</t>
  </si>
  <si>
    <t>호표 158</t>
  </si>
  <si>
    <t>452241929B2109838057188415374</t>
  </si>
  <si>
    <t>01010114452241929B2109838057188415374</t>
  </si>
  <si>
    <t>각파이프 천장틀 해체</t>
  </si>
  <si>
    <t>30*30*1.6T (1.172m/m2)</t>
  </si>
  <si>
    <t>호표 159</t>
  </si>
  <si>
    <t>452241929B210983805718841526D</t>
  </si>
  <si>
    <t>01010114452241929B210983805718841526D</t>
  </si>
  <si>
    <t>갈바스틸 천장 해체_성인풀</t>
  </si>
  <si>
    <t>T1.6, 각파이프틀 包 (12.818m/m2)</t>
  </si>
  <si>
    <t>호표 161</t>
  </si>
  <si>
    <t>452241929B2109838057188415268</t>
  </si>
  <si>
    <t>01010114452241929B2109838057188415268</t>
  </si>
  <si>
    <t>갈바스틸 천장 해체_온수풀</t>
  </si>
  <si>
    <t>T1.6, 각파이프틀 包 (5.361m/m2)</t>
  </si>
  <si>
    <t>호표 162</t>
  </si>
  <si>
    <t>452241929B2109838057188415521</t>
  </si>
  <si>
    <t>01010114452241929B2109838057188415521</t>
  </si>
  <si>
    <t>철골재 철거(인력)</t>
  </si>
  <si>
    <t>LPG 사용, 1.4ton/일당, (C-100*50*20*2.3)</t>
  </si>
  <si>
    <t>TON</t>
  </si>
  <si>
    <t>호표 148</t>
  </si>
  <si>
    <t>452241929BEC5DB1405C99D184E64</t>
  </si>
  <si>
    <t>01010114452241929BEC5DB1405C99D184E64</t>
  </si>
  <si>
    <t>강화유리 파티션 철거</t>
  </si>
  <si>
    <t>호표 163</t>
  </si>
  <si>
    <t>452241929B21098380571884157EE</t>
  </si>
  <si>
    <t>01010114452241929B21098380571884157EE</t>
  </si>
  <si>
    <t>젠다이 각파이프 하지틀 철거</t>
  </si>
  <si>
    <t>30*30, 젠다이</t>
  </si>
  <si>
    <t>호표 160</t>
  </si>
  <si>
    <t>452241929B210983805718841526C</t>
  </si>
  <si>
    <t>01010114452241929B210983805718841526C</t>
  </si>
  <si>
    <t>모르타르 철거</t>
  </si>
  <si>
    <t>바닥, 65,70,81,83mm</t>
  </si>
  <si>
    <t>호표 165</t>
  </si>
  <si>
    <t>452241929B2109839051E99804928</t>
  </si>
  <si>
    <t>01010114452241929B2109839051E99804928</t>
  </si>
  <si>
    <t>벽, 20, 52mm</t>
  </si>
  <si>
    <t>호표 166</t>
  </si>
  <si>
    <t>452241929B2109839051E9980492B</t>
  </si>
  <si>
    <t>01010114452241929B2109839051E9980492B</t>
  </si>
  <si>
    <t>마블세면대 철거</t>
  </si>
  <si>
    <t>W:600*L:900, 하부세면장包</t>
  </si>
  <si>
    <t>호표 167</t>
  </si>
  <si>
    <t>452241929B211BFC005B3C3DB00FC</t>
  </si>
  <si>
    <t>01010114452241929B211BFC005B3C3DB00FC</t>
  </si>
  <si>
    <t>마블선반 철거</t>
  </si>
  <si>
    <t>W:900, 하부틀포함</t>
  </si>
  <si>
    <t>호표 168</t>
  </si>
  <si>
    <t>452241929B211BFC005B3C3DB0182</t>
  </si>
  <si>
    <t>01010114452241929B211BFC005B3C3DB0182</t>
  </si>
  <si>
    <t>화강석 철거</t>
  </si>
  <si>
    <t>바닥</t>
  </si>
  <si>
    <t>호표 169</t>
  </si>
  <si>
    <t>452241929B211BFC005B3C12DE5C8</t>
  </si>
  <si>
    <t>01010114452241929B211BFC005B3C12DE5C8</t>
  </si>
  <si>
    <t>호표 170</t>
  </si>
  <si>
    <t>452241929B211BFC005B3C12CDED7</t>
  </si>
  <si>
    <t>01010114452241929B211BFC005B3C12CDED7</t>
  </si>
  <si>
    <t>강화유리 칸막이 철거</t>
  </si>
  <si>
    <t>THK10, 300*1550</t>
  </si>
  <si>
    <t>호표 164</t>
  </si>
  <si>
    <t>452241929B21098380571884157ED</t>
  </si>
  <si>
    <t>01010114452241929B21098380571884157ED</t>
  </si>
  <si>
    <t>기존방수층 제거 및 바탕처리</t>
  </si>
  <si>
    <t>호표 171</t>
  </si>
  <si>
    <t>4522419199358CD0B0541015AE072</t>
  </si>
  <si>
    <t>010101144522419199358CD0B0541015AE072</t>
  </si>
  <si>
    <t>수직부</t>
  </si>
  <si>
    <t>호표 172</t>
  </si>
  <si>
    <t>4522419199358CD0B0541015AE3C6</t>
  </si>
  <si>
    <t>010101144522419199358CD0B0541015AE3C6</t>
  </si>
  <si>
    <t>01010115  골    재    비</t>
  </si>
  <si>
    <t>01010115</t>
  </si>
  <si>
    <t>모래</t>
  </si>
  <si>
    <t>모래, 서울, 세척사, 도착도</t>
  </si>
  <si>
    <t>42214DF1964CF8E340535BD9EE52DE2B67E0B</t>
  </si>
  <si>
    <t>0101011542214DF1964CF8E340535BD9EE52DE2B67E0B</t>
  </si>
  <si>
    <t>시멘트</t>
  </si>
  <si>
    <t>건재상</t>
  </si>
  <si>
    <t>포</t>
  </si>
  <si>
    <t>42064F1597F31B5B5054C55197689B1B8B834</t>
  </si>
  <si>
    <t>0101011542064F1597F31B5B5054C55197689B1B8B834</t>
  </si>
  <si>
    <t>시멘트운반</t>
  </si>
  <si>
    <t>L:20km, 덤프 8ton</t>
  </si>
  <si>
    <t>산근 1</t>
  </si>
  <si>
    <t>452244C69836237F805F6BA4AA07F</t>
  </si>
  <si>
    <t>01010115452244C69836237F805F6BA4AA07F</t>
  </si>
  <si>
    <t>01010116  동영상 편집비용</t>
  </si>
  <si>
    <t>01010116</t>
  </si>
  <si>
    <t>동영상 편집비용</t>
  </si>
  <si>
    <t>장비:핸드폰으로 촬영</t>
  </si>
  <si>
    <t>회</t>
  </si>
  <si>
    <t>호표 25</t>
  </si>
  <si>
    <t>4523417B9C30CD6A3053A9B5EF87C</t>
  </si>
  <si>
    <t>010101164523417B9C30CD6A3053A9B5EF87C</t>
  </si>
  <si>
    <t>01010117  건설폐기물 상차비</t>
  </si>
  <si>
    <t>01010117</t>
  </si>
  <si>
    <t>건설폐재류 상차비</t>
  </si>
  <si>
    <t>45634B7C9B90B95F2057F6E8A0DD9C4370312</t>
  </si>
  <si>
    <t>0101011745634B7C9B90B95F2057F6E8A0DD9C4370312</t>
  </si>
  <si>
    <t>혼합건설폐기물 상차비</t>
  </si>
  <si>
    <t>(매립지반입대상 폐기물 포함)</t>
  </si>
  <si>
    <t>45634B7C9B90B95F2057F6E8A0DD9C4370311</t>
  </si>
  <si>
    <t>0101011745634B7C9B90B95F2057F6E8A0DD9C4370311</t>
  </si>
  <si>
    <t>혼합건설폐기물 상차비_전기,통신,소방</t>
  </si>
  <si>
    <t>45634B7C9B90B95F2057F6E8A0DD9C4370310</t>
  </si>
  <si>
    <t>0101011745634B7C9B90B95F2057F6E8A0DD9C4370310</t>
  </si>
  <si>
    <t>010102  ▶02.기계공사</t>
  </si>
  <si>
    <t>010102</t>
  </si>
  <si>
    <t>01010201  기계공사</t>
  </si>
  <si>
    <t>01010201</t>
  </si>
  <si>
    <t>기계공사</t>
  </si>
  <si>
    <t>449142479540DFFE3050B8687E1ACD6E28071</t>
  </si>
  <si>
    <t>01010201449142479540DFFE3050B8687E1ACD6E28071</t>
  </si>
  <si>
    <t>0102  ☞품질관리비</t>
  </si>
  <si>
    <t>0102</t>
  </si>
  <si>
    <t>8</t>
  </si>
  <si>
    <t>01.품질시험비</t>
  </si>
  <si>
    <t>포틀랜드시멘트</t>
  </si>
  <si>
    <t>분말도</t>
  </si>
  <si>
    <t>호표 15</t>
  </si>
  <si>
    <t>4523417B9C53AD3E805729E14258F</t>
  </si>
  <si>
    <t>01024523417B9C53AD3E805729E14258F</t>
  </si>
  <si>
    <t>건설용 도막방수재</t>
  </si>
  <si>
    <t>인장성능</t>
  </si>
  <si>
    <t>호표 22</t>
  </si>
  <si>
    <t>4523417B9C538265505757A93B7EA</t>
  </si>
  <si>
    <t>01024523417B9C538265505757A93B7EA</t>
  </si>
  <si>
    <t>부착성능</t>
  </si>
  <si>
    <t>호표 23</t>
  </si>
  <si>
    <t>4523417B9C538265505757A93B142</t>
  </si>
  <si>
    <t>01024523417B9C538265505757A93B142</t>
  </si>
  <si>
    <t>일반구조용 경량형강</t>
  </si>
  <si>
    <t>겉모양, 치수, 무게</t>
  </si>
  <si>
    <t>호표 16</t>
  </si>
  <si>
    <t>4523417B9C53AD2C205091651D1B7</t>
  </si>
  <si>
    <t>01024523417B9C53AD2C205091651D1B7</t>
  </si>
  <si>
    <t>화학성분</t>
  </si>
  <si>
    <t>호표 17</t>
  </si>
  <si>
    <t>4523417B9C53AD2C205091651D25E</t>
  </si>
  <si>
    <t>01024523417B9C53AD2C205091651D25E</t>
  </si>
  <si>
    <t>인장강도</t>
  </si>
  <si>
    <t>호표 18</t>
  </si>
  <si>
    <t>4523417B9C53AD2C205091651D40B</t>
  </si>
  <si>
    <t>01024523417B9C53AD2C205091651D40B</t>
  </si>
  <si>
    <t>일반구조용 각형강관</t>
  </si>
  <si>
    <t>호표 19</t>
  </si>
  <si>
    <t>4523417B9C53AD2C20505BB2033BB</t>
  </si>
  <si>
    <t>01024523417B9C53AD2C20505BB2033BB</t>
  </si>
  <si>
    <t>호표 21</t>
  </si>
  <si>
    <t>4523417B9C53AD2C20505BB20318D</t>
  </si>
  <si>
    <t>01024523417B9C53AD2C20505BB20318D</t>
  </si>
  <si>
    <t>호표 20</t>
  </si>
  <si>
    <t>4523417B9C53AD2C20505BB2030E7</t>
  </si>
  <si>
    <t>01024523417B9C53AD2C20505BB2030E7</t>
  </si>
  <si>
    <t>소    계</t>
  </si>
  <si>
    <t>4490490E960A99BAD05D024C106</t>
  </si>
  <si>
    <t>01024490490E960A99BAD05D024C106</t>
  </si>
  <si>
    <t>2.품질관리활동비</t>
  </si>
  <si>
    <t>품질관련교육및훈련비</t>
  </si>
  <si>
    <t>공사기간 6개월(132일)기준</t>
  </si>
  <si>
    <t>호표 12</t>
  </si>
  <si>
    <t>4523417C9E742C39D0599F09C4EC4</t>
  </si>
  <si>
    <t>01024523417C9E742C39D0599F09C4EC4</t>
  </si>
  <si>
    <t>품질관련문서작성및관리비</t>
  </si>
  <si>
    <t>호표 11</t>
  </si>
  <si>
    <t>4523417C9E742C39D0599F09C4EC6</t>
  </si>
  <si>
    <t>01024523417C9E742C39D0599F09C4EC6</t>
  </si>
  <si>
    <t>품질검사비</t>
  </si>
  <si>
    <t>품질시험비 합계의 1%</t>
  </si>
  <si>
    <t>443B4B6F9F05DEF5805587F09B2001</t>
  </si>
  <si>
    <t>0102443B4B6F9F05DEF5805587F09B1002</t>
  </si>
  <si>
    <t>품질관리활동비 인건비</t>
  </si>
  <si>
    <t>44,128,920원</t>
  </si>
  <si>
    <t>3.그밖의 비용</t>
  </si>
  <si>
    <t>그밖의 비용</t>
  </si>
  <si>
    <t>품질관리활동비합계(44,572,066원)의 1%</t>
  </si>
  <si>
    <t>449142479540DFFE3050B8687E1ACD6E28118</t>
  </si>
  <si>
    <t>0102449142479540DFFE3050B8687E1ACD6E28118</t>
  </si>
  <si>
    <t>0103  ☞철거부산물[고철]</t>
  </si>
  <si>
    <t>0103</t>
  </si>
  <si>
    <t>6</t>
  </si>
  <si>
    <t>철강설</t>
  </si>
  <si>
    <t>철강설, 고철, 작업설부산물</t>
  </si>
  <si>
    <t>kg</t>
  </si>
  <si>
    <t>수집상차도</t>
  </si>
  <si>
    <t>42214DF196C058CEF05E947F07690495005D1</t>
  </si>
  <si>
    <t>010342214DF196C058CEF05E947F07690495005D1</t>
  </si>
  <si>
    <t>철강설/철골</t>
  </si>
  <si>
    <t>42214DF196C058CEF05E947F07690495005D0</t>
  </si>
  <si>
    <t>010342214DF196C058CEF05E947F07690495005D0</t>
  </si>
  <si>
    <t>철강설, 스텐레스, 작업설부산물</t>
  </si>
  <si>
    <t>42214DF196C058CEF05E947F07690495004CD</t>
  </si>
  <si>
    <t>010342214DF196C058CEF05E947F07690495004CD</t>
  </si>
  <si>
    <t>철강설, 알루미늄, 작업설부산물</t>
  </si>
  <si>
    <t>42214DF196C058CEF05E947F11306D2103182</t>
  </si>
  <si>
    <t>010342214DF196C058CEF05E947F11306D2103182</t>
  </si>
  <si>
    <t>0104  도급자관급자재비</t>
  </si>
  <si>
    <t>0104</t>
  </si>
  <si>
    <t>3</t>
  </si>
  <si>
    <t>수영장 부속시설물</t>
  </si>
  <si>
    <t>트렌치커버</t>
  </si>
  <si>
    <t>23077965</t>
  </si>
  <si>
    <t>449142479540DFFE3050B8687E1ACD6E28076</t>
  </si>
  <si>
    <t>0104449142479540DFFE3050B8687E1ACD6E28076</t>
  </si>
  <si>
    <t>트렌치커버 코너</t>
  </si>
  <si>
    <t>23077964</t>
  </si>
  <si>
    <t>449142479540DFFE3050B8687E1ACD6E28077</t>
  </si>
  <si>
    <t>0104449142479540DFFE3050B8687E1ACD6E28077</t>
  </si>
  <si>
    <t>코스로프</t>
  </si>
  <si>
    <t>23227218</t>
  </si>
  <si>
    <t>449142479540DFFE3050B8687E1ACD6E28074</t>
  </si>
  <si>
    <t>0104449142479540DFFE3050B8687E1ACD6E28074</t>
  </si>
  <si>
    <t>코스로프 턴버클</t>
  </si>
  <si>
    <t>25080997</t>
  </si>
  <si>
    <t>449142479540DFFE3050B8687E1ACD6E28075</t>
  </si>
  <si>
    <t>0104449142479540DFFE3050B8687E1ACD6E28075</t>
  </si>
  <si>
    <t>코스로프 걸이금구</t>
  </si>
  <si>
    <t>23077967</t>
  </si>
  <si>
    <t>449142479540DFFE3050B8687E1ACD6E2807A</t>
  </si>
  <si>
    <t>0104449142479540DFFE3050B8687E1ACD6E2807A</t>
  </si>
  <si>
    <t>입수용핸드레일</t>
  </si>
  <si>
    <t>10056914</t>
  </si>
  <si>
    <t>449142479540DFFE3050B8687E1ACD6E2807B</t>
  </si>
  <si>
    <t>0104449142479540DFFE3050B8687E1ACD6E2807B</t>
  </si>
  <si>
    <t>입수용핸드레일 금구</t>
  </si>
  <si>
    <t>20773879</t>
  </si>
  <si>
    <t>449142479540DFFE3050B8687E1ACD6E283C6</t>
  </si>
  <si>
    <t>0104449142479540DFFE3050B8687E1ACD6E283C6</t>
  </si>
  <si>
    <t>배영턴표시지주</t>
  </si>
  <si>
    <t>20595043</t>
  </si>
  <si>
    <t>449142479540DFFE3050B8687E1ACD6E283C7</t>
  </si>
  <si>
    <t>0104449142479540DFFE3050B8687E1ACD6E283C7</t>
  </si>
  <si>
    <t>배영턴표시지주 금구</t>
  </si>
  <si>
    <t>20773880</t>
  </si>
  <si>
    <t>449142479540DFFE3050B8687E1ACD6E283C4</t>
  </si>
  <si>
    <t>0104449142479540DFFE3050B8687E1ACD6E283C4</t>
  </si>
  <si>
    <t>조달수수료</t>
  </si>
  <si>
    <t>합계의 0.54%</t>
  </si>
  <si>
    <t>0104443B4B6F9F05DEF5805587F09B2001</t>
  </si>
  <si>
    <t>0105  관급자 관급공사비[건축]</t>
  </si>
  <si>
    <t>0105</t>
  </si>
  <si>
    <t>ACW01[160mm AL단열 고정창]</t>
  </si>
  <si>
    <t>28,475*5700</t>
  </si>
  <si>
    <t>SSD4 [시스템도어]</t>
  </si>
  <si>
    <t>1000*2100</t>
  </si>
  <si>
    <t>금속제창, 신도, SDW-CAW-160EF-24LE</t>
  </si>
  <si>
    <t>160mm, 커튼월/불소수지2회</t>
  </si>
  <si>
    <t>KG</t>
  </si>
  <si>
    <t>25206735</t>
  </si>
  <si>
    <t>449142479540DFFE3050B8687E1ACD6E283C2</t>
  </si>
  <si>
    <t>0105449142479540DFFE3050B8687E1ACD6E283C2</t>
  </si>
  <si>
    <t>0105443B4B6F9F05DEF5805587F09B2001</t>
  </si>
  <si>
    <t>0106  관급자 관급공사비[기계]</t>
  </si>
  <si>
    <t>0106</t>
  </si>
  <si>
    <t>9</t>
  </si>
  <si>
    <t>관급자 관급공사비</t>
  </si>
  <si>
    <t>기계</t>
  </si>
  <si>
    <t>449142479540DFFE3050B8687E1ACD6E283C5</t>
  </si>
  <si>
    <t>0106449142479540DFFE3050B8687E1ACD6E283C5</t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</si>
  <si>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</si>
  <si>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</si>
  <si>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</si>
  <si>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</si>
  <si>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</si>
  <si>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</si>
  <si>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</si>
  <si>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</si>
  <si>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노임계수</t>
  </si>
  <si>
    <t>할증</t>
  </si>
  <si>
    <t>품셈개요</t>
  </si>
  <si>
    <t>장비일위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</si>
  <si>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</si>
  <si>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</si>
  <si>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</si>
  <si>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</si>
  <si>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</si>
  <si>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</si>
  <si>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</si>
  <si>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</si>
  <si>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할증체크</t>
  </si>
  <si>
    <t>덤프트럭  8ton  HR  공통 8-3,4(0602)   ( 호표 1 )</t>
  </si>
  <si>
    <t>423243DB92446898F05CC8C51235C802938D76B</t>
  </si>
  <si>
    <t>덤프트럭</t>
  </si>
  <si>
    <t>8ton</t>
  </si>
  <si>
    <t>HR</t>
  </si>
  <si>
    <t>A</t>
  </si>
  <si>
    <t>천원</t>
  </si>
  <si>
    <t>423243DB92446898F05CC8C51235C802938D7</t>
  </si>
  <si>
    <t>423243DB92446898F05CC8C51235C802938D76B423243DB92446898F05CC8C51235C802938D7</t>
  </si>
  <si>
    <t>경유</t>
  </si>
  <si>
    <t>경유, 저유황</t>
  </si>
  <si>
    <t>L</t>
  </si>
  <si>
    <t>42214914928DEDC1005DD2BAE0AA4EBFB01C6</t>
  </si>
  <si>
    <t>423243DB92446898F05CC8C51235C802938D76B42214914928DEDC1005DD2BAE0AA4EBFB01C6</t>
  </si>
  <si>
    <t>잡재료</t>
  </si>
  <si>
    <t>주연료비의 38%</t>
  </si>
  <si>
    <t>423243DB92446898F05CC8C51235C802938D76B443B4B6F9F05DEF5805587F09B2001</t>
  </si>
  <si>
    <t>화물차운전사</t>
  </si>
  <si>
    <t>일반공사 직종</t>
  </si>
  <si>
    <t>인</t>
  </si>
  <si>
    <t>45F148A79E9B2686E05078BE4A42B5ECAE3D0</t>
  </si>
  <si>
    <t>423243DB92446898F05CC8C51235C802938D76B45F148A79E9B2686E05078BE4A42B5ECAE3D0</t>
  </si>
  <si>
    <t xml:space="preserve"> [ 합          계 ]</t>
  </si>
  <si>
    <t>크레인(타이어)  50ton  HR  공통 8-3,4(2104)   ( 호표 2 )</t>
  </si>
  <si>
    <t>423243DB92444C0FD05D10177D9B00D841DCC92</t>
  </si>
  <si>
    <t>크레인(타이어)</t>
  </si>
  <si>
    <t>50ton</t>
  </si>
  <si>
    <t>호표 2</t>
  </si>
  <si>
    <t>423243DB92444C0FD05D10177D9B00D841DCC</t>
  </si>
  <si>
    <t>423243DB92444C0FD05D10177D9B00D841DCC92423243DB92444C0FD05D10177D9B00D841DCC</t>
  </si>
  <si>
    <t>423243DB92444C0FD05D10177D9B00D841DCC9242214914928DEDC1005DD2BAE0AA4EBFB01C6</t>
  </si>
  <si>
    <t>주연료비의 57%</t>
  </si>
  <si>
    <t>423243DB92444C0FD05D10177D9B00D841DCC92443B4B6F9F05DEF5805587F09B2001</t>
  </si>
  <si>
    <t>건설기계운전사</t>
  </si>
  <si>
    <t>45F148A79E9B2686E05078BE4A42B5ECAE3D1</t>
  </si>
  <si>
    <t>423243DB92444C0FD05D10177D9B00D841DCC9245F148A79E9B2686E05078BE4A42B5ECAE3D1</t>
  </si>
  <si>
    <t>트럭탑재형 크레인  10ton  HR  공통 8-3,4(2105)   ( 호표 3 )</t>
  </si>
  <si>
    <t>423243DB92444C0FD05D07AA57CEDBF346E3D0B</t>
  </si>
  <si>
    <t>트럭탑재형 크레인</t>
  </si>
  <si>
    <t>10ton</t>
  </si>
  <si>
    <t>423243DB92444C0FD05D07AA57CEDBF346E3D</t>
  </si>
  <si>
    <t>423243DB92444C0FD05D07AA57CEDBF346E3D0B423243DB92444C0FD05D07AA57CEDBF346E3D</t>
  </si>
  <si>
    <t>423243DB92444C0FD05D07AA57CEDBF346E3D0B42214914928DEDC1005DD2BAE0AA4EBFB01C6</t>
  </si>
  <si>
    <t>주연료비의 20%</t>
  </si>
  <si>
    <t>423243DB92444C0FD05D07AA57CEDBF346E3D0B443B4B6F9F05DEF5805587F09B2001</t>
  </si>
  <si>
    <t>423243DB92444C0FD05D07AA57CEDBF346E3D0B45F148A79E9B2686E05078BE4A42B5ECAE3D0</t>
  </si>
  <si>
    <t>트럭 트랙터 및 평판트레일러  20ton  HR  공통 8-3,4(2702)   ( 호표 4 )</t>
  </si>
  <si>
    <t>423243DB92444C60605E01508B5C5665619D77B</t>
  </si>
  <si>
    <t>트럭 트랙터 및 평판트레일러</t>
  </si>
  <si>
    <t>20ton</t>
  </si>
  <si>
    <t>423243DB92444C60605E01508B5C5665619D7</t>
  </si>
  <si>
    <t>423243DB92444C60605E01508B5C5665619D77B423243DB92444C60605E01508B5C5665619D7</t>
  </si>
  <si>
    <t>423243DB92444C60605E01508B5C5665619D77B42214914928DEDC1005DD2BAE0AA4EBFB01C6</t>
  </si>
  <si>
    <t>주연료비의 39%</t>
  </si>
  <si>
    <t>423243DB92444C60605E01508B5C5665619D77B443B4B6F9F05DEF5805587F09B2001</t>
  </si>
  <si>
    <t>423243DB92444C60605E01508B5C5665619D77B45F148A79E9B2686E05078BE4A42B5ECAE3D1</t>
  </si>
  <si>
    <t>콘크리트 펌프차  36m(80∼95㎥/hr)  HR  공통 8-3,4(4504)   ( 호표 5 )</t>
  </si>
  <si>
    <t>423243DB9244211BC05642DAB37507373B56E9B</t>
  </si>
  <si>
    <t>콘크리트 펌프차</t>
  </si>
  <si>
    <t>36m(80∼95㎥/hr)</t>
  </si>
  <si>
    <t>호표 5</t>
  </si>
  <si>
    <t>423243DB9244211BC05642DAB37507373B56E</t>
  </si>
  <si>
    <t>423243DB9244211BC05642DAB37507373B56E9B423243DB9244211BC05642DAB37507373B56E</t>
  </si>
  <si>
    <t>423243DB9244211BC05642DAB37507373B56E9B42214914928DEDC1005DD2BAE0AA4EBFB01C6</t>
  </si>
  <si>
    <t>주연료비의 35%</t>
  </si>
  <si>
    <t>423243DB9244211BC05642DAB37507373B56E9B443B4B6F9F05DEF5805587F09B2001</t>
  </si>
  <si>
    <t>423243DB9244211BC05642DAB37507373B56E9B45F148A79E9B2686E05078BE4A42B5ECAE3D1</t>
  </si>
  <si>
    <t>소형브레이커(전기식)  1.5kw  HR  공통 8-3(5220)   ( 호표 6 )</t>
  </si>
  <si>
    <t>423243DB92443384705B014F56CDA5B0822A172</t>
  </si>
  <si>
    <t>소형브레이커(전기식)</t>
  </si>
  <si>
    <t>1.5kw</t>
  </si>
  <si>
    <t>호표 6</t>
  </si>
  <si>
    <t>423243DB92443384705B014F56CDA5B0822A1</t>
  </si>
  <si>
    <t>423243DB92443384705B014F56CDA5B0822A172423243DB92443384705B014F56CDA5B0822A1</t>
  </si>
  <si>
    <t>강관 조립말비계(이동식)설치 및 해체  높이 2m, 노무비  대  공통 2-7-6   ( 호표 7 )</t>
  </si>
  <si>
    <t>4523417E998F34D040530B36532ED</t>
  </si>
  <si>
    <t>높이 2m, 노무비</t>
  </si>
  <si>
    <t>호표 7</t>
  </si>
  <si>
    <t>비계공</t>
  </si>
  <si>
    <t>45F148A79E9B2686E05078BE4A42B5ECAE7B2</t>
  </si>
  <si>
    <t>4523417E998F34D040530B36532ED45F148A79E9B2686E05078BE4A42B5ECAE7B2</t>
  </si>
  <si>
    <t>보통인부</t>
  </si>
  <si>
    <t>45F148A79E9B2686E05078BE4A42B5ECAE7B6</t>
  </si>
  <si>
    <t>4523417E998F34D040530B36532ED45F148A79E9B2686E05078BE4A42B5ECAE7B6</t>
  </si>
  <si>
    <t>강관 조립말비계(이동식)설치 및 해체  높이 2m, 3개월  대  공통 2-7-4, 2-2-5   ( 호표 8 )</t>
  </si>
  <si>
    <t>비계안정장치</t>
  </si>
  <si>
    <t>비계안정장치, 비계기본틀, 기둥, 1.2*1.7m</t>
  </si>
  <si>
    <t>42064F15977FBB4C6050DDB4B7029E055653B</t>
  </si>
  <si>
    <t>4523417E998F34D040530B25EB02942064F15977FBB4C6050DDB4B7029E055653B</t>
  </si>
  <si>
    <t>비계안정장치, 가새, 1.2*1.9m</t>
  </si>
  <si>
    <t>42064F15977FBB4C6050DDB4B7029E0556535</t>
  </si>
  <si>
    <t>4523417E998F34D040530B25EB02942064F15977FBB4C6050DDB4B7029E0556535</t>
  </si>
  <si>
    <t>비계안정장치, 수평띠장, 1829mm</t>
  </si>
  <si>
    <t>42064F15977FBB4C6050DDB4B7029E0556ACC</t>
  </si>
  <si>
    <t>4523417E998F34D040530B25EB02942064F15977FBB4C6050DDB4B7029E0556ACC</t>
  </si>
  <si>
    <t>비계안정장치, 손잡이기둥</t>
  </si>
  <si>
    <t>42064F15977FBB4C6050DDB4B7029E0556ABB</t>
  </si>
  <si>
    <t>4523417E998F34D040530B25EB02942064F15977FBB4C6050DDB4B7029E0556ABB</t>
  </si>
  <si>
    <t>비계안정장치, 손잡이, 1229mm</t>
  </si>
  <si>
    <t>42064F15977FBB4C6050DDB4B7029E0556ACD</t>
  </si>
  <si>
    <t>4523417E998F34D040530B25EB02942064F15977FBB4C6050DDB4B7029E0556ACD</t>
  </si>
  <si>
    <t>비계안정장치, 손잡이, 1829mm</t>
  </si>
  <si>
    <t>42064F15977FBB4C6050DDB4B7029E0556ACA</t>
  </si>
  <si>
    <t>4523417E998F34D040530B25EB02942064F15977FBB4C6050DDB4B7029E0556ACA</t>
  </si>
  <si>
    <t>비계안정장치, 바퀴</t>
  </si>
  <si>
    <t>42064F15977FBB4C6050DDB4B7029E0556AC8</t>
  </si>
  <si>
    <t>4523417E998F34D040530B25EB02942064F15977FBB4C6050DDB4B7029E0556AC8</t>
  </si>
  <si>
    <t>비계안정장치, 쟈키</t>
  </si>
  <si>
    <t>42064F15977FBB4C6050DDB4B7029E0556AC9</t>
  </si>
  <si>
    <t>4523417E998F34D040530B25EB02942064F15977FBB4C6050DDB4B7029E0556AC9</t>
  </si>
  <si>
    <t>비계안정장치, 발판, 40*200*2000</t>
  </si>
  <si>
    <t>장</t>
  </si>
  <si>
    <t>42064F15977FBB4C6050DDB494790485F081F</t>
  </si>
  <si>
    <t>4523417E998F34D040530B25EB02942064F15977FBB4C6050DDB494790485F081F</t>
  </si>
  <si>
    <t>4523417E998F34D040530B25EB0294523417E998F34D040530B36532ED</t>
  </si>
  <si>
    <t>시스템비계 설치 및 해체(인력)  10m 이하, 설치 150m2, 해체 150m2  M2  공통 2-7-2   ( 호표 9 )</t>
  </si>
  <si>
    <t>4523417E998F34D0605E09ABDFB9F</t>
  </si>
  <si>
    <t>시스템비계 설치 및 해체(인력)</t>
  </si>
  <si>
    <t>10m 이하, 설치 150m2, 해체 150m2</t>
  </si>
  <si>
    <t>호표 9</t>
  </si>
  <si>
    <t>4523417E998F34D0605E09ABDFB9F45F148A79E9B2686E05078BE4A42B5ECAE7B2</t>
  </si>
  <si>
    <t>4523417E998F34D0605E09ABDFB9F45F148A79E9B2686E05078BE4A42B5ECAE7B6</t>
  </si>
  <si>
    <t>공구손료</t>
  </si>
  <si>
    <t>인력품의 2%</t>
  </si>
  <si>
    <t>4523417E998F34D0605E09ABDFB9F443B4B6F9F05DEF5805587F09B2001</t>
  </si>
  <si>
    <t>시스템비계 설치 및 해체  수영장 내부  M2  공통 2-7-2   ( 호표 10 )</t>
  </si>
  <si>
    <t>시스템비계(발판유)</t>
  </si>
  <si>
    <t>재료비, 3개월</t>
  </si>
  <si>
    <t>호표 173</t>
  </si>
  <si>
    <t>450E436A9E9CF48080512B7789973</t>
  </si>
  <si>
    <t>4523417E998F34D0605E09ABDFB9E450E436A9E9CF48080512B7789973</t>
  </si>
  <si>
    <t>4523417E998F34D0605E09ABDFB9E4523417E998F34D0605E09ABDFB9F</t>
  </si>
  <si>
    <t>품질관련문서작성및관리비  공사기간 6개월(132일)기준  식     ( 호표 11 )</t>
  </si>
  <si>
    <t>초급품질관리기술인</t>
  </si>
  <si>
    <t>기타 직종</t>
  </si>
  <si>
    <t>금액제외</t>
  </si>
  <si>
    <t>45F148A79E9B2686E050310DCE92A93541D06</t>
  </si>
  <si>
    <t>4523417C9E742C39D0599F09C4EC645F148A79E9B2686E050310DCE92A93541D06</t>
  </si>
  <si>
    <t>-</t>
  </si>
  <si>
    <t>인력품의 1%</t>
  </si>
  <si>
    <t>4523417C9E742C39D0599F09C4EC6443B4B6F9F05DEF5805587F09B2001</t>
  </si>
  <si>
    <t>품질관련교육및훈련비  공사기간 6개월(132일)기준  식     ( 호표 12 )</t>
  </si>
  <si>
    <t>4523417C9E742C39D0599F09C4EC445F148A79E9B2686E050310DCE92A93541D06</t>
  </si>
  <si>
    <t>4523417C9E742C39D0599F09C4EC4443B4B6F9F05DEF5805587F09B1002</t>
  </si>
  <si>
    <t>건축물 현장정리  목조, 철골조, 조적조  M2  공통 2-11-2   ( 호표 13 )</t>
  </si>
  <si>
    <t>4523417B9C6C78B2E0531C7A6F3B1</t>
  </si>
  <si>
    <t>목조, 철골조, 조적조</t>
  </si>
  <si>
    <t>4523417B9C6C78B2E0531C7A6F3B145F148A79E9B2686E05078BE4A42B5ECAE7B6</t>
  </si>
  <si>
    <t>건축물 현장정리  환경개선공사  M2     ( 호표 14 )</t>
  </si>
  <si>
    <t>4523417B9C6C78B2E0531C7A79A3B4523417B9C6C78B2E0531C7A6F3B1</t>
  </si>
  <si>
    <t>현장정리</t>
  </si>
  <si>
    <t>인력품의 20%</t>
  </si>
  <si>
    <t>4523417B9C6C78B2E0531C7A79A3B443B4B6F9F05DEF5805587F09B2001</t>
  </si>
  <si>
    <t>포틀랜드시멘트  분말도  회  국토~부 고시 별표 4   ( 호표 15 )</t>
  </si>
  <si>
    <t>고급품질관리원</t>
  </si>
  <si>
    <t>45F148A79E9B2686E05078BE4A42B5ECAE125</t>
  </si>
  <si>
    <t>4523417B9C53AD3E805729E14258F45F148A79E9B2686E05078BE4A42B5ECAE125</t>
  </si>
  <si>
    <t>중급품질관리원</t>
  </si>
  <si>
    <t>45F148A79E9B2686E05078BE4A42B5ECAE005</t>
  </si>
  <si>
    <t>4523417B9C53AD3E805729E14258F45F148A79E9B2686E05078BE4A42B5ECAE005</t>
  </si>
  <si>
    <t>일반경비</t>
  </si>
  <si>
    <t>전력</t>
  </si>
  <si>
    <t>kwh</t>
  </si>
  <si>
    <t>45634B7C9B90B95F2057F6F9432EFE4F1EB47</t>
  </si>
  <si>
    <t>4523417B9C53AD3E805729E14258F45634B7C9B90B95F2057F6F9432EFE4F1EB47</t>
  </si>
  <si>
    <t>경비로 적용</t>
  </si>
  <si>
    <t>합계의 100%</t>
  </si>
  <si>
    <t>4523417B9C53AD3E805729E14258F443B4B6F9F05DEF5805587F09B2001</t>
  </si>
  <si>
    <t>일반구조용 경량형강  겉모양, 치수, 무게  회  국토~부 고시 별표 4   ( 호표 16 )</t>
  </si>
  <si>
    <t>초급품질관리원</t>
  </si>
  <si>
    <t>45F148A79E9B2686E05078BE4A42B5ECAE004</t>
  </si>
  <si>
    <t>4523417B9C53AD2C205091651D1B745F148A79E9B2686E05078BE4A42B5ECAE004</t>
  </si>
  <si>
    <t>4523417B9C53AD2C205091651D1B745634B7C9B90B95F2057F6F9432EFE4F1EB47</t>
  </si>
  <si>
    <t>4523417B9C53AD2C205091651D1B7443B4B6F9F05DEF5805587F09B2001</t>
  </si>
  <si>
    <t>일반구조용 경량형강  화학성분  회  국토~부 고시 별표 4   ( 호표 17 )</t>
  </si>
  <si>
    <t>4523417B9C53AD2C205091651D25E45F148A79E9B2686E05078BE4A42B5ECAE005</t>
  </si>
  <si>
    <t>4523417B9C53AD2C205091651D25E45F148A79E9B2686E05078BE4A42B5ECAE004</t>
  </si>
  <si>
    <t>4523417B9C53AD2C205091651D25E45634B7C9B90B95F2057F6F9432EFE4F1EB47</t>
  </si>
  <si>
    <t>4523417B9C53AD2C205091651D25E443B4B6F9F05DEF5805587F09B2001</t>
  </si>
  <si>
    <t>일반구조용 경량형강  인장강도  회  국토~부 고시 별표 4   ( 호표 18 )</t>
  </si>
  <si>
    <t>4523417B9C53AD2C205091651D40B45F148A79E9B2686E05078BE4A42B5ECAE005</t>
  </si>
  <si>
    <t>4523417B9C53AD2C205091651D40B45F148A79E9B2686E05078BE4A42B5ECAE004</t>
  </si>
  <si>
    <t>4523417B9C53AD2C205091651D40B45634B7C9B90B95F2057F6F9432EFE4F1EB47</t>
  </si>
  <si>
    <t>4523417B9C53AD2C205091651D40B443B4B6F9F05DEF5805587F09B2001</t>
  </si>
  <si>
    <t>일반구조용 각형강관  겉모양, 치수, 무게  회  국토~부 고시 별표 4   ( 호표 19 )</t>
  </si>
  <si>
    <t>4523417B9C53AD2C20505BB2033BB45F148A79E9B2686E05078BE4A42B5ECAE004</t>
  </si>
  <si>
    <t>4523417B9C53AD2C20505BB2033BB45634B7C9B90B95F2057F6F9432EFE4F1EB47</t>
  </si>
  <si>
    <t>4523417B9C53AD2C20505BB2033BB443B4B6F9F05DEF5805587F09B2001</t>
  </si>
  <si>
    <t>일반구조용 각형강관  화학성분  회  국토~부 고시 별표 4   ( 호표 20 )</t>
  </si>
  <si>
    <t>4523417B9C53AD2C20505BB2030E745F148A79E9B2686E05078BE4A42B5ECAE005</t>
  </si>
  <si>
    <t>4523417B9C53AD2C20505BB2030E745F148A79E9B2686E05078BE4A42B5ECAE004</t>
  </si>
  <si>
    <t>4523417B9C53AD2C20505BB2030E745634B7C9B90B95F2057F6F9432EFE4F1EB47</t>
  </si>
  <si>
    <t>액화천연가스</t>
  </si>
  <si>
    <t>액화천연가스, 건설용</t>
  </si>
  <si>
    <t>42214914929E7FCE2055DAC87BB7ACB9583AE</t>
  </si>
  <si>
    <t>4523417B9C53AD2C20505BB2030E742214914929E7FCE2055DAC87BB7ACB9583AE</t>
  </si>
  <si>
    <t>4523417B9C53AD2C20505BB2030E7443B4B6F9F05DEF5805587F09B2001</t>
  </si>
  <si>
    <t>일반구조용 각형강관  인장강도  회  국토~부 고시 별표 4   ( 호표 21 )</t>
  </si>
  <si>
    <t>4523417B9C53AD2C20505BB20318D45F148A79E9B2686E05078BE4A42B5ECAE005</t>
  </si>
  <si>
    <t>4523417B9C53AD2C20505BB20318D45F148A79E9B2686E05078BE4A42B5ECAE004</t>
  </si>
  <si>
    <t>4523417B9C53AD2C20505BB20318D45634B7C9B90B95F2057F6F9432EFE4F1EB47</t>
  </si>
  <si>
    <t>4523417B9C53AD2C20505BB20318D443B4B6F9F05DEF5805587F09B2001</t>
  </si>
  <si>
    <t>건설용 도막방수재  인장성능  회  국토~부 고시 별표 4   ( 호표 22 )</t>
  </si>
  <si>
    <t>4523417B9C538265505757A93B7EA45F148A79E9B2686E05078BE4A42B5ECAE125</t>
  </si>
  <si>
    <t>4523417B9C538265505757A93B7EA45F148A79E9B2686E05078BE4A42B5ECAE005</t>
  </si>
  <si>
    <t>4523417B9C538265505757A93B7EA45634B7C9B90B95F2057F6F9432EFE4F1EB47</t>
  </si>
  <si>
    <t>4523417B9C538265505757A93B7EA443B4B6F9F05DEF5805587F09B2001</t>
  </si>
  <si>
    <t>건설용 도막방수재  부착성능  회  국토~부 고시 별표 4   ( 호표 23 )</t>
  </si>
  <si>
    <t>4523417B9C538265505757A93B14245F148A79E9B2686E05078BE4A42B5ECAE125</t>
  </si>
  <si>
    <t>4523417B9C538265505757A93B14245F148A79E9B2686E05078BE4A42B5ECAE005</t>
  </si>
  <si>
    <t>4523417B9C538265505757A93B14245634B7C9B90B95F2057F6F9432EFE4F1EB47</t>
  </si>
  <si>
    <t>상하수도요금</t>
  </si>
  <si>
    <t>45634B7C9B90B95F2057F6F9432EFE4F1EB40</t>
  </si>
  <si>
    <t>4523417B9C538265505757A93B14245634B7C9B90B95F2057F6F9432EFE4F1EB40</t>
  </si>
  <si>
    <t>4523417B9C538265505757A93B142443B4B6F9F05DEF5805587F09B2001</t>
  </si>
  <si>
    <t>준공청소    M2  공통 2-11-3   ( 호표 24 )</t>
  </si>
  <si>
    <t>4523417B9C30CD6A3053A9B5EF87F45F148A79E9B2686E05078BE4A42B5ECAE7B6</t>
  </si>
  <si>
    <t>동영상 편집비용  장비:핸드폰으로 촬영  회     ( 호표 25 )</t>
  </si>
  <si>
    <t>초급숙련기술자</t>
  </si>
  <si>
    <t>기타</t>
  </si>
  <si>
    <t>45F148A79E9B26B2205CDB1A0AADBAB37A447</t>
  </si>
  <si>
    <t>4523417B9C30CD6A3053A9B5EF87C45F148A79E9B26B2205CDB1A0AADBAB37A447</t>
  </si>
  <si>
    <t>콘크리트 펌프차 타설(무근)  slump 8~12cm, 벽,기둥,슬래브 등, f2 : Type-Ⅱ, 36m  M3  공통 6-1-4   ( 호표 26 )</t>
  </si>
  <si>
    <t>콘크리트공</t>
  </si>
  <si>
    <t>45F148A79E9B2686E05078BE4A42B5ECAE6AE</t>
  </si>
  <si>
    <t>452344B59B7B827A90567EBDD30A545F148A79E9B2686E05078BE4A42B5ECAE6AE</t>
  </si>
  <si>
    <t>특별인부</t>
  </si>
  <si>
    <t>45F148A79E9B2686E05078BE4A42B5ECAE7B7</t>
  </si>
  <si>
    <t>452344B59B7B827A90567EBDD30A545F148A79E9B2686E05078BE4A42B5ECAE7B7</t>
  </si>
  <si>
    <t>형틀목공</t>
  </si>
  <si>
    <t>45F148A79E9B2686E05078BE4A42B5ECAE7B3</t>
  </si>
  <si>
    <t>452344B59B7B827A90567EBDD30A545F148A79E9B2686E05078BE4A42B5ECAE7B3</t>
  </si>
  <si>
    <t>452344B59B7B827A90567EBDD30A545F148A79E9B2686E05078BE4A42B5ECAE7B6</t>
  </si>
  <si>
    <t>인력품의 5%</t>
  </si>
  <si>
    <t>452344B59B7B827A90567EBDD30A5443B4B6F9F05DEF5805587F09B2001</t>
  </si>
  <si>
    <t>452344B59B7B827A90567EBDD30A5423243DB9244211BC05642DAB37507373B56E9B</t>
  </si>
  <si>
    <t>잔여 콘크리트</t>
  </si>
  <si>
    <t>443B4B6F9F05DEF5805587F09B1002</t>
  </si>
  <si>
    <t>452344B59B7B827A90567EBDD30A5443B4B6F9F05DEF5805587F09B1002</t>
  </si>
  <si>
    <t>부대철골 설치    TON  건축 1-4-1   ( 호표 27 )</t>
  </si>
  <si>
    <t>4523459E9BD4DA63C051B5A679628</t>
  </si>
  <si>
    <t>부대철골 설치</t>
  </si>
  <si>
    <t>호표 27</t>
  </si>
  <si>
    <t>철골공</t>
  </si>
  <si>
    <t>45F148A79E9B2686E05078BE4A42B5ECAE6AC</t>
  </si>
  <si>
    <t>4523459E9BD4DA63C051B5A67962845F148A79E9B2686E05078BE4A42B5ECAE6AC</t>
  </si>
  <si>
    <t>4523459E9BD4DA63C051B5A67962845F148A79E9B2686E05078BE4A42B5ECAE7B7</t>
  </si>
  <si>
    <t>4523459E9BD4DA63C051B5A679628423243DB92444C0FD05D10177D9B00D841DCC92</t>
  </si>
  <si>
    <t>1.0B 벽돌쌓기  3.6m 이하, 시공량 15m2/일당  M2  건축 2-1-1   ( 호표 28 )</t>
  </si>
  <si>
    <t>조적공</t>
  </si>
  <si>
    <t>45F148A79E9B2686E05078BE4A42B5ECAE586</t>
  </si>
  <si>
    <t>45234680974DB503205A0FAC6258F45F148A79E9B2686E05078BE4A42B5ECAE586</t>
  </si>
  <si>
    <t>45234680974DB503205A0FAC6258F45F148A79E9B2686E05078BE4A42B5ECAE7B6</t>
  </si>
  <si>
    <t>45234680974DB503205A0FAC6258F443B4B6F9F05DEF5805587F09B2001</t>
  </si>
  <si>
    <t>콘크리트벽돌, 190*57*90mm, C종2급</t>
  </si>
  <si>
    <t>별도</t>
  </si>
  <si>
    <t>42064F1597D03BE960526A47831F18B3698D3</t>
  </si>
  <si>
    <t>45234680974DB503205A0FAC6258F42064F1597D03BE960526A47831F18B3698D3</t>
  </si>
  <si>
    <t>모르타르 배합(배합품 포함)</t>
  </si>
  <si>
    <t>배합용적비 1:3, 시멘트, 모래 별도</t>
  </si>
  <si>
    <t>호표 32</t>
  </si>
  <si>
    <t>452347E69C93B06B705C452FA5983</t>
  </si>
  <si>
    <t>45234680974DB503205A0FAC6258F452347E69C93B06B705C452FA5983</t>
  </si>
  <si>
    <t>벽돌운반  인력, 2층  천매  공통 1-2-7.4   ( 호표 29 )</t>
  </si>
  <si>
    <t>45234680976867B090559837670D3</t>
  </si>
  <si>
    <t>인력, 2층</t>
  </si>
  <si>
    <t>호표 29</t>
  </si>
  <si>
    <t>45234680976867B090559837670D345F148A79E9B2686E05078BE4A42B5ECAE7B6</t>
  </si>
  <si>
    <t>벽돌운반  인력, 지하1층  천매     ( 호표 30 )</t>
  </si>
  <si>
    <t>45234680976867B090559837670D245234680976867B090559837670D3</t>
  </si>
  <si>
    <t>모르타르 배합  모래채가름 포함  M3  건축 9-1-1   ( 호표 31 )</t>
  </si>
  <si>
    <t>452347E69C93B06B705C451D34F3A</t>
  </si>
  <si>
    <t>모르타르 배합</t>
  </si>
  <si>
    <t>모래채가름 포함</t>
  </si>
  <si>
    <t>호표 31</t>
  </si>
  <si>
    <t>452347E69C93B06B705C451D34F3A45F148A79E9B2686E05078BE4A42B5ECAE7B6</t>
  </si>
  <si>
    <t>모르타르 배합(배합품 포함)  배합용적비 1:3, 시멘트, 모래 별도  M3  건축 9-1-1   ( 호표 32 )</t>
  </si>
  <si>
    <t>시멘트(별도)</t>
  </si>
  <si>
    <t>42064F1597F31B5B5054C55197689B1B8B830</t>
  </si>
  <si>
    <t>452347E69C93B06B705C452FA598342064F1597F31B5B5054C55197689B1B8B830</t>
  </si>
  <si>
    <t>(별도)</t>
  </si>
  <si>
    <t>42214DF1964CF8E340535BD9EE52DE2B67E09</t>
  </si>
  <si>
    <t>452347E69C93B06B705C452FA598342214DF1964CF8E340535BD9EE52DE2B67E09</t>
  </si>
  <si>
    <t>452347E69C93B06B705C452FA598345F148A79E9B2686E05078BE4A42B5ECAE7B6</t>
  </si>
  <si>
    <t>코너비드 설치  재료비 별도  M  건축 8-1-2   ( 호표 33 )</t>
  </si>
  <si>
    <t>452347ED977430DC1054DD25E0212</t>
  </si>
  <si>
    <t>코너비드 설치</t>
  </si>
  <si>
    <t>미장공</t>
  </si>
  <si>
    <t>45F148A79E9B2686E05078BE4A42B5ECAE580</t>
  </si>
  <si>
    <t>452347ED977430DC1054DD25E021245F148A79E9B2686E05078BE4A42B5ECAE580</t>
  </si>
  <si>
    <t>우레탄 방수(샤워,화장실)  바닥 비노출, 3mm  M2     ( 호표 34 )</t>
  </si>
  <si>
    <t>우레탄도막방수</t>
  </si>
  <si>
    <t>바닥, 비노출 3MM</t>
  </si>
  <si>
    <t>㎡</t>
  </si>
  <si>
    <t>452348CD903AA1EEA05AC4AE90E5F</t>
  </si>
  <si>
    <t>452348CD900D59968057F91CC4F02452348CD903AA1EEA05AC4AE90E5F</t>
  </si>
  <si>
    <t>우레탄 방수(샤워,화장실)  수직 비노출, 3mm  M2     ( 호표 35 )</t>
  </si>
  <si>
    <t>벽, 비노출 3MM</t>
  </si>
  <si>
    <t>452348CD900D6A05B05D9F3F0279F</t>
  </si>
  <si>
    <t>452348CD900D59968057F91CC4CCE452348CD900D6A05B05D9F3F0279F</t>
  </si>
  <si>
    <t>수밀코킹  재료비 별도  M  건축 6-6-1   ( 호표 36 )</t>
  </si>
  <si>
    <t>452348C8980488D9D05845D4DA8C7</t>
  </si>
  <si>
    <t>수밀코킹</t>
  </si>
  <si>
    <t>호표 36</t>
  </si>
  <si>
    <t>코킹공</t>
  </si>
  <si>
    <t>45F148A79E9B2686E050310DCE92A93541E29</t>
  </si>
  <si>
    <t>452348C8980488D9D05845D4DA8C745F148A79E9B2686E050310DCE92A93541E29</t>
  </si>
  <si>
    <t>유리주위 코킹  5*5, 실리콘  M  건축 6-6-1   ( 호표 37 )</t>
  </si>
  <si>
    <t>실링재</t>
  </si>
  <si>
    <t>실링재, 실리콘, 비초산, 유리용, 창호주위</t>
  </si>
  <si>
    <t>42064E0F9121CD14F0573A03397871229636C</t>
  </si>
  <si>
    <t>452348C898274DAB90586529B7FB742064E0F9121CD14F0573A03397871229636C</t>
  </si>
  <si>
    <t>수밀코킹(실리콘)  5㎜*5㎜  M  건축 6-6-1   ( 호표 38 )</t>
  </si>
  <si>
    <t>452348C8982768AC705A501951893</t>
  </si>
  <si>
    <t>5㎜*5㎜</t>
  </si>
  <si>
    <t>호표 38</t>
  </si>
  <si>
    <t>실링재, 실리콘, 비초산, 죠인트용</t>
  </si>
  <si>
    <t>42064E0F9121CD14F0573A033978712296363</t>
  </si>
  <si>
    <t>452348C8982768AC705A50195189342064E0F9121CD14F0573A033978712296363</t>
  </si>
  <si>
    <t>452348C8982768AC705A501951893452348C8980488D9D05845D4DA8C7</t>
  </si>
  <si>
    <t>수밀코킹(실리콘)  삼각, 10mm, 창호주위  M  건축 6-6-1   ( 호표 39 )</t>
  </si>
  <si>
    <t>452348C89831E1A18053FA833B09842064E0F9121CD14F0573A03397871229636C</t>
  </si>
  <si>
    <t>452348C89831E1A18053FA833B098452348C8980488D9D05845D4DA8C7</t>
  </si>
  <si>
    <t>보호모르타르 / 벽  콘크리트면, 18mm  M2  건축 3-1-1   ( 호표 40 )</t>
  </si>
  <si>
    <t>452348C4924B0B2420501AC169ABC452347E69C93B06B705C452FA5983</t>
  </si>
  <si>
    <t>바탕 고르기</t>
  </si>
  <si>
    <t>벽, 24mm 이하 기준, 45m2/일당</t>
  </si>
  <si>
    <t>호표 105</t>
  </si>
  <si>
    <t>45234D5190B9E0DB9057AA002DEA1</t>
  </si>
  <si>
    <t>452348C4924B0B2420501AC169ABC45234D5190B9E0DB9057AA002DEA1</t>
  </si>
  <si>
    <t>보호모르타르 / 바닥  콘크리트면, 24mm  M2  건축 3-1-1   ( 호표 41 )</t>
  </si>
  <si>
    <t>452348C4924B0B1BA05A87B251CED452347E69C93B06B705C452FA5983</t>
  </si>
  <si>
    <t>바닥, 24mm 이하 기준, 62m2/일당</t>
  </si>
  <si>
    <t>호표 106</t>
  </si>
  <si>
    <t>45234D5190B9E0DB9057AA3D67C6B</t>
  </si>
  <si>
    <t>452348C4924B0B1BA05A87B251CED45234D5190B9E0DB9057AA3D67C6B</t>
  </si>
  <si>
    <t>스테인리스사다리  W:400, D38.1+22.3*2t  M     ( 호표 42 )</t>
  </si>
  <si>
    <t>45234A1E9C913170305816B435A8E</t>
  </si>
  <si>
    <t>스테인리스사다리</t>
  </si>
  <si>
    <t>W:400, D38.1+22.3*2t</t>
  </si>
  <si>
    <t>호표 42</t>
  </si>
  <si>
    <t>기계구조용스테인리스강관</t>
  </si>
  <si>
    <t>기계구조용스테인리스강관, ∮38.1*2.0mm</t>
  </si>
  <si>
    <t>42794EE39FB41D96405303FDC344708A27D6C</t>
  </si>
  <si>
    <t>45234A1E9C913170305816B435A8E42794EE39FB41D96405303FDC344708A27D6C</t>
  </si>
  <si>
    <t>기계구조용스테인리스강관, ∮22.3*2.0mm</t>
  </si>
  <si>
    <t>42794EE39FB41D96405303FDDC20131486EB6</t>
  </si>
  <si>
    <t>45234A1E9C913170305816B435A8E42794EE39FB41D96405303FDDC20131486EB6</t>
  </si>
  <si>
    <t>세트앵커</t>
  </si>
  <si>
    <t>세트앵커, M10*L75mm</t>
  </si>
  <si>
    <t>42064E0C959D768FD055C884B1015BD5B1836</t>
  </si>
  <si>
    <t>45234A1E9C913170305816B435A8E42064E0C959D768FD055C884B1015BD5B1836</t>
  </si>
  <si>
    <t>스테인리스 CAP</t>
  </si>
  <si>
    <t>D60*1.2t</t>
  </si>
  <si>
    <t>호표 45</t>
  </si>
  <si>
    <t>45234A1F9D005ED6405F02566A59F</t>
  </si>
  <si>
    <t>45234A1E9C913170305816B435A8E45234A1F9D005ED6405F02566A59F</t>
  </si>
  <si>
    <t>잡철물 제작 및 설치</t>
  </si>
  <si>
    <t>현장제작 설치, 경량철재</t>
  </si>
  <si>
    <t>호표 64</t>
  </si>
  <si>
    <t>45234A11971C1D9FE0534FBA77370</t>
  </si>
  <si>
    <t>45234A1E9C913170305816B435A8E45234A11971C1D9FE0534FBA77370</t>
  </si>
  <si>
    <t>45234A1E9C913170305816B435A8E42214DF196C058CEF05E947F07690495004CD</t>
  </si>
  <si>
    <t>스테인리스사다리_의무강사실  400*2280, D38.1+22.3*2t  개     ( 호표 43 )</t>
  </si>
  <si>
    <t>45234A1E9C913170005CDA4B55EF145234A1E9C913170305816B435A8E</t>
  </si>
  <si>
    <t>용접식난간 설치  현장제작 설치, 철제 난간  kg  건축 8-2-1   ( 호표 44 )</t>
  </si>
  <si>
    <t>45234A1F9D005EF13057231AEC14E</t>
  </si>
  <si>
    <t>용접식난간 설치</t>
  </si>
  <si>
    <t>현장제작 설치, 철제 난간</t>
  </si>
  <si>
    <t>호표 44</t>
  </si>
  <si>
    <t>용접공</t>
  </si>
  <si>
    <t>45F148A79E9B2686E05078BE4A42B5ECAE6AF</t>
  </si>
  <si>
    <t>45234A1F9D005EF13057231AEC14E45F148A79E9B2686E05078BE4A42B5ECAE6AF</t>
  </si>
  <si>
    <t>철공</t>
  </si>
  <si>
    <t>45F148A79E9B2686E05078BE4A42B5ECAE7BD</t>
  </si>
  <si>
    <t>45234A1F9D005EF13057231AEC14E45F148A79E9B2686E05078BE4A42B5ECAE7BD</t>
  </si>
  <si>
    <t>45234A1F9D005EF13057231AEC14E45F148A79E9B2686E05078BE4A42B5ECAE7B6</t>
  </si>
  <si>
    <t>45234A1F9D005EF13057231AEC14E443B4B6F9F05DEF5805587F09B2001</t>
  </si>
  <si>
    <t>45234A1F9D005EF13057231AEC14E443B4B6F9F05DEF5805587F09B1002</t>
  </si>
  <si>
    <t>스테인리스 CAP  D60*1.2t  개     ( 호표 45 )</t>
  </si>
  <si>
    <t>스테인리스강판</t>
  </si>
  <si>
    <t>스테인리스강판, STS304, 1.2mm</t>
  </si>
  <si>
    <t>42064F1597E2B6A68050E749EAC9D64C88EC0</t>
  </si>
  <si>
    <t>45234A1F9D005ED6405F02566A59F42064F1597E2B6A68050E749EAC9D64C88EC0</t>
  </si>
  <si>
    <t>45234A1F9D005ED6405F02566A59F45234A11971C1D9FE0534FBA77370</t>
  </si>
  <si>
    <t>45234A1F9D005ED6405F02566A59F42214DF196C058CEF05E947F07690495004CD</t>
  </si>
  <si>
    <t>스틸핸드레일_캣워크  30*30*1.6t@1000, D12환봉@1200, 갈바1.6, ㄷ-100*50*5*7.5, H:1100  M     ( 호표 46 )</t>
  </si>
  <si>
    <t>각파이프 제작 및 설치_난간</t>
  </si>
  <si>
    <t>30*30*1.6t, 녹막이 1회</t>
  </si>
  <si>
    <t>호표 47</t>
  </si>
  <si>
    <t>45234A1F9D3D86406058C775F4063</t>
  </si>
  <si>
    <t>45234A1F9D3D86406058C775F433645234A1F9D3D86406058C775F4063</t>
  </si>
  <si>
    <t>환봉 제작 및 설치_난간</t>
  </si>
  <si>
    <t>D12, 녹막이 1회</t>
  </si>
  <si>
    <t>호표 48</t>
  </si>
  <si>
    <t>45234A1F9D3D86406058C775F4060</t>
  </si>
  <si>
    <t>45234A1F9D3D86406058C775F433645234A1F9D3D86406058C775F4060</t>
  </si>
  <si>
    <t>갈바 제작 및 설치_난간</t>
  </si>
  <si>
    <t>1.6t</t>
  </si>
  <si>
    <t>호표 49</t>
  </si>
  <si>
    <t>45234A1F9D3D86406058C775F4061</t>
  </si>
  <si>
    <t>45234A1F9D3D86406058C775F433645234A1F9D3D86406058C775F4061</t>
  </si>
  <si>
    <t>철강채널_닌긴</t>
  </si>
  <si>
    <t>철강채널, 100*50*5.0mm, 중형</t>
  </si>
  <si>
    <t>호표 50</t>
  </si>
  <si>
    <t>45234A1F9D3D86406058C775F4066</t>
  </si>
  <si>
    <t>45234A1F9D3D86406058C775F433645234A1F9D3D86406058C775F4066</t>
  </si>
  <si>
    <t>각파이프 제작 및 설치_난간  30*30*1.6t, 녹막이 1회  M     ( 호표 47 )</t>
  </si>
  <si>
    <t>일반구조용각형강관</t>
  </si>
  <si>
    <t>일반구조용각형강관, 각형강관, 30*30*1.6mm</t>
  </si>
  <si>
    <t>42794EE39FB41D964053FA0F1DDD10CCC64C7</t>
  </si>
  <si>
    <t>45234A1F9D3D86406058C775F406342794EE39FB41D964053FA0F1DDD10CCC64C7</t>
  </si>
  <si>
    <t>녹막이페인트 붓칠(재료비 미포함)</t>
  </si>
  <si>
    <t>철재면, 1회 2종</t>
  </si>
  <si>
    <t>호표 121</t>
  </si>
  <si>
    <t>45234EB79DCA3CF38057C078CFACE</t>
  </si>
  <si>
    <t>45234A1F9D3D86406058C775F406345234EB79DCA3CF38057C078CFACE</t>
  </si>
  <si>
    <t>45234A1F9D3D86406058C775F406345234A1F9D005EF13057231AEC14E</t>
  </si>
  <si>
    <t>45234A1F9D3D86406058C775F406342214DF196C058CEF05E947F07690495005D1</t>
  </si>
  <si>
    <t>녹막이 페인트칠 재료비</t>
  </si>
  <si>
    <t>철재면, 1회, 2종</t>
  </si>
  <si>
    <t>호표 120</t>
  </si>
  <si>
    <t>45234EB79DCA3CF390504FF2C4498</t>
  </si>
  <si>
    <t>45234A1F9D3D86406058C775F406345234EB79DCA3CF390504FF2C4498</t>
  </si>
  <si>
    <t>환봉 제작 및 설치_난간  D12, 녹막이 1회  M     ( 호표 48 )</t>
  </si>
  <si>
    <t>일반봉강</t>
  </si>
  <si>
    <t>일반봉강, SS400, ∮12mm</t>
  </si>
  <si>
    <t>42064F1597E28922F05062E837B28EAD86F2E</t>
  </si>
  <si>
    <t>45234A1F9D3D86406058C775F406042064F1597E28922F05062E837B28EAD86F2E</t>
  </si>
  <si>
    <t>45234A1F9D3D86406058C775F406045234EB79DCA3CF38057C078CFACE</t>
  </si>
  <si>
    <t>45234A1F9D3D86406058C775F406045234A1F9D005EF13057231AEC14E</t>
  </si>
  <si>
    <t>45234A1F9D3D86406058C775F406042214DF196C058CEF05E947F07690495005D1</t>
  </si>
  <si>
    <t>45234A1F9D3D86406058C775F406045234EB79DCA3CF390504FF2C4498</t>
  </si>
  <si>
    <t>갈바 제작 및 설치_난간  1.6t  M2     ( 호표 49 )</t>
  </si>
  <si>
    <t>합금화용융아연도금강판</t>
  </si>
  <si>
    <t>합금화용융아연도금강판, 갈바륨, 1.60mm</t>
  </si>
  <si>
    <t>42064F1597E2B6A68050F1FE30D25C009C01A</t>
  </si>
  <si>
    <t>45234A1F9D3D86406058C775F406142064F1597E2B6A68050F1FE30D25C009C01A</t>
  </si>
  <si>
    <t>45234A1F9D3D86406058C775F406142214DF196C058CEF05E947F07690495005D1</t>
  </si>
  <si>
    <t>45234A1F9D3D86406058C775F406145234A1F9D005EF13057231AEC14E</t>
  </si>
  <si>
    <t>철강채널_닌긴  철강채널, 100*50*5.0mm, 중형  M     ( 호표 50 )</t>
  </si>
  <si>
    <t>철강채널</t>
  </si>
  <si>
    <t>42064F1597E289C12059C402B98F81C733E94</t>
  </si>
  <si>
    <t>45234A1F9D3D86406058C775F406642064F1597E289C12059C402B98F81C733E94</t>
  </si>
  <si>
    <t>45234A1F9D3D86406058C775F406645234EB79DCA3CF38057C078CFACE</t>
  </si>
  <si>
    <t>45234A1F9D3D86406058C775F40664523459E9BD4DA63C051B5A679628</t>
  </si>
  <si>
    <t>45234A1F9D3D86406058C775F406642214DF196C058CEF05E947F07690495005D1</t>
  </si>
  <si>
    <t>45234A1F9D3D86406058C775F406645234EB79DCA3CF390504FF2C4498</t>
  </si>
  <si>
    <t>와이어메시 바닥깔기  1800*1800 기준  M2  건축 8-1-3   ( 호표 51 )</t>
  </si>
  <si>
    <t>45234A189A25D2FFA054B1027DF52</t>
  </si>
  <si>
    <t>1800*1800 기준</t>
  </si>
  <si>
    <t>호표 51</t>
  </si>
  <si>
    <t>45234A189A25D2FFA054B1027DF5245F148A79E9B2686E05078BE4A42B5ECAE7B7</t>
  </si>
  <si>
    <t>와이어메시 바닥깔기  #8-150*150  M2  건축 8-1-3   ( 호표 52 )</t>
  </si>
  <si>
    <t>용접철망</t>
  </si>
  <si>
    <t>용접철망, 와이어메시, #8-150*150</t>
  </si>
  <si>
    <t>42064F1597F31BBDE05305BA7059E3E6F401B</t>
  </si>
  <si>
    <t>45234A189A25D2FFA054B1027D9C942064F1597F31BBDE05305BA7059E3E6F401B</t>
  </si>
  <si>
    <t>주재료비의 3%</t>
  </si>
  <si>
    <t>45234A189A25D2FFA054B1027D9C9443B4B6F9F05DEF5805587F09B2001</t>
  </si>
  <si>
    <t>45234A189A25D2FFA054B1027D9C945234A189A25D2FFA054B1027DF52</t>
  </si>
  <si>
    <t>트랜치_트2  스테인리스, W150*2t  M     ( 호표 53 )</t>
  </si>
  <si>
    <t>스테인리스강판, STS304, 2.0mm</t>
  </si>
  <si>
    <t>42064F1597E2B6A68050E749EAC9D64C88EC2</t>
  </si>
  <si>
    <t>45234A1B97243748C053909BA32CB42064F1597E2B6A68050E749EAC9D64C88EC2</t>
  </si>
  <si>
    <t>스테인리스강판, STS304, 3.0mm</t>
  </si>
  <si>
    <t>42064F1597E2B6A68050E749EAC9D64C88D38</t>
  </si>
  <si>
    <t>45234A1B97243748C053909BA32CB42064F1597E2B6A68050E749EAC9D64C88D38</t>
  </si>
  <si>
    <t>평강</t>
  </si>
  <si>
    <t>평강, t3*19∼50mm</t>
  </si>
  <si>
    <t>42064F1597E28922F05062E837B28E55BD5CC</t>
  </si>
  <si>
    <t>45234A1B97243748C053909BA32CB42064F1597E28922F05062E837B28E55BD5CC</t>
  </si>
  <si>
    <t>45234A1B97243748C053909BA32CB45234A11971C1D9FE0534FBA77370</t>
  </si>
  <si>
    <t>현장제작 설치, 일반철재</t>
  </si>
  <si>
    <t>호표 63</t>
  </si>
  <si>
    <t>45234A11971C1D9FE0536A9031C59</t>
  </si>
  <si>
    <t>45234A1B97243748C053909BA32CB45234A11971C1D9FE0536A9031C59</t>
  </si>
  <si>
    <t>45234A1B97243748C053909BA32CB45234EB79DCA3CF38057C078CFACE</t>
  </si>
  <si>
    <t>45234A1B97243748C053909BA32CB42214DF196C058CEF05E947F07690495004CD</t>
  </si>
  <si>
    <t>45234A1B97243748C053909BA32CB42214DF196C058CEF05E947F07690495005D1</t>
  </si>
  <si>
    <t>45234A1B97243748C053909BA32CB45234EB79DCA3CF390504FF2C4498</t>
  </si>
  <si>
    <t>트랜치 철거  스테인리스, W150*2t  M     ( 호표 54 )</t>
  </si>
  <si>
    <t>45234A1B97243748C053909BA32C845234A11971C1D9FE0534FBA77370</t>
  </si>
  <si>
    <t>45234A1B97243748C053909BA32C845234A11971C1D9FE0536A9031C59</t>
  </si>
  <si>
    <t>철거비</t>
  </si>
  <si>
    <t>인력품의 30%</t>
  </si>
  <si>
    <t>45234A1B97243748C053909BA32C8443B4B6F9F05DEF5805587F09B2001</t>
  </si>
  <si>
    <t>트랜치 철거  PVC, W250  M     ( 호표 55 )</t>
  </si>
  <si>
    <t>45234A1B97243748C05390893286045234A1B97243748C053909BA32C8</t>
  </si>
  <si>
    <t>천장점검구 설치  AL 백색, 600*600mm  개소  건축 8-1-6   ( 호표 56 )</t>
  </si>
  <si>
    <t>점검구</t>
  </si>
  <si>
    <t>AL(백색), 600*600mm</t>
  </si>
  <si>
    <t>42064F15979A65C2105F2EBBA01950E57E183</t>
  </si>
  <si>
    <t>45234A159EBC2A22705D0AD6FCC0042064F15979A65C2105F2EBBA01950E57E183</t>
  </si>
  <si>
    <t>45234A159EBC2A22705D0AD6FCC00443B4B6F9F05DEF5805587F09B2001</t>
  </si>
  <si>
    <t>내장공</t>
  </si>
  <si>
    <t>45F148A79E9B2686E05078BE4A42B5ECAE4E0</t>
  </si>
  <si>
    <t>45234A159EBC2A22705D0AD6FCC0045F148A79E9B2686E05078BE4A42B5ECAE4E0</t>
  </si>
  <si>
    <t>45234A159EBC2A22705D0AD6FCC0045F148A79E9B2686E05078BE4A42B5ECAE7B6</t>
  </si>
  <si>
    <t>인력품의 3%</t>
  </si>
  <si>
    <t>45234A159EBC2A22705D0AD6FCC00443B4B6F9F05DEF5805587F09B1002</t>
  </si>
  <si>
    <t>스테인리스 제작 및 설치  1.2t  M2     ( 호표 57 )</t>
  </si>
  <si>
    <t>45234A1799A444EE405F4DED34136</t>
  </si>
  <si>
    <t>스테인리스 제작 및 설치</t>
  </si>
  <si>
    <t>1.2t</t>
  </si>
  <si>
    <t>호표 57</t>
  </si>
  <si>
    <t>스테인리스강판, STS304, 1.5mm</t>
  </si>
  <si>
    <t>42064F1597E2B6A68050E749EAC9D64C88EC1</t>
  </si>
  <si>
    <t>45234A1799A444EE405F4DED3413642064F1597E2B6A68050E749EAC9D64C88EC1</t>
  </si>
  <si>
    <t>45234A1799A444EE405F4DED3413645234A11971C1D9FE0534FBA77370</t>
  </si>
  <si>
    <t>45234A1799A444EE405F4DED3413642214DF196C058CEF05E947F07690495004CD</t>
  </si>
  <si>
    <t>방습거울후레임_상,좌,우  스테인리스, W58*20(L=156)*1.2t  M     ( 호표 58 )</t>
  </si>
  <si>
    <t>45234A1799A444EE405F4DED3401045234A1799A444EE405F4DED34136</t>
  </si>
  <si>
    <t>방습거울후레임_하  스테인리스, W24*18(L=119)*1.2t  M     ( 호표 59 )</t>
  </si>
  <si>
    <t>45234A1799A444EE405F4DED3401145234A1799A444EE405F4DED34136</t>
  </si>
  <si>
    <t>잡철물 제작 및 설치  제품 설치, 일반철재  kg     ( 호표 60 )</t>
  </si>
  <si>
    <t>45234A11972E7DC54054A92848DB0</t>
  </si>
  <si>
    <t>제품 설치, 일반철재</t>
  </si>
  <si>
    <t>호표 60</t>
  </si>
  <si>
    <t>45234A11972E7DC54054A92848DB045F148A79E9B2686E05078BE4A42B5ECAE7BD</t>
  </si>
  <si>
    <t>45234A11972E7DC54054A92848DB045F148A79E9B2686E05078BE4A42B5ECAE6AF</t>
  </si>
  <si>
    <t>45234A11972E7DC54054A92848DB045F148A79E9B2686E05078BE4A42B5ECAE7B7</t>
  </si>
  <si>
    <t>45234A11972E7DC54054A92848DB045F148A79E9B2686E05078BE4A42B5ECAE7B6</t>
  </si>
  <si>
    <t>45234A11972E7DC54054A92848DB0443B4B6F9F05DEF5805587F09B2001</t>
  </si>
  <si>
    <t>45234A11972E7DC54054A92848DB0443B4B6F9F05DEF5805587F09B1002</t>
  </si>
  <si>
    <t>잡철물 제작 및 설치  규격철물 설치, 일반철재  kg  건축 8-3-1   ( 호표 61 )</t>
  </si>
  <si>
    <t>45234A11971C1D9FD0510A4FE0623</t>
  </si>
  <si>
    <t>규격철물 설치, 일반철재</t>
  </si>
  <si>
    <t>호표 61</t>
  </si>
  <si>
    <t>45234A11971C1D9FD0510A4FE062345F148A79E9B2686E05078BE4A42B5ECAE7BD</t>
  </si>
  <si>
    <t>45234A11971C1D9FD0510A4FE062345F148A79E9B2686E05078BE4A42B5ECAE6AF</t>
  </si>
  <si>
    <t>45234A11971C1D9FD0510A4FE062345F148A79E9B2686E05078BE4A42B5ECAE7B7</t>
  </si>
  <si>
    <t>45234A11971C1D9FD0510A4FE062345F148A79E9B2686E05078BE4A42B5ECAE7B6</t>
  </si>
  <si>
    <t>45234A11971C1D9FD0510A4FE0623443B4B6F9F05DEF5805587F09B2001</t>
  </si>
  <si>
    <t>45234A11971C1D9FD0510A4FE0623443B4B6F9F05DEF5805587F09B1002</t>
  </si>
  <si>
    <t>잡철물 제작 및 설치  규격철물 설치, 경량철재  kg  건축 8-3-1   ( 호표 62 )</t>
  </si>
  <si>
    <t>45234A11971C1D9FD0510A23035D4</t>
  </si>
  <si>
    <t>규격철물 설치, 경량철재</t>
  </si>
  <si>
    <t>45234A11971C1D9FD0510A23035D445F148A79E9B2686E05078BE4A42B5ECAE7BD</t>
  </si>
  <si>
    <t>45234A11971C1D9FD0510A23035D445F148A79E9B2686E05078BE4A42B5ECAE6AF</t>
  </si>
  <si>
    <t>45234A11971C1D9FD0510A23035D445F148A79E9B2686E05078BE4A42B5ECAE7B7</t>
  </si>
  <si>
    <t>45234A11971C1D9FD0510A23035D445F148A79E9B2686E05078BE4A42B5ECAE7B6</t>
  </si>
  <si>
    <t>인력품의 4%</t>
  </si>
  <si>
    <t>45234A11971C1D9FD0510A23035D4443B4B6F9F05DEF5805587F09B2001</t>
  </si>
  <si>
    <t>45234A11971C1D9FD0510A23035D4443B4B6F9F05DEF5805587F09B1002</t>
  </si>
  <si>
    <t>잡철물 제작 및 설치  현장제작 설치, 일반철재  kg  건축 8-3-1   ( 호표 63 )</t>
  </si>
  <si>
    <t>45234A11971C1D9FE0536A9031C5945F148A79E9B2686E05078BE4A42B5ECAE7BD</t>
  </si>
  <si>
    <t>45234A11971C1D9FE0536A9031C5945F148A79E9B2686E05078BE4A42B5ECAE6AF</t>
  </si>
  <si>
    <t>45234A11971C1D9FE0536A9031C5945F148A79E9B2686E05078BE4A42B5ECAE7B7</t>
  </si>
  <si>
    <t>45234A11971C1D9FE0536A9031C5945F148A79E9B2686E05078BE4A42B5ECAE7B6</t>
  </si>
  <si>
    <t>45234A11971C1D9FE0536A9031C59443B4B6F9F05DEF5805587F09B2001</t>
  </si>
  <si>
    <t>45234A11971C1D9FE0536A9031C59443B4B6F9F05DEF5805587F09B1002</t>
  </si>
  <si>
    <t>잡철물 제작 및 설치  현장제작 설치, 경량철재  kg  건축 8-3-1   ( 호표 64 )</t>
  </si>
  <si>
    <t>45234A11971C1D9FE0534FBA7737045F148A79E9B2686E05078BE4A42B5ECAE7BD</t>
  </si>
  <si>
    <t>45234A11971C1D9FE0534FBA7737045F148A79E9B2686E05078BE4A42B5ECAE6AF</t>
  </si>
  <si>
    <t>45234A11971C1D9FE0534FBA7737045F148A79E9B2686E05078BE4A42B5ECAE7B7</t>
  </si>
  <si>
    <t>45234A11971C1D9FE0534FBA7737045F148A79E9B2686E05078BE4A42B5ECAE7B6</t>
  </si>
  <si>
    <t>45234A11971C1D9FE0534FBA77370443B4B6F9F05DEF5805587F09B2001</t>
  </si>
  <si>
    <t>45234A11971C1D9FE0534FBA77370443B4B6F9F05DEF5805587F09B1002</t>
  </si>
  <si>
    <t>C형강 천정틀 보강  C-100*50*20*2.3T (@1800), (1.085m/m2)  M2     ( 호표 65 )</t>
  </si>
  <si>
    <t>경량형강</t>
  </si>
  <si>
    <t>경량형강, 블랙C형강, 100*50*20, t2.3</t>
  </si>
  <si>
    <t>1.085M*4.06/1000 *1.05할증</t>
  </si>
  <si>
    <t>42064F1597E2893350569D9DB9976C2BB2CD8</t>
  </si>
  <si>
    <t>45234A119776A3D1D05EF17E694CF42064F1597E2893350569D9DB9976C2BB2CD8</t>
  </si>
  <si>
    <t>45234A119776A3D1D05EF17E694CF4523459E9BD4DA63C051B5A679628</t>
  </si>
  <si>
    <t>45234A119776A3D1D05EF17E694CF42214DF196C058CEF05E947F07690495005D0</t>
  </si>
  <si>
    <t>운반비(트레일러 20ton+크레인 10ton)</t>
  </si>
  <si>
    <t>철골, L:20km</t>
  </si>
  <si>
    <t>산근 2</t>
  </si>
  <si>
    <t>452244C698409A18B056C4EAEE5F8</t>
  </si>
  <si>
    <t>45234A119776A3D1D05EF17E694CF452244C698409A18B056C4EAEE5F8</t>
  </si>
  <si>
    <t>캣 워크  W:900, 익스펜션메탈, 30*30*1.6@450  M     ( 호표 66 )</t>
  </si>
  <si>
    <t>메탈라스</t>
  </si>
  <si>
    <t>메탈라스, 익스팬디드메탈-그레이팅, SW35.9*LW101.6*4.5, 4'*8'</t>
  </si>
  <si>
    <t>42064F1597F31BBD7058B2D16971B1B8096D6</t>
  </si>
  <si>
    <t>45234A119776A3D1C05C80D1D453342064F1597F31BBD7058B2D16971B1B8096D6</t>
  </si>
  <si>
    <t>45234A119776A3D1C05C80D1D453345234A11971C1D9FD0510A4FE0623</t>
  </si>
  <si>
    <t>45234A119776A3D1C05C80D1D453345234A1F9D3D86406058C775F4063</t>
  </si>
  <si>
    <t>AD01[폴딩도어]  1.000 x 2,100 = 2.100  EA     ( 호표 67 )</t>
  </si>
  <si>
    <t>알루미늄 폴딩도어</t>
  </si>
  <si>
    <t>set</t>
  </si>
  <si>
    <t>42064F15979A65C290531C5F81971EB1B4AD8</t>
  </si>
  <si>
    <t>45234C689023674360522FA4724AB42064F15979A65C290531C5F81971EB1B4AD8</t>
  </si>
  <si>
    <t>PD01[3연동도어]  1.300 x 2.400 = 3.120  EA     ( 호표 68 )</t>
  </si>
  <si>
    <t>3연동 도어</t>
  </si>
  <si>
    <t>42064F15979A65C290531C5F81971EB1B4931</t>
  </si>
  <si>
    <t>45234C689023674360522FA4724A942064F15979A65C290531C5F81971EB1B4931</t>
  </si>
  <si>
    <t>SSD01  1.000 x 2.100 = 2.100  EA     ( 호표 69 )</t>
  </si>
  <si>
    <t>스텐창호(헤어라인)-문틀</t>
  </si>
  <si>
    <t>150*40*1.5T</t>
  </si>
  <si>
    <t>m</t>
  </si>
  <si>
    <t>45234C689000A271105C38CDCE886</t>
  </si>
  <si>
    <t>45234C689023674360522FA4724AF45234C689000A271105C38CDCE886</t>
  </si>
  <si>
    <t>SSD02A  1.500 x 2.300 = 3.450  EA     ( 호표 70 )</t>
  </si>
  <si>
    <t>45234C689023674360522FA4724AD45234C689000A271105C38CDCE886</t>
  </si>
  <si>
    <t>스텐창호(헤어라인)- 중간틀</t>
  </si>
  <si>
    <t>45234C689000A271105C38FA80DEC</t>
  </si>
  <si>
    <t>45234C689023674360522FA4724AD45234C689000A271105C38FA80DEC</t>
  </si>
  <si>
    <t>SSD02B  1.500 x 2.300 = 3.450  EA     ( 호표 71 )</t>
  </si>
  <si>
    <t>45234C689023674360522FA4724A345234C689000A271105C38CDCE886</t>
  </si>
  <si>
    <t>45234C689023674360522FA4724A345234C689000A271105C38FA80DEC</t>
  </si>
  <si>
    <t>SSD03  6.215 x 2.700 = 16.780  EA     ( 호표 72 )</t>
  </si>
  <si>
    <t>45234C689023674360522FA4725B045234C689000A271105C38CDCE886</t>
  </si>
  <si>
    <t>45234C689023674360522FA4725B045234C689000A271105C38FA80DEC</t>
  </si>
  <si>
    <t>스텐창호(헤어라인)-밑틀</t>
  </si>
  <si>
    <t>45234C689000A271105C38E8E31B9</t>
  </si>
  <si>
    <t>45234C689023674360522FA4725B045234C689000A271105C38E8E31B9</t>
  </si>
  <si>
    <t>SSW01  5.200 x 2.100 = 10.920  EA     ( 호표 73 )</t>
  </si>
  <si>
    <t>45234C689023674360522FA4725B645234C689000A271105C38CDCE886</t>
  </si>
  <si>
    <t>45234C689023674360522FA4725B645234C689000A271105C38FA80DEC</t>
  </si>
  <si>
    <t>45234C689023674360522FA4725B645234C689000A271105C38E8E31B9</t>
  </si>
  <si>
    <t>ZAD01  1.000 x 1.800 = 1.800  EA     ( 호표 74 )</t>
  </si>
  <si>
    <t>강재창호 설치 / 여닫이</t>
  </si>
  <si>
    <t>창호면적 m2, 1.0 ~ 3.0 이하</t>
  </si>
  <si>
    <t>45234C68903DDBE9005C5BEC6A178</t>
  </si>
  <si>
    <t>45234C689023674360522FA4725B845234C68903DDBE9005C5BEC6A178</t>
  </si>
  <si>
    <t>인력품의 40%</t>
  </si>
  <si>
    <t>45234C689023674360522FA4725B8443B4B6F9F05DEF5805587F09B2001</t>
  </si>
  <si>
    <t>ZPD01  1.300 x 2.400 = 3.120  EA     ( 호표 75 )</t>
  </si>
  <si>
    <t>합성수지창호 설치 / 미서기 이중창</t>
  </si>
  <si>
    <t>창호면적 m2, 3.0 ~ 6.0 미만</t>
  </si>
  <si>
    <t>45234C6B9D1D20467059C979CB5F3</t>
  </si>
  <si>
    <t>45234C689023674360522FA47265645234C6B9D1D20467059C979CB5F3</t>
  </si>
  <si>
    <t>45234C689023674360522FA472656443B4B6F9F05DEF5805587F09B2001</t>
  </si>
  <si>
    <t>ZSSD01  1.000 x 2.100 = 2.100  EA     ( 호표 76 )</t>
  </si>
  <si>
    <t>45234C689023674360522FA47265445234C689023674360522FA4724AF</t>
  </si>
  <si>
    <t>45234C689023674360522FA472654443B4B6F9F05DEF5805587F09B2001</t>
  </si>
  <si>
    <t>ZSSD02  1.500 x 2.300 = 3.450  EA     ( 호표 77 )</t>
  </si>
  <si>
    <t>45234C689023674360522FA47265245234C689023674360522FA4724AD</t>
  </si>
  <si>
    <t>45234C689023674360522FA472652443B4B6F9F05DEF5805587F09B2001</t>
  </si>
  <si>
    <t>ZSSD03  6.215 x 2.700 = 16.780  EA     ( 호표 78 )</t>
  </si>
  <si>
    <t>45234C689023674360522FA47265045234C689023674360522FA4725B0</t>
  </si>
  <si>
    <t>45234C689023674360522FA472650443B4B6F9F05DEF5805587F09B2001</t>
  </si>
  <si>
    <t>ZSSW01  5.200 x 2.100 = 10.920  EA     ( 호표 79 )</t>
  </si>
  <si>
    <t>45234C689023674360522FA47265E45234C689023674360522FA4725B6</t>
  </si>
  <si>
    <t>45234C689023674360522FA47265E443B4B6F9F05DEF5805587F09B2001</t>
  </si>
  <si>
    <t>ZACW01A  21.785 x 3.600 = 78.426  EA     ( 호표 80 )</t>
  </si>
  <si>
    <t>알루미늄창호 설치</t>
  </si>
  <si>
    <t>창호면적 m2, 9.0 ~ 12.0 이하</t>
  </si>
  <si>
    <t>45234C6B9D54C47CD056E02906A93</t>
  </si>
  <si>
    <t>45234C689023674360522FA47277E45234C6B9D54C47CD056E02906A93</t>
  </si>
  <si>
    <t>45234C689023674360522FA47277E443B4B6F9F05DEF5805587F09B0003</t>
  </si>
  <si>
    <t>ZACW01A  6.685 x 5.700 = 38.104  EA     ( 호표 81 )</t>
  </si>
  <si>
    <t>45234C689023674360522FA47277F45234C6B9D54C47CD056E02906A93</t>
  </si>
  <si>
    <t>45234C689023674360522FA47277F443B4B6F9F05DEF5805587F09B0003</t>
  </si>
  <si>
    <t>강재창호 설치 / 여닫이  창호면적 m2, 1.0 ~ 3.0 이하  개소  건축 10-1-2   ( 호표 82 )</t>
  </si>
  <si>
    <t>창호공</t>
  </si>
  <si>
    <t>45F148A79E9B2686E05078BE4A42B5ECAE583</t>
  </si>
  <si>
    <t>45234C68903DDBE9005C5BEC6A17845F148A79E9B2686E05078BE4A42B5ECAE583</t>
  </si>
  <si>
    <t>45234C68903DDBE9005C5BEC6A17845F148A79E9B2686E05078BE4A42B5ECAE7B6</t>
  </si>
  <si>
    <t>45234C68903DDBE9005C5BEC6A178443B4B6F9F05DEF5805587F09B2001</t>
  </si>
  <si>
    <t>알루미늄창호 설치  창호면적 m2, 9.0 ~ 12.0 이하  개소  건축 10-1-3   ( 호표 83 )</t>
  </si>
  <si>
    <t>45234C6B9D54C47CD056E02906A9345F148A79E9B2686E05078BE4A42B5ECAE583</t>
  </si>
  <si>
    <t>45234C6B9D54C47CD056E02906A9345F148A79E9B2686E05078BE4A42B5ECAE7B6</t>
  </si>
  <si>
    <t>45234C6B9D54C47CD056E02906A93443B4B6F9F05DEF5805587F09B2001</t>
  </si>
  <si>
    <t>합성수지창호 설치 / 미서기 이중창  창호면적 m2, 3.0 ~ 6.0 미만  개소  건축 10-1-5   ( 호표 84 )</t>
  </si>
  <si>
    <t>45234C6B9D1D20467059C979CB5F345F148A79E9B2686E05078BE4A42B5ECAE583</t>
  </si>
  <si>
    <t>45234C6B9D1D20467059C979CB5F345F148A79E9B2686E05078BE4A42B5ECAE7B6</t>
  </si>
  <si>
    <t>45234C6B9D1D20467059C979CB5F3443B4B6F9F05DEF5805587F09B2001</t>
  </si>
  <si>
    <t>플로어힌지 설치  재료비 별도  개소  건축 10-2-2   ( 호표 85 )</t>
  </si>
  <si>
    <t>45234C6F9B01C16E1055DFFC48AC245F148A79E9B2686E05078BE4A42B5ECAE583</t>
  </si>
  <si>
    <t>45234C6F9B01C16E1055DFFC48AC245F148A79E9B2686E05078BE4A42B5ECAE7B6</t>
  </si>
  <si>
    <t>45234C6F9B01C16E1055DFFC48AC2443B4B6F9F05DEF5805587F09B2001</t>
  </si>
  <si>
    <t>창호주위 모르타르 충전    M  건축 9-3-1   ( 호표 86 )</t>
  </si>
  <si>
    <t>45234C6F9B6A628CD05CBBD5C1DC545F148A79E9B2686E05078BE4A42B5ECAE580</t>
  </si>
  <si>
    <t>45234C6F9B6A628CD05CBBD5C1DC545F148A79E9B2686E05078BE4A42B5ECAE7B6</t>
  </si>
  <si>
    <t>45234C6F9B6A628CD05CBBD5C1DC5443B4B6F9F05DEF5805587F09B2001</t>
  </si>
  <si>
    <t>45234C6F9B6A628CD05CBBD5C1DC542064F1597F31B5B5054C55197689B1B8B830</t>
  </si>
  <si>
    <t>45234C6F9B6A628CD05CBBD5C1DC542214DF1964CF8E340535BD9EE52DE2B67E09</t>
  </si>
  <si>
    <t>창호주위 발포우레탄 충전    M  건축 9-3-2   ( 호표 87 )</t>
  </si>
  <si>
    <t>45234C6F9B6A629D4053DD53F1E1645F148A79E9B2686E05078BE4A42B5ECAE580</t>
  </si>
  <si>
    <t>45234C6F9B6A629D4053DD53F1E1645F148A79E9B2686E05078BE4A42B5ECAE7B6</t>
  </si>
  <si>
    <t>우레탄폼</t>
  </si>
  <si>
    <t>42064F1597A4FF434058800F86E32AF11855E</t>
  </si>
  <si>
    <t>45234C6F9B6A629D4053DD53F1E1642064F1597A4FF434058800F86E32AF11855E</t>
  </si>
  <si>
    <t>창호유리설치 / 판유리  유리두께 9mm 이하  M2  건축 10-3-1   ( 호표 88 )</t>
  </si>
  <si>
    <t>유리공</t>
  </si>
  <si>
    <t>45F148A79E9B2686E05078BE4A42B5ECAE582</t>
  </si>
  <si>
    <t>45234C6E9AA337E19053E34F0A4AC45F148A79E9B2686E05078BE4A42B5ECAE582</t>
  </si>
  <si>
    <t>45234C6E9AA337E19053E34F0A4AC45F148A79E9B2686E05078BE4A42B5ECAE7B6</t>
  </si>
  <si>
    <t>창호유리설치 / 판유리  유리두께 12mm 이하  M2  건축 10-3-1   ( 호표 89 )</t>
  </si>
  <si>
    <t>45234C6E9AA337E19053E34F0A38545F148A79E9B2686E05078BE4A42B5ECAE582</t>
  </si>
  <si>
    <t>45234C6E9AA337E19053E34F0A38545F148A79E9B2686E05078BE4A42B5ECAE7B6</t>
  </si>
  <si>
    <t>창호유리설치 / 복층유리  유리두께 24mm 이하  M2  건축 10-3-1   ( 호표 90 )</t>
  </si>
  <si>
    <t>45234C619D3275DCA0559E383D4F845F148A79E9B2686E05078BE4A42B5ECAE582</t>
  </si>
  <si>
    <t>45234C619D3275DCA0559E383D4F845F148A79E9B2686E05078BE4A42B5ECAE7B6</t>
  </si>
  <si>
    <t>불투명시트 부착    M2     ( 호표 91 )</t>
  </si>
  <si>
    <t>유리에칭필름</t>
  </si>
  <si>
    <t>유리에칭효과, 비산방지, 엠보싱</t>
  </si>
  <si>
    <t>42064F1597A4FF4350593ECD14237515DB87F</t>
  </si>
  <si>
    <t>45234C619D3275DCA0559E383D74D42064F1597A4FF4350593ECD14237515DB87F</t>
  </si>
  <si>
    <t>시트지 붙임(유리면)</t>
  </si>
  <si>
    <t>폭 300mm이상</t>
  </si>
  <si>
    <t>45234F9E91F0E443805F3AB1FAFA7</t>
  </si>
  <si>
    <t>45234C619D3275DCA0559E383D74D45234F9E91F0E443805F3AB1FAFA7</t>
  </si>
  <si>
    <t>강화유리도어  유리문, 12*900*2100mm, 투명  EA     ( 호표 92 )</t>
  </si>
  <si>
    <t>강화유리안전문</t>
  </si>
  <si>
    <t>A101, 12T*900*2100mm, 투명</t>
  </si>
  <si>
    <t>Set</t>
  </si>
  <si>
    <t>42064F15979A65C29053023319EB71EF6DEBE</t>
  </si>
  <si>
    <t>45234C619D3275DCA0558DDBAA0E442064F15979A65C29053023319EB71EF6DEBE</t>
  </si>
  <si>
    <t>유리문</t>
  </si>
  <si>
    <t>설치비</t>
  </si>
  <si>
    <t>42064F15979A65C29053023334EDD9254EF3B</t>
  </si>
  <si>
    <t>45234C619D3275DCA0558DDBAA0E442064F15979A65C29053023334EDD9254EF3B</t>
  </si>
  <si>
    <t>W,H증가(100mm당)</t>
  </si>
  <si>
    <t>42064F15979A65C29053023334EDD9254EF3A</t>
  </si>
  <si>
    <t>45234C619D3275DCA0558DDBAA0E442064F15979A65C29053023334EDD9254EF3A</t>
  </si>
  <si>
    <t>강화유리도어  유리문, 12*1000*2100mm, 투명  EA     ( 호표 93 )</t>
  </si>
  <si>
    <t>45234C619D3275DCA0558DDBAA0E542064F15979A65C29053023319EB71EF6DEBE</t>
  </si>
  <si>
    <t>45234C619D3275DCA0558DDBAA0E542064F15979A65C29053023334EDD9254EF3B</t>
  </si>
  <si>
    <t>45234C619D3275DCA0558DDBAA0E542064F15979A65C29053023334EDD9254EF3A</t>
  </si>
  <si>
    <t>강화유리도어  유리문, 12*750*2100mm, 투명  EA     ( 호표 94 )</t>
  </si>
  <si>
    <t>45234C619D3275DCA0558DDBAA0E642064F15979A65C29053023319EB71EF6DEBE</t>
  </si>
  <si>
    <t>45234C619D3275DCA0558DDBAA0E642064F15979A65C29053023334EDD9254EF3B</t>
  </si>
  <si>
    <t>45234C619D3275DCA0558DDBAA0E642064F15979A65C29053023334EDD9254EF3A</t>
  </si>
  <si>
    <t>강화유리도어  유리문, 12*960*2100mm, 투명  EA     ( 호표 95 )</t>
  </si>
  <si>
    <t>45234C619D3275DCA0558DDBAA0E742064F15979A65C29053023319EB71EF6DEBE</t>
  </si>
  <si>
    <t>45234C619D3275DCA0558DDBAA0E742064F15979A65C29053023334EDD9254EF3B</t>
  </si>
  <si>
    <t>45234C619D3275DCA0558DDBAA0E742064F15979A65C29053023334EDD9254EF3A</t>
  </si>
  <si>
    <t>강화유리도어  유리문, 12*540*2100mm, 투명  EA     ( 호표 96 )</t>
  </si>
  <si>
    <t>45234C619D3275DCA0558DDBAA0E042064F15979A65C29053023319EB71EF6DEBE</t>
  </si>
  <si>
    <t>45234C619D3275DCA0558DDBAA0E042064F15979A65C29053023334EDD9254EF3B</t>
  </si>
  <si>
    <t>45234C619D3275DCA0558DDBAA0E042064F15979A65C29053023334EDD9254EF3A</t>
  </si>
  <si>
    <t>복층유리주위 코킹  5*5, 실리콘  M  건축 6-6-1   ( 호표 97 )</t>
  </si>
  <si>
    <t>45234C619DA5F0836058E333D077B42064E0F9121CD14F0573A03397871229636C</t>
  </si>
  <si>
    <t>방습거울설치 - 내수합판 12mm(60*26틀)  5mm  M2     ( 호표 98 )</t>
  </si>
  <si>
    <t>45234C609C85BDDD805FCFA3B6300</t>
  </si>
  <si>
    <t>호표 98</t>
  </si>
  <si>
    <t>각재</t>
  </si>
  <si>
    <t>각재, 미송</t>
  </si>
  <si>
    <t>재</t>
  </si>
  <si>
    <t>42064F1597E2A473305E28C81BC64BD2AF12A</t>
  </si>
  <si>
    <t>45234C609C85BDDD805FCFA3B630042064F1597E2A473305E28C81BC64BD2AF12A</t>
  </si>
  <si>
    <t>내수합판</t>
  </si>
  <si>
    <t>내수합판, 1급, 12*910*1820mm</t>
  </si>
  <si>
    <t>42214DF19678182CC05DDD76A2956721236F4</t>
  </si>
  <si>
    <t>45234C609C85BDDD805FCFA3B630042214DF19678182CC05DDD76A2956721236F4</t>
  </si>
  <si>
    <t>초산비닐계접착제</t>
  </si>
  <si>
    <t>초산비닐계접착제, 일반목공용</t>
  </si>
  <si>
    <t>42064E0F91325F3CF0557C715376C23FA3BC7</t>
  </si>
  <si>
    <t>45234C609C85BDDD805FCFA3B630042064E0F91325F3CF0557C715376C23FA3BC7</t>
  </si>
  <si>
    <t>수장합판 설치</t>
  </si>
  <si>
    <t>접착붙임(합판 별도)</t>
  </si>
  <si>
    <t>호표 139</t>
  </si>
  <si>
    <t>45234F9E912B7D5DF057205BC8D87</t>
  </si>
  <si>
    <t>45234C609C85BDDD805FCFA3B630045234F9E912B7D5DF057205BC8D87</t>
  </si>
  <si>
    <t>거울</t>
  </si>
  <si>
    <t>거울, 1000*1000*5mm</t>
  </si>
  <si>
    <t>A * M2단가</t>
  </si>
  <si>
    <t>426F41D1991E79A79056E7C2793A87FA045A3</t>
  </si>
  <si>
    <t>45234C609C85BDDD805FCFA3B6300426F41D1991E79A79056E7C2793A87FA045A3</t>
  </si>
  <si>
    <t>45234C609C85BDDD805FCFA3B630045F148A79E9B2686E05078BE4A42B5ECAE582</t>
  </si>
  <si>
    <t>방습거울설치 - 내수합판 12mm(60*26틀)  5mm, 900*1250, 코킹包  EA     ( 호표 99 )</t>
  </si>
  <si>
    <t>45234C609C85BDDD805FCFA3B627B45234C609C85BDDD805FCFA3B6300</t>
  </si>
  <si>
    <t>45234C609C85BDDD805FCFA3B627B452348C8982768AC705A501951893</t>
  </si>
  <si>
    <t>방습거울설치 - 내수합판 12mm(60*26틀)  5mm, 895*1250, 코킹包  EA     ( 호표 100 )</t>
  </si>
  <si>
    <t>45234C609C85BDDD805FCFA3B627A45234C609C85BDDD805FCFA3B6300</t>
  </si>
  <si>
    <t>45234C609C85BDDD805FCFA3B627A452348C8982768AC705A501951893</t>
  </si>
  <si>
    <t>방습거울설치 - 내수합판 12mm(60*26틀)  5mm, 2110*1250, 코킹包  EA     ( 호표 101 )</t>
  </si>
  <si>
    <t>45234C609C85BDDD805FCFA3B627945234C609C85BDDD805FCFA3B6300</t>
  </si>
  <si>
    <t>45234C609C85BDDD805FCFA3B6279452348C8982768AC705A501951893</t>
  </si>
  <si>
    <t>방습거울설치 - 내수합판 12mm(60*26틀)  5mm, 4000*1250, 코킹包  EA     ( 호표 102 )</t>
  </si>
  <si>
    <t>45234C609C85BDDD805FCFA3B627F45234C609C85BDDD805FCFA3B6300</t>
  </si>
  <si>
    <t>45234C609C85BDDD805FCFA3B627F452348C8982768AC705A501951893</t>
  </si>
  <si>
    <t>방습거울설치 - 내수합판 12mm(60*26틀)  5mm, 5521*1250, 코킹包  EA     ( 호표 103 )</t>
  </si>
  <si>
    <t>45234C609C85BDDD805FCFA3B627D45234C609C85BDDD805FCFA3B6300</t>
  </si>
  <si>
    <t>45234C609C85BDDD805FCFA3B627D452348C8982768AC705A501951893</t>
  </si>
  <si>
    <t>방습거울철거 - 내수합판 12mm  5mm  M2     ( 호표 104 )</t>
  </si>
  <si>
    <t>45234C609C85BDDD805FCFA3B615545234C609C85BDDD805FCFA3B6300</t>
  </si>
  <si>
    <t>45234C609C85BDDD805FCFA3B6155443B4B6F9F05DEF5805587F09B2001</t>
  </si>
  <si>
    <t>바탕 고르기  벽, 24mm 이하 기준, 45m2/일당  M2  건축 3-1-1   ( 호표 105 )</t>
  </si>
  <si>
    <t>45234D5190B9E0DB9057AA002DEA145F148A79E9B2686E05078BE4A42B5ECAE580</t>
  </si>
  <si>
    <t>45234D5190B9E0DB9057AA002DEA145F148A79E9B2686E05078BE4A42B5ECAE7B6</t>
  </si>
  <si>
    <t>45234D5190B9E0DB9057AA002DEA1443B4B6F9F05DEF5805587F09B2001</t>
  </si>
  <si>
    <t>바탕 고르기  바닥, 24mm 이하 기준, 62m2/일당  M2  건축 3-1-1   ( 호표 106 )</t>
  </si>
  <si>
    <t>45234D5190B9E0DB9057AA3D67C6B45F148A79E9B2686E05078BE4A42B5ECAE580</t>
  </si>
  <si>
    <t>45234D5190B9E0DB9057AA3D67C6B45F148A79E9B2686E05078BE4A42B5ECAE7B6</t>
  </si>
  <si>
    <t>45234D5190B9E0DB9057AA3D67C6B443B4B6F9F05DEF5805587F09B2001</t>
  </si>
  <si>
    <t>줄눈 모르타르(배합품 포함)  배합용적비 1:1(백시멘트), 모래 별도  M3  건축 9-1-1   ( 호표 107 )</t>
  </si>
  <si>
    <t>45234D5190B9F11D4059E6ED37306</t>
  </si>
  <si>
    <t>줄눈 모르타르(배합품 포함)</t>
  </si>
  <si>
    <t>배합용적비 1:1(백시멘트), 모래 별도</t>
  </si>
  <si>
    <t>호표 107</t>
  </si>
  <si>
    <t>특수시멘트</t>
  </si>
  <si>
    <t>특수시멘트, 백색시멘트</t>
  </si>
  <si>
    <t>42064F1597F31B5B5054C55197689B7C07071</t>
  </si>
  <si>
    <t>45234D5190B9F11D4059E6ED3730642064F1597F31B5B5054C55197689B7C07071</t>
  </si>
  <si>
    <t>45234D5190B9F11D4059E6ED3730642214DF1964CF8E340535BD9EE52DE2B67E09</t>
  </si>
  <si>
    <t>45234D5190B9F11D4059E6ED3730645F148A79E9B2686E05078BE4A42B5ECAE7B6</t>
  </si>
  <si>
    <t>타일 붙임 / 떠붙이기  타일규격 m2, 0.11 ~ 0.20 이하, 15m2/일당  M2  건축 3-2-1   ( 호표 108 )</t>
  </si>
  <si>
    <t>45234D5190B9F11D405973CB2594D</t>
  </si>
  <si>
    <t>타일 붙임 / 떠붙이기</t>
  </si>
  <si>
    <t>타일규격 m2, 0.11 ~ 0.20 이하, 15m2/일당</t>
  </si>
  <si>
    <t>호표 108</t>
  </si>
  <si>
    <t>타일공</t>
  </si>
  <si>
    <t>45F148A79E9B2686E05078BE4A42B5ECAE58F</t>
  </si>
  <si>
    <t>45234D5190B9F11D405973CB2594D45F148A79E9B2686E05078BE4A42B5ECAE58F</t>
  </si>
  <si>
    <t>45234D5190B9F11D405973CB2594D45F148A79E9B2686E05078BE4A42B5ECAE7B6</t>
  </si>
  <si>
    <t>45234D5190B9F11D405973CB2594D443B4B6F9F05DEF5805587F09B2001</t>
  </si>
  <si>
    <t>타일 떠붙이기(바탕 34mm)  벽, 600*300(백색줄눈)  M2  건축 3-2-1, -1-2   ( 호표 109 )</t>
  </si>
  <si>
    <t>45234D5190B9F10CD05AC910094FD452347E69C93B06B705C452FA5983</t>
  </si>
  <si>
    <t>45234D5190B9F10CD05AC910094FD45234D5190B9F11D4059E6ED37306</t>
  </si>
  <si>
    <t>45234D5190B9F10CD05AC910094FD45234D5190B9F11D405973CB2594D</t>
  </si>
  <si>
    <t>타일줄눈 설치 / 벽면</t>
  </si>
  <si>
    <t>타일규격 m2, 0.11 ~ 0.20 이하</t>
  </si>
  <si>
    <t>호표 110</t>
  </si>
  <si>
    <t>45234D5190B97DD8305B11DD518A0</t>
  </si>
  <si>
    <t>45234D5190B9F10CD05AC910094FD45234D5190B97DD8305B11DD518A0</t>
  </si>
  <si>
    <t>타일줄눈 설치 / 벽면  타일규격 m2, 0.11 ~ 0.20 이하  M2  건축 3-1-2   ( 호표 110 )</t>
  </si>
  <si>
    <t>줄눈공</t>
  </si>
  <si>
    <t>45F148A79E9B2686E05078BE4A42B5ECAE4E4</t>
  </si>
  <si>
    <t>45234D5190B97DD8305B11DD518A045F148A79E9B2686E05078BE4A42B5ECAE4E4</t>
  </si>
  <si>
    <t>타일 코너비드 철거  스텐  M     ( 호표 111 )</t>
  </si>
  <si>
    <t>45234D51909D2A6D905849E3E8D76452347ED977430DC1054DD25E0212</t>
  </si>
  <si>
    <t>철거공사</t>
  </si>
  <si>
    <t>45234D51909D2A6D905849E3E8D76443B4B6F9F05DEF5805587F09B2001</t>
  </si>
  <si>
    <t>모르타르비빔 - 돌붙임(바닥)  배합용적비 1:3, 시멘트, 모래 별도  M3  건축 9-1-1   ( 호표 112 )</t>
  </si>
  <si>
    <t>45234D52911E8B26905745131FCBF</t>
  </si>
  <si>
    <t>모르타르비빔 - 돌붙임(바닥)</t>
  </si>
  <si>
    <t>호표 112</t>
  </si>
  <si>
    <t>45234D52911E8B26905745131FCBF42064F1597F31B5B5054C55197689B1B8B830</t>
  </si>
  <si>
    <t>45234D52911E8B26905745131FCBF42214DF1964CF8E340535BD9EE52DE2B67E09</t>
  </si>
  <si>
    <t>45234D52911E8B26905745131FCBF452347E69C93B06B705C451D34F3A</t>
  </si>
  <si>
    <t>석재판 붙임 - 습식공법(화강석)  바닥부, 시공량 12m2/일당  M2  공통 7-4-1   ( 호표 113 )</t>
  </si>
  <si>
    <t>45234D529128D0F7E05ADEDAE0281</t>
  </si>
  <si>
    <t>석재판 붙임 - 습식공법(화강석)</t>
  </si>
  <si>
    <t>바닥부, 시공량 12m2/일당</t>
  </si>
  <si>
    <t>호표 113</t>
  </si>
  <si>
    <t>석공</t>
  </si>
  <si>
    <t>45F148A79E9B2686E05078BE4A42B5ECAE4E3</t>
  </si>
  <si>
    <t>45234D529128D0F7E05ADEDAE028145F148A79E9B2686E05078BE4A42B5ECAE4E3</t>
  </si>
  <si>
    <t>45234D529128D0F7E05ADEDAE028145F148A79E9B2686E05078BE4A42B5ECAE4E4</t>
  </si>
  <si>
    <t>45234D529128D0F7E05ADEDAE028145F148A79E9B2686E05078BE4A42B5ECAE7B6</t>
  </si>
  <si>
    <t>45234D529128D0F7E05ADEDAE0281443B4B6F9F05DEF5805587F09B2001</t>
  </si>
  <si>
    <t>화강석붙임(습식, 물갈기)  바닥, 포천석 25mm, 모르타르 26mm  M2  공통 7-4-1   ( 호표 114 )</t>
  </si>
  <si>
    <t>45234D529128D0F7E05AF98B271D8</t>
  </si>
  <si>
    <t>화강석붙임(습식, 물갈기)</t>
  </si>
  <si>
    <t>바닥, 포천석 25mm, 모르타르 26mm</t>
  </si>
  <si>
    <t>호표 114</t>
  </si>
  <si>
    <t>자연석판석</t>
  </si>
  <si>
    <t>자연석판석, 물갈기, 20mm, 포천석판재</t>
  </si>
  <si>
    <t>42064F1597D03BFBD05CDF026B1391F8E10CC</t>
  </si>
  <si>
    <t>45234D529128D0F7E05AF98B271D842064F1597D03BFBD05CDF026B1391F8E10CC</t>
  </si>
  <si>
    <t>45234D529128D0F7E05AF98B271D845234D52911E8B26905745131FCBF</t>
  </si>
  <si>
    <t>45234D529128D0F7E05AF98B271D845234D529128D0F7E05ADEDAE0281</t>
  </si>
  <si>
    <t>화강석트렌치(습식, 물갈기)  바닥, 포천석 20mm*150, 모르타르 26mm  M  공통 7-4-1   ( 호표 115 )</t>
  </si>
  <si>
    <t>45234D529128D0F7E05AF98B2703245234D529128D0F7E05AF98B271D8</t>
  </si>
  <si>
    <t>화강석붙임(습식, 잔다듬)  바닥, 포천석 30mm, 모르타르 46mm  M2  공통 7-4-1   ( 호표 116 )</t>
  </si>
  <si>
    <t>자연석판석, 잔다듬, 30mm, 포천석판재</t>
  </si>
  <si>
    <t>42064F1597D03BFBD05CDF026B97455682708</t>
  </si>
  <si>
    <t>45234D529128C68F405A6D9E7B5FB42064F1597D03BFBD05CDF026B97455682708</t>
  </si>
  <si>
    <t>45234D529128C68F405A6D9E7B5FB45234D52911E8B26905745131FCBF</t>
  </si>
  <si>
    <t>45234D529128C68F405A6D9E7B5FB45234D529128D0F7E05ADEDAE0281</t>
  </si>
  <si>
    <t>화강석붙임(습식, 잔다듬)_재1  바닥, 포천석 30mm, 모르타르 66mm  M2  공통 7-4-1   ( 호표 117 )</t>
  </si>
  <si>
    <t>45234D529128C68F405A6D9E7B4D242064F1597D03BFBD05CDF026B97455682708</t>
  </si>
  <si>
    <t>45234D529128C68F405A6D9E7B4D245234D52911E8B26905745131FCBF</t>
  </si>
  <si>
    <t>45234D529128C68F405A6D9E7B4D245234D529128D0F7E05ADEDAE0281</t>
  </si>
  <si>
    <t>마블세면대  W:600, 보강포함  M     ( 호표 118 )</t>
  </si>
  <si>
    <t>카운터-마블</t>
  </si>
  <si>
    <t>W:600*120 L=1000</t>
  </si>
  <si>
    <t>42064F15976D2FE4F05F67C9B3698FF56CC76</t>
  </si>
  <si>
    <t>45234D529166B9186052ECF55EA2542064F15976D2FE4F05F67C9B3698FF56CC76</t>
  </si>
  <si>
    <t>앵커볼트</t>
  </si>
  <si>
    <t>앵커볼트, M13*150mm</t>
  </si>
  <si>
    <t>42064E0C959D49251057318E33321F5329D7A</t>
  </si>
  <si>
    <t>45234D529166B9186052ECF55EA2542064E0C959D49251057318E33321F5329D7A</t>
  </si>
  <si>
    <t>ㄱ형강</t>
  </si>
  <si>
    <t>ㄱ형강, 등변, 50*50*4mm</t>
  </si>
  <si>
    <t>42064F1597E289108057D8BB6CCBD5157AF7D</t>
  </si>
  <si>
    <t>45234D529166B9186052ECF55EA2542064F1597E289108057D8BB6CCBD5157AF7D</t>
  </si>
  <si>
    <t>ㄱ형강, 등변, 50*50*6mm</t>
  </si>
  <si>
    <t>42064F1597E289108057D8BB6CCBD51568016</t>
  </si>
  <si>
    <t>45234D529166B9186052ECF55EA2542064F1597E289108057D8BB6CCBD51568016</t>
  </si>
  <si>
    <t>45234D529166B9186052ECF55EA2545234A11972E7DC54054A92848DB0</t>
  </si>
  <si>
    <t>녹막이 페인트칠  철재면 1회 노무비  M2  건축 11-2-6   ( 호표 119 )</t>
  </si>
  <si>
    <t>45234EB79DCA3CF39050586FF8AE4</t>
  </si>
  <si>
    <t>녹막이 페인트칠</t>
  </si>
  <si>
    <t>철재면 1회 노무비</t>
  </si>
  <si>
    <t>호표 119</t>
  </si>
  <si>
    <t>도장공</t>
  </si>
  <si>
    <t>45F148A79E9B2686E05078BE4A42B5ECAE58E</t>
  </si>
  <si>
    <t>45234EB79DCA3CF39050586FF8AE445F148A79E9B2686E05078BE4A42B5ECAE58E</t>
  </si>
  <si>
    <t>45234EB79DCA3CF39050586FF8AE445F148A79E9B2686E05078BE4A42B5ECAE7B6</t>
  </si>
  <si>
    <t>공구손료 및 잡재료비</t>
  </si>
  <si>
    <t>45234EB79DCA3CF39050586FF8AE4443B4B6F9F05DEF5805587F09B2001</t>
  </si>
  <si>
    <t>녹막이 페인트칠 재료비  철재면, 1회, 2종  M2     ( 호표 120 )</t>
  </si>
  <si>
    <t>방청페인트</t>
  </si>
  <si>
    <t>방청페인트, KSM6030-1종2류, 광명단페인트</t>
  </si>
  <si>
    <t>42064E0F9121CD3740516D61C94BFA845D4C7</t>
  </si>
  <si>
    <t>45234EB79DCA3CF390504FF2C449842064E0F9121CD3740516D61C94BFA845D4C7</t>
  </si>
  <si>
    <t>시너</t>
  </si>
  <si>
    <t>시너, KSM6060, 2종</t>
  </si>
  <si>
    <t>42064E0F9121CDE0705721C27AD605B165BA3</t>
  </si>
  <si>
    <t>45234EB79DCA3CF390504FF2C449842064E0F9121CDE0705721C27AD605B165BA3</t>
  </si>
  <si>
    <t>녹막이페인트 붓칠(재료비 미포함)  철재면, 1회 2종  M2  건축 11-2-6   ( 호표 121 )</t>
  </si>
  <si>
    <t>45234EB79DCA3CF38057C078CFACE45234EB79DCA3CF39050586FF8AE4</t>
  </si>
  <si>
    <t>유성페인트 붓칠  철재면 2회 노무비  M2  건축 11-2-4   ( 호표 122 )</t>
  </si>
  <si>
    <t>45234EB49092D74BC0519FD9E9AF8</t>
  </si>
  <si>
    <t>유성페인트 붓칠</t>
  </si>
  <si>
    <t>철재면 2회 노무비</t>
  </si>
  <si>
    <t>호표 122</t>
  </si>
  <si>
    <t>45234EB49092D74BC0519FD9E9AF845F148A79E9B2686E05078BE4A42B5ECAE58E</t>
  </si>
  <si>
    <t>45234EB49092D74BC0519FD9E9AF845F148A79E9B2686E05078BE4A42B5ECAE7B6</t>
  </si>
  <si>
    <t>45234EB49092D74BC0519FD9E9AF8443B4B6F9F05DEF5805587F09B2001</t>
  </si>
  <si>
    <t>유성페인트 붓칠 재료비(20년 품셈기준)  철재면, 2회, 1급  M2     ( 호표 123 )</t>
  </si>
  <si>
    <t>45234EB49092D74BC0519FD9CEB75</t>
  </si>
  <si>
    <t>유성페인트 붓칠 재료비(20년 품셈기준)</t>
  </si>
  <si>
    <t>철재면, 2회, 1급</t>
  </si>
  <si>
    <t>호표 123</t>
  </si>
  <si>
    <t>조합페인트</t>
  </si>
  <si>
    <t>조합페인트, KSM6020-1종1급, 백색</t>
  </si>
  <si>
    <t>42064E0F9121CD37405127B2CEBB280DCFDFC</t>
  </si>
  <si>
    <t>45234EB49092D74BC0519FD9CEB7542064E0F9121CD37405127B2CEBB280DCFDFC</t>
  </si>
  <si>
    <t>시너, KSM6060, 1종</t>
  </si>
  <si>
    <t>42064E0F9121CDE0705721C27AD605B165BA2</t>
  </si>
  <si>
    <t>45234EB49092D74BC0519FD9CEB7542064E0F9121CDE0705721C27AD605B165BA2</t>
  </si>
  <si>
    <t>유성페인트 붓칠  철재면, 2회. 1급  M2  건축 11-2-4   ( 호표 124 )</t>
  </si>
  <si>
    <t>45234EB49092D74BC0519F9238291</t>
  </si>
  <si>
    <t>철재면, 2회. 1급</t>
  </si>
  <si>
    <t>호표 124</t>
  </si>
  <si>
    <t>45234EB49092D74BC0519F923829145234EB49092D74BC0519FD9E9AF8</t>
  </si>
  <si>
    <t>45234EB49092D74BC0519F923829145234EB49092D74BC0519FD9CEB75</t>
  </si>
  <si>
    <t>PVC계 바닥재 설치 - 시트형  주재료 제외, 전면접착 방식  M2  건축 5-1-1   ( 호표 125 )</t>
  </si>
  <si>
    <t>45234F9C968B4B0010559EF02A273</t>
  </si>
  <si>
    <t>PVC계 바닥재 설치 - 시트형</t>
  </si>
  <si>
    <t>주재료 제외, 전면접착 방식</t>
  </si>
  <si>
    <t>호표 125</t>
  </si>
  <si>
    <t>45234F9C968B4B0010559EF02A27345F148A79E9B2686E05078BE4A42B5ECAE4E0</t>
  </si>
  <si>
    <t>45234F9C968B4B0010559EF02A27345F148A79E9B2686E05078BE4A42B5ECAE7B6</t>
  </si>
  <si>
    <t>초산비닐계접착제, 비닐타일용</t>
  </si>
  <si>
    <t>42064E0F91325F3CF0557C715376C23FA3A28</t>
  </si>
  <si>
    <t>45234F9C968B4B0010559EF02A27342064E0F91325F3CF0557C715376C23FA3A28</t>
  </si>
  <si>
    <t>비닐시트 깔기 - 전면접합  3.0mm  M2  건축 5-1-1   ( 호표 126 )</t>
  </si>
  <si>
    <t>비닐시트</t>
  </si>
  <si>
    <t>비닐시트, 3.0mm, Acoust Foam</t>
  </si>
  <si>
    <t>42064F1597880505405097087C552CA4A2F4F</t>
  </si>
  <si>
    <t>45234F9C968B4B129050A3FC8980442064F1597880505405097087C552CA4A2F4F</t>
  </si>
  <si>
    <t>45234F9C968B4B129050A3FC8980445234F9C968B4B0010559EF02A273</t>
  </si>
  <si>
    <t>걸레받이 설치  중밀도섬유판, H=75~120mm 기준  M  건축 5-3-5   ( 호표 127 )</t>
  </si>
  <si>
    <t>45234F9C96C1190A205A73CBBB09B</t>
  </si>
  <si>
    <t>걸레받이 설치</t>
  </si>
  <si>
    <t>중밀도섬유판, H=75~120mm 기준</t>
  </si>
  <si>
    <t>호표 127</t>
  </si>
  <si>
    <t>45234F9C96C1190A205A73CBBB09B45F148A79E9B2686E05078BE4A42B5ECAE4E0</t>
  </si>
  <si>
    <t>45234F9C96C1190A205A73CBBB09B45F148A79E9B2686E05078BE4A42B5ECAE7B6</t>
  </si>
  <si>
    <t>45234F9C96C1190A205A73CBBB09B443B4B6F9F05DEF5805587F09B2001</t>
  </si>
  <si>
    <t>걸레받이 철거  중밀도섬유판, T9*H100mm  M     ( 호표 128 )</t>
  </si>
  <si>
    <t>45234F9C96C1190A205A73CBBB1A145234F9C96C1190A205A73CBBB09B</t>
  </si>
  <si>
    <t>45234F9C96C1190A205A73CBBB1A1443B4B6F9F05DEF5805587F09B2001</t>
  </si>
  <si>
    <t>걸레받이 설치 - 중밀도섬유판  T=9, H=100  M  건축 5-3-5   ( 호표 129 )</t>
  </si>
  <si>
    <t>중밀도섬유판</t>
  </si>
  <si>
    <t>중밀도섬유판, 9.0*1220*2440mm</t>
  </si>
  <si>
    <t>42214DF19678182CC05DF816B9E837A447B75</t>
  </si>
  <si>
    <t>45234F9C96C135D2F0509C481B79B42214DF19678182CC05DF816B9E837A447B75</t>
  </si>
  <si>
    <t>고무접착제</t>
  </si>
  <si>
    <t>고무접착제, 건설용고무풀</t>
  </si>
  <si>
    <t>42064E0F91325F3CF055241A16367FBEE1B68</t>
  </si>
  <si>
    <t>45234F9C96C135D2F0509C481B79B42064E0F91325F3CF055241A16367FBEE1B68</t>
  </si>
  <si>
    <t>45234F9C96C135D2F0509C481B79B45234F9C96C1190A205A73CBBB09B</t>
  </si>
  <si>
    <t>도배바름  합판·석고보드면, 벽  M2  건축 5-3-7   ( 호표 130 )</t>
  </si>
  <si>
    <t>45234F9F93C15E00B053B142AE827</t>
  </si>
  <si>
    <t>도배바름</t>
  </si>
  <si>
    <t>합판·석고보드면, 벽</t>
  </si>
  <si>
    <t>호표 130</t>
  </si>
  <si>
    <t>도배공</t>
  </si>
  <si>
    <t>45F148A79E9B2686E05078BE4A42B5ECAE4E1</t>
  </si>
  <si>
    <t>45234F9F93C15E00B053B142AE82745F148A79E9B2686E05078BE4A42B5ECAE4E1</t>
  </si>
  <si>
    <t>45234F9F93C15E00B053B142AE82745F148A79E9B2686E05078BE4A42B5ECAE7B6</t>
  </si>
  <si>
    <t>도배바름  합판·석고보드면, 천장  M2  건축 5-3-7   ( 호표 131 )</t>
  </si>
  <si>
    <t>45234F9F93C15E00B053B1531DAFE</t>
  </si>
  <si>
    <t>합판·석고보드면, 천장</t>
  </si>
  <si>
    <t>호표 131</t>
  </si>
  <si>
    <t>45234F9F93C15E00B053B1531DAFE45F148A79E9B2686E05078BE4A42B5ECAE4E1</t>
  </si>
  <si>
    <t>45234F9F93C15E00B053B1531DAFE45F148A79E9B2686E05078BE4A42B5ECAE7B6</t>
  </si>
  <si>
    <t>도배바름(합판·석고보드면)  재료비, 고급벽지  M2  건축 5-3-7   ( 호표 132 )</t>
  </si>
  <si>
    <t>45234F9F93C15E112052DEB145A51</t>
  </si>
  <si>
    <t>재료비, 고급벽지</t>
  </si>
  <si>
    <t>호표 132</t>
  </si>
  <si>
    <t>종이벽지</t>
  </si>
  <si>
    <t>종이벽지, 초배지</t>
  </si>
  <si>
    <t>42064F1597880520205E8CC704D9212B8CB00</t>
  </si>
  <si>
    <t>45234F9F93C15E112052DEB145A5142064F1597880520205E8CC704D9212B8CB00</t>
  </si>
  <si>
    <t>고급벽지</t>
  </si>
  <si>
    <t>실크</t>
  </si>
  <si>
    <t>42064F1597880520205E8CC704D9212B8CB09</t>
  </si>
  <si>
    <t>45234F9F93C15E112052DEB145A5142064F1597880520205E8CC704D9212B8CB09</t>
  </si>
  <si>
    <t>초산비닐계접착제, 벽지용</t>
  </si>
  <si>
    <t>42064E0F91325F3CF0557C715376C23FA3BC6</t>
  </si>
  <si>
    <t>45234F9F93C15E112052DEB145A5142064E0F91325F3CF0557C715376C23FA3BC6</t>
  </si>
  <si>
    <t>도배바름(합판·석고보드면)  벽, 고급벽지  M2  건축 5-3-7   ( 호표 133 )</t>
  </si>
  <si>
    <t>45234F9F93C15E3DF05597E746C2F45234F9F93C15E112052DEB145A51</t>
  </si>
  <si>
    <t>45234F9F93C15E3DF05597E746C2F45234F9F93C15E00B053B142AE827</t>
  </si>
  <si>
    <t>도배바름(합판·석고보드면)  천장, 고급천장지  M2  건축 5-3-7   ( 호표 134 )</t>
  </si>
  <si>
    <t>45234F9F93C15E58D05348012A81945234F9F93C15E112052DEB145A51</t>
  </si>
  <si>
    <t>45234F9F93C15E58D05348012A81945234F9F93C15E00B053B1531DAFE</t>
  </si>
  <si>
    <t>열경화성수지천장판 설치  개당 면적 0.4m2 이하  M2  건축 5-2-2   ( 호표 135 )</t>
  </si>
  <si>
    <t>45234F9E9173A38BA05576F202A75</t>
  </si>
  <si>
    <t>열경화성수지천장판 설치</t>
  </si>
  <si>
    <t>개당 면적 0.4m2 이하</t>
  </si>
  <si>
    <t>45234F9E9173A38BA05576F202A7545F148A79E9B2686E05078BE4A42B5ECAE4E0</t>
  </si>
  <si>
    <t>45234F9E9173A38BA05576F202A7545F148A79E9B2686E05078BE4A42B5ECAE7B6</t>
  </si>
  <si>
    <t>45234F9E9173A38BA05576F202A75443B4B6F9F05DEF5805587F09B2001</t>
  </si>
  <si>
    <t>열경화성수지천장판 철거  600*600  M2     ( 호표 136 )</t>
  </si>
  <si>
    <t>45234F9E9173A38BA05576F202B6A45234F9E9173A38BA05576F202A75</t>
  </si>
  <si>
    <t>45234F9E9173A38BA05576F202B6A443B4B6F9F05DEF5805587F09B2001</t>
  </si>
  <si>
    <t>내수합판 철거  T12 *2겹, 젠다이턱  M2     ( 호표 137 )</t>
  </si>
  <si>
    <t>벽체합판 설치</t>
  </si>
  <si>
    <t>합판 별도</t>
  </si>
  <si>
    <t>45234F9E912B7D6E6056336041462</t>
  </si>
  <si>
    <t>45234F9E9173A38BA05576F202B6845234F9E912B7D6E6056336041462</t>
  </si>
  <si>
    <t>45234F9E9173A38BA05576F202B68443B4B6F9F05DEF5805587F09B2001</t>
  </si>
  <si>
    <t>벽체합판 설치  합판 별도  M2  건축 4-2-3   ( 호표 138 )</t>
  </si>
  <si>
    <t>건축목공</t>
  </si>
  <si>
    <t>45F148A79E9B2686E05078BE4A42B5ECAE584</t>
  </si>
  <si>
    <t>45234F9E912B7D6E605633604146245F148A79E9B2686E05078BE4A42B5ECAE584</t>
  </si>
  <si>
    <t>45234F9E912B7D6E605633604146245F148A79E9B2686E05078BE4A42B5ECAE7B6</t>
  </si>
  <si>
    <t>45234F9E912B7D6E6056336041462443B4B6F9F05DEF5805587F09B2001</t>
  </si>
  <si>
    <t>수장합판 설치  접착붙임(합판 별도)  M2  건축 4-2-4   ( 호표 139 )</t>
  </si>
  <si>
    <t>45234F9E912B7D5DF057205BC8D8745F148A79E9B2686E05078BE4A42B5ECAE584</t>
  </si>
  <si>
    <t>45234F9E912B7D5DF057205BC8D8745F148A79E9B2686E05078BE4A42B5ECAE7B6</t>
  </si>
  <si>
    <t>45234F9E912B7D5DF057205BC8D87443B4B6F9F05DEF5805587F09B2001</t>
  </si>
  <si>
    <t>45234F9E912B7D5DF057205BC8D8742064E0F91325F3CF0557C715376C23FA3BC7</t>
  </si>
  <si>
    <t>철재커텐박스  100~600*2050*1.2t, 갈바 STL(도장유)  M     ( 호표 140 )</t>
  </si>
  <si>
    <t>갈바 제작 및 설치</t>
  </si>
  <si>
    <t>호표 142</t>
  </si>
  <si>
    <t>45234F9593B9572AF05E651C4D810</t>
  </si>
  <si>
    <t>45234F9593B9572AF05E651C4D93845234F9593B9572AF05E651C4D810</t>
  </si>
  <si>
    <t>45234F9593B9572AF05E651C4D93845234EB49092D74BC0519F9238291</t>
  </si>
  <si>
    <t>철재커텐박스 철거  100~600*2050*1.2t, 갈바 STL(정전분체)  M     ( 호표 141 )</t>
  </si>
  <si>
    <t>45234F9593B9572AF05E651C4D81345234F9593B9572AF05E651C4D810</t>
  </si>
  <si>
    <t>45234F9593B9572AF05E651C4D813443B4B6F9F05DEF5805587F09B2001</t>
  </si>
  <si>
    <t>갈바 제작 및 설치  1.2t  M2     ( 호표 142 )</t>
  </si>
  <si>
    <t>합금화용융아연도금강판, 갈바륨, 1.20mm</t>
  </si>
  <si>
    <t>42064F1597E2B6A68050F1FE30D25C009C12A</t>
  </si>
  <si>
    <t>45234F9593B9572AF05E651C4D81042064F1597E2B6A68050F1FE30D25C009C12A</t>
  </si>
  <si>
    <t>45234F9593B9572AF05E651C4D81045234A11971C1D9FE0534FBA77370</t>
  </si>
  <si>
    <t>45234F9593B9572AF05E651C4D81042214DF196C058CEF05E947F07690495005D1</t>
  </si>
  <si>
    <t>몰딩 설치    M  건축 8-1-5   ( 호표 143 )</t>
  </si>
  <si>
    <t>45234F94913E43F0C05FDD93E635E</t>
  </si>
  <si>
    <t>몰딩 설치</t>
  </si>
  <si>
    <t>호표 143</t>
  </si>
  <si>
    <t>45234F94913E43F0C05FDD93E635E45F148A79E9B2686E05078BE4A42B5ECAE4E0</t>
  </si>
  <si>
    <t>45234F94913E43F0C05FDD93E635E443B4B6F9F05DEF5805587F09B2001</t>
  </si>
  <si>
    <t>AL몰딩 설치_금속천장  15*25*15*1.0mm  M  건축 8-1-5   ( 호표 144 )</t>
  </si>
  <si>
    <t>경량철골천장틀</t>
  </si>
  <si>
    <t>경량철골천장틀, 몰딩(알루미늄), 15*25*15*1.0mm</t>
  </si>
  <si>
    <t>42064F1597880517B051C3BFC6FC10A2EAA80</t>
  </si>
  <si>
    <t>45234F9491136840B05D64B34F3E642064F1597880517B051C3BFC6FC10A2EAA80</t>
  </si>
  <si>
    <t>재료비의 5%</t>
  </si>
  <si>
    <t>45234F9491136840B05D64B34F3E6443B4B6F9F05DEF5805587F09B2001</t>
  </si>
  <si>
    <t>45234F9491136840B05D64B34F3E645234F94913E43F0C05FDD93E635E</t>
  </si>
  <si>
    <t>탈의실 락카 이동후 재설치  남,여  식     ( 호표 145 )</t>
  </si>
  <si>
    <t>45234F9390D9B9EBC05D972E8730545F148A79E9B2686E05078BE4A42B5ECAE7B6</t>
  </si>
  <si>
    <t>45234F9390D9B9EBC05D972E87305443B4B6F9F05DEF5805587F09B2001</t>
  </si>
  <si>
    <t>큐비클 해체    M2     ( 호표 146 )</t>
  </si>
  <si>
    <t>452241929BB0FA8E905D5F6034E6745F148A79E9B2686E05078BE4A42B5ECAE584</t>
  </si>
  <si>
    <t>452241929BB0FA8E905D5F6034E6745F148A79E9B2686E05078BE4A42B5ECAE7B6</t>
  </si>
  <si>
    <t>콘크리트구조물 헐기(인력)  소형브레이커(전기식), 무근, 2.7m3/일당  M3  유지 3-1-1   ( 호표 147 )</t>
  </si>
  <si>
    <t>착암공</t>
  </si>
  <si>
    <t>45F148A79E9B2686E05078BE4A42B5ECAE6A8</t>
  </si>
  <si>
    <t>452241929B95BA6F1057C628DA56A45F148A79E9B2686E05078BE4A42B5ECAE6A8</t>
  </si>
  <si>
    <t>452241929B95BA6F1057C628DA56A45F148A79E9B2686E05078BE4A42B5ECAE7B6</t>
  </si>
  <si>
    <t>452241929B95BA6F1057C628DA56A423243DB92443384705B014F56CDA5B0822A172</t>
  </si>
  <si>
    <t>452241929B95BA6F1057C628DA56A443B4B6F9F05DEF5805587F09B2001</t>
  </si>
  <si>
    <t>철골재 철거(인력)  LPG 사용, 1.4ton/일당, (C-100*50*20*2.3)  TON  유지 3-1-3   ( 호표 148 )</t>
  </si>
  <si>
    <t>452241929BEC5DB1405C99D184E6445F148A79E9B2686E05078BE4A42B5ECAE6AF</t>
  </si>
  <si>
    <t>452241929BEC5DB1405C99D184E6445F148A79E9B2686E05078BE4A42B5ECAE7B6</t>
  </si>
  <si>
    <t>액화석유가스</t>
  </si>
  <si>
    <t>액화석유가스, 건설용 LPG</t>
  </si>
  <si>
    <t>42214914929E7FCE2055C85FD728BDFF7F71F</t>
  </si>
  <si>
    <t>452241929BEC5DB1405C99D184E6442214914929E7FCE2055C85FD728BDFF7F71F</t>
  </si>
  <si>
    <t>경량천장철골틀 해체    M2  유지 3-2-3   ( 호표 149 )</t>
  </si>
  <si>
    <t>452241929B2109838057B8DBC07CE45F148A79E9B2686E05078BE4A42B5ECAE4E0</t>
  </si>
  <si>
    <t>452241929B2109838057B8DBC07CE45F148A79E9B2686E05078BE4A42B5ECAE7B6</t>
  </si>
  <si>
    <t>452241929B2109838057B8DBC07CE443B4B6F9F05DEF5805587F09B2001</t>
  </si>
  <si>
    <t>조적벽 해체  H=3.6m 이하  M3  유지 3-2-4   ( 호표 150 )</t>
  </si>
  <si>
    <t>452241929B2109838057C94AEDC0B45F148A79E9B2686E05078BE4A42B5ECAE586</t>
  </si>
  <si>
    <t>452241929B2109838057C94AEDC0B45F148A79E9B2686E05078BE4A42B5ECAE7B6</t>
  </si>
  <si>
    <t>452241929B2109838057C94AEDC0B443B4B6F9F05DEF5805587F09B2001</t>
  </si>
  <si>
    <t>도배 해체  벽  M2  유지 3-2-7   ( 호표 151 )</t>
  </si>
  <si>
    <t>452241929B2109838057F680D5C2C45F148A79E9B2686E05078BE4A42B5ECAE4E1</t>
  </si>
  <si>
    <t>452241929B2109838057F680D5C2C45F148A79E9B2686E05078BE4A42B5ECAE7B6</t>
  </si>
  <si>
    <t>도배 해체  천장  M2  유지 3-2-7   ( 호표 152 )</t>
  </si>
  <si>
    <t>452241929B2109838057F680D5FE145F148A79E9B2686E05078BE4A42B5ECAE4E1</t>
  </si>
  <si>
    <t>452241929B2109838057F680D5FE145F148A79E9B2686E05078BE4A42B5ECAE7B6</t>
  </si>
  <si>
    <t>PVC계바닥재 해체    M2  유지 3-2-8   ( 호표 153 )</t>
  </si>
  <si>
    <t>452241929B21098380570E385FA02</t>
  </si>
  <si>
    <t>PVC계바닥재 해체</t>
  </si>
  <si>
    <t>호표 153</t>
  </si>
  <si>
    <t>452241929B21098380570E385FA0245F148A79E9B2686E05078BE4A42B5ECAE4E0</t>
  </si>
  <si>
    <t>452241929B21098380570E385FA0245F148A79E9B2686E05078BE4A42B5ECAE7B6</t>
  </si>
  <si>
    <t>비닐시트 해체    M2  유지 3-2-8   ( 호표 154 )</t>
  </si>
  <si>
    <t>452241929B21098380570E385F97B452241929B21098380570E385FA02</t>
  </si>
  <si>
    <t>타일 해체  바닥. 압착붙이기  M2  유지 3-2-9   ( 호표 155 )</t>
  </si>
  <si>
    <t>452241929B210983805718968791A45F148A79E9B2686E05078BE4A42B5ECAE58F</t>
  </si>
  <si>
    <t>452241929B210983805718968791A45F148A79E9B2686E05078BE4A42B5ECAE7B6</t>
  </si>
  <si>
    <t>인력품의 6%</t>
  </si>
  <si>
    <t>452241929B210983805718968791A443B4B6F9F05DEF5805587F09B2001</t>
  </si>
  <si>
    <t>타일 해체  벽. 떠붙이기  M2  유지 3-2-9   ( 호표 156 )</t>
  </si>
  <si>
    <t>452241929B2109838057189687E9C45F148A79E9B2686E05078BE4A42B5ECAE58F</t>
  </si>
  <si>
    <t>452241929B2109838057189687E9C45F148A79E9B2686E05078BE4A42B5ECAE7B6</t>
  </si>
  <si>
    <t>452241929B2109838057189687E9C443B4B6F9F05DEF5805587F09B2001</t>
  </si>
  <si>
    <t>바리솔 천장 해체    M2     ( 호표 157 )</t>
  </si>
  <si>
    <t>452241929B21098380571884150A045F148A79E9B2686E05078BE4A42B5ECAE4E0</t>
  </si>
  <si>
    <t>바리솔 천장 해체  D12 환봉(@1800) 및 D9달대볼트(@1800) 철거  M2     ( 호표 158 )</t>
  </si>
  <si>
    <t>452241929B210983805718841537445234A11971C1D9FE0536A9031C59</t>
  </si>
  <si>
    <t>인력품의 60%</t>
  </si>
  <si>
    <t>452241929B2109838057188415374443B4B6F9F05DEF5805587F09B2001</t>
  </si>
  <si>
    <t>각파이프 천장틀 해체  30*30*1.6T (1.172m/m2)  M2     ( 호표 159 )</t>
  </si>
  <si>
    <t>452241929B210983805718841526D45234A11971C1D9FD0510A23035D4</t>
  </si>
  <si>
    <t>452241929B210983805718841526D443B4B6F9F05DEF5805587F09B2001</t>
  </si>
  <si>
    <t>젠다이 각파이프 하지틀 철거  30*30, 젠다이  M2     ( 호표 160 )</t>
  </si>
  <si>
    <t>452241929B210983805718841526C45234A11971C1D9FD0510A23035D4</t>
  </si>
  <si>
    <t>452241929B210983805718841526C443B4B6F9F05DEF5805587F09B2001</t>
  </si>
  <si>
    <t>갈바스틸 천장 해체_성인풀  T1.6, 각파이프틀 包 (12.818m/m2)  M2     ( 호표 161 )</t>
  </si>
  <si>
    <t>452241929B210983805718841526845234A11971C1D9FE0534FBA77370</t>
  </si>
  <si>
    <t>452241929B210983805718841526845234A11971C1D9FD0510A23035D4</t>
  </si>
  <si>
    <t>인력품의 35%</t>
  </si>
  <si>
    <t>452241929B2109838057188415268443B4B6F9F05DEF5805587F09B2001</t>
  </si>
  <si>
    <t>갈바스틸 천장 해체_온수풀  T1.6, 각파이프틀 包 (5.361m/m2)  M2     ( 호표 162 )</t>
  </si>
  <si>
    <t>452241929B210983805718841552145234A11971C1D9FE0534FBA77370</t>
  </si>
  <si>
    <t>452241929B210983805718841552145234A11971C1D9FD0510A23035D4</t>
  </si>
  <si>
    <t>452241929B2109838057188415521443B4B6F9F05DEF5805587F09B2001</t>
  </si>
  <si>
    <t>강화유리 파티션 철거  THK10, 500*1800  EA     ( 호표 163 )</t>
  </si>
  <si>
    <t>452241929B21098380571884157EE45F148A79E9B2686E05078BE4A42B5ECAE582</t>
  </si>
  <si>
    <t>강화유리 칸막이 철거  THK10, 300*1550  EA     ( 호표 164 )</t>
  </si>
  <si>
    <t>452241929B21098380571884157ED45F148A79E9B2686E05078BE4A42B5ECAE582</t>
  </si>
  <si>
    <t>모르타르 철거  바닥, 65,70,81,83mm  M2     ( 호표 165 )</t>
  </si>
  <si>
    <t>452241929B2109839051E99804928452241929B95BA6F1057C628DA56A</t>
  </si>
  <si>
    <t>모르타르 철거  벽, 20, 52mm  M2     ( 호표 166 )</t>
  </si>
  <si>
    <t>452241929B2109839051E9980492B452241929B95BA6F1057C628DA56A</t>
  </si>
  <si>
    <t>마블세면대 철거  W:600*L:900, 하부세면장包  EA     ( 호표 167 )</t>
  </si>
  <si>
    <t>452241929B211BFC005B3C3DB00FC45234D529166B9186052ECF55EA25</t>
  </si>
  <si>
    <t>452241929B211BFC005B3C3DB00FC443B4B6F9F05DEF5805587F09B2001</t>
  </si>
  <si>
    <t>마블선반 철거  W:900, 하부틀포함  M     ( 호표 168 )</t>
  </si>
  <si>
    <t>작업반장</t>
  </si>
  <si>
    <t>45F148A79E9B2686E05078BE4A42B5ECAE7B5</t>
  </si>
  <si>
    <t>452241929B211BFC005B3C3DB018245F148A79E9B2686E05078BE4A42B5ECAE7B5</t>
  </si>
  <si>
    <t>452241929B211BFC005B3C3DB018245F148A79E9B2686E05078BE4A42B5ECAE7BD</t>
  </si>
  <si>
    <t>452241929B211BFC005B3C3DB0182443B4B6F9F05DEF5805587F09B1002</t>
  </si>
  <si>
    <t>화강석 철거  바닥  M2     ( 호표 169 )</t>
  </si>
  <si>
    <t>452241929B211BFC005B3C12DE5C8452241929B95BA6F1057C628DA56A</t>
  </si>
  <si>
    <t>화강석 철거  벽  M2     ( 호표 170 )</t>
  </si>
  <si>
    <t>452241929B211BFC005B3C12CDED7452241929B95BA6F1057C628DA56A</t>
  </si>
  <si>
    <t>기존방수층 제거 및 바탕처리  바닥  M2  유지 3-2-11   ( 호표 171 )</t>
  </si>
  <si>
    <t>방수공</t>
  </si>
  <si>
    <t>45F148A79E9B2686E05078BE4A42B5ECAE581</t>
  </si>
  <si>
    <t>4522419199358CD0B0541015AE07245F148A79E9B2686E05078BE4A42B5ECAE581</t>
  </si>
  <si>
    <t>4522419199358CD0B0541015AE07245F148A79E9B2686E05078BE4A42B5ECAE7B6</t>
  </si>
  <si>
    <t>4522419199358CD0B0541015AE072443B4B6F9F05DEF5805587F09B2001</t>
  </si>
  <si>
    <t>기존방수층 제거 및 바탕처리  수직부  M2  유지 3-2-11   ( 호표 172 )</t>
  </si>
  <si>
    <t>4522419199358CD0B0541015AE3C645F148A79E9B2686E05078BE4A42B5ECAE581</t>
  </si>
  <si>
    <t>4522419199358CD0B0541015AE3C645F148A79E9B2686E05078BE4A42B5ECAE7B6</t>
  </si>
  <si>
    <t>4522419199358CD0B0541015AE3C6443B4B6F9F05DEF5805587F09B2001</t>
  </si>
  <si>
    <t>시스템비계(발판유)  재료비, 3개월  M2  공통 2-7-2   ( 호표 173 )</t>
  </si>
  <si>
    <t>시스템비계</t>
  </si>
  <si>
    <t>수직재, L=3800</t>
  </si>
  <si>
    <t>42064F15977FBBA6F05500CCBFEC13C62AC65</t>
  </si>
  <si>
    <t>450E436A9E9CF48080512B778997342064F15977FBBA6F05500CCBFEC13C62AC65</t>
  </si>
  <si>
    <t>수직재, L=1900</t>
  </si>
  <si>
    <t>42064F15977FBBA6F05500CCBFEC13C62AC66</t>
  </si>
  <si>
    <t>450E436A9E9CF48080512B778997342064F15977FBBA6F05500CCBFEC13C62AC66</t>
  </si>
  <si>
    <t>수직재, L=950</t>
  </si>
  <si>
    <t>42064F15977FBBA6F05500CCBFEC13C62AC67</t>
  </si>
  <si>
    <t>450E436A9E9CF48080512B778997342064F15977FBBA6F05500CCBFEC13C62AC67</t>
  </si>
  <si>
    <t>수직재, L=475</t>
  </si>
  <si>
    <t>42064F15977FBBA6F05500CCBFEC13C62AC60</t>
  </si>
  <si>
    <t>450E436A9E9CF48080512B778997342064F15977FBBA6F05500CCBFEC13C62AC60</t>
  </si>
  <si>
    <t>수평재, L=1829</t>
  </si>
  <si>
    <t>42064F15977FBBA6F05500F9F5D41DE036609</t>
  </si>
  <si>
    <t>450E436A9E9CF48080512B778997342064F15977FBBA6F05500F9F5D41DE036609</t>
  </si>
  <si>
    <t>수평재, L=1524</t>
  </si>
  <si>
    <t>42064F15977FBBA6F05500F9F5D41DE03660A</t>
  </si>
  <si>
    <t>450E436A9E9CF48080512B778997342064F15977FBBA6F05500F9F5D41DE03660A</t>
  </si>
  <si>
    <t>수평재, L=1219</t>
  </si>
  <si>
    <t>42064F15977FBBA6F05500F9F5D41DE03660B</t>
  </si>
  <si>
    <t>450E436A9E9CF48080512B778997342064F15977FBBA6F05500F9F5D41DE03660B</t>
  </si>
  <si>
    <t>수평재, L=914</t>
  </si>
  <si>
    <t>42064F15977FBBA6F05500F9F5D41DE03660C</t>
  </si>
  <si>
    <t>450E436A9E9CF48080512B778997342064F15977FBBA6F05500F9F5D41DE03660C</t>
  </si>
  <si>
    <t>수평재, L=610</t>
  </si>
  <si>
    <t>42064F15977FBBA6F05500F9F5D41DE03660D</t>
  </si>
  <si>
    <t>450E436A9E9CF48080512B778997342064F15977FBBA6F05500F9F5D41DE03660D</t>
  </si>
  <si>
    <t>수평재, L=305</t>
  </si>
  <si>
    <t>42064F15977FBBA6F05500F9F5D41DE03660E</t>
  </si>
  <si>
    <t>450E436A9E9CF48080512B778997342064F15977FBBA6F05500F9F5D41DE03660E</t>
  </si>
  <si>
    <t>대각재, L=1918</t>
  </si>
  <si>
    <t>42064F15977FBBA6F05500EF8D35835D94659</t>
  </si>
  <si>
    <t>450E436A9E9CF48080512B778997342064F15977FBBA6F05500EF8D35835D94659</t>
  </si>
  <si>
    <t>계단발판, L=2637, 경사45도</t>
  </si>
  <si>
    <t>42064F15977FBBA6F05500976D9C689EA74C2</t>
  </si>
  <si>
    <t>450E436A9E9CF48080512B778997342064F15977FBBA6F05500976D9C689EA74C2</t>
  </si>
  <si>
    <t>손율</t>
  </si>
  <si>
    <t>주재료비의 6%</t>
  </si>
  <si>
    <t>450E436A9E9CF48080512B7789973443B4B6F9F05DEF5805587F09B2001</t>
  </si>
  <si>
    <t>안전발판, W400*914mm, 2열</t>
  </si>
  <si>
    <t>42064F15977FBBA6F05500850D66E8A885318</t>
  </si>
  <si>
    <t>450E436A9E9CF48080512B778997342064F15977FBBA6F05500850D66E8A885318</t>
  </si>
  <si>
    <t>안전발판, W400*1219mm, 2열</t>
  </si>
  <si>
    <t>42064F15977FBBA6F05500850D66E8A88531B</t>
  </si>
  <si>
    <t>450E436A9E9CF48080512B778997342064F15977FBBA6F05500850D66E8A88531B</t>
  </si>
  <si>
    <t>안전발판, W400*1524mm, 2열</t>
  </si>
  <si>
    <t>42064F15977FBBA6F05500850D66E8A88531A</t>
  </si>
  <si>
    <t>450E436A9E9CF48080512B778997342064F15977FBBA6F05500850D66E8A88531A</t>
  </si>
  <si>
    <t>안전발판, W400*1829mm, 2열</t>
  </si>
  <si>
    <t>42064F15977FBBA6F05500850D66E8A88531D</t>
  </si>
  <si>
    <t>450E436A9E9CF48080512B778997342064F15977FBBA6F05500850D66E8A88531D</t>
  </si>
  <si>
    <t>받침철물, JACK BASE</t>
  </si>
  <si>
    <t>42064F15977FBBA6F05500B24B50E84ACA3AE</t>
  </si>
  <si>
    <t>450E436A9E9CF48080512B778997342064F15977FBBA6F05500B24B50E84ACA3AE</t>
  </si>
  <si>
    <t>주재료비의 9%</t>
  </si>
  <si>
    <t>450E436A9E9CF48080512B7789973443B4B6F9F05DEF5805587F09B1002</t>
  </si>
  <si>
    <t>비계버팀대, 240mm~340mm</t>
  </si>
  <si>
    <t>42064F15977FBBA6F05500A1D431760E7AFEC</t>
  </si>
  <si>
    <t>450E436A9E9CF48080512B778997342064F15977FBBA6F05500A1D431760E7AFEC</t>
  </si>
  <si>
    <t>주재료비의 12%</t>
  </si>
  <si>
    <t>443B4B6F9F05DEF5805587F09B0003</t>
  </si>
  <si>
    <t>450E436A9E9CF48080512B7789973443B4B6F9F05DEF5805587F09B0003</t>
  </si>
  <si>
    <t>코드</t>
  </si>
  <si>
    <t>C</t>
  </si>
  <si>
    <t>조달청가격</t>
  </si>
  <si>
    <t>거래가격</t>
  </si>
  <si>
    <t>유통물가</t>
  </si>
  <si>
    <t>물가자료</t>
  </si>
  <si>
    <t>조사가격</t>
  </si>
  <si>
    <t>B</t>
  </si>
  <si>
    <t>이 Sheet는 수정하지 마십시요</t>
  </si>
  <si>
    <t>공사구분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</si>
  <si>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</si>
  <si>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</si>
  <si>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</si>
  <si>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</si>
  <si>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</si>
  <si>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</si>
  <si>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</si>
  <si>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</si>
  <si>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</si>
  <si>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</si>
  <si>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</si>
  <si>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</si>
  <si>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</si>
  <si>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</si>
  <si>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</si>
  <si>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</si>
  <si>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</si>
  <si>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</si>
  <si>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</si>
  <si>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</si>
  <si>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</si>
  <si>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</si>
  <si>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</si>
  <si>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</si>
  <si>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</si>
  <si>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공종구분명</t>
  </si>
  <si>
    <t>원가비목코드</t>
  </si>
  <si>
    <t>작 업 부 산 물</t>
  </si>
  <si>
    <t>A3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</si>
  <si>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</si>
  <si>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</si>
  <si>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</si>
  <si>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</si>
  <si>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</si>
  <si>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</si>
  <si>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</si>
  <si>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철거부산물[고철]</t>
  </si>
  <si>
    <t>D4</t>
  </si>
  <si>
    <t>건설폐기물상차비</t>
  </si>
  <si>
    <t>품질관리비</t>
  </si>
  <si>
    <t>CD</t>
  </si>
  <si>
    <t>관급자관급공사비</t>
  </si>
  <si>
    <t>DK</t>
  </si>
  <si>
    <t>....</t>
  </si>
  <si>
    <t>.....</t>
  </si>
  <si>
    <t>D</t>
  </si>
  <si>
    <t>E</t>
  </si>
  <si>
    <t>G</t>
  </si>
  <si>
    <t>H</t>
  </si>
  <si>
    <t>I</t>
  </si>
  <si>
    <t>J</t>
  </si>
  <si>
    <t>공 사 원 가 계 산 서</t>
  </si>
  <si>
    <t>비        목</t>
  </si>
  <si>
    <t>건   축</t>
    <phoneticPr fontId="1" type="noConversion"/>
  </si>
  <si>
    <t>기  계</t>
    <phoneticPr fontId="1" type="noConversion"/>
  </si>
  <si>
    <t>합           계</t>
    <phoneticPr fontId="1" type="noConversion"/>
  </si>
  <si>
    <t>구        성        비</t>
  </si>
  <si>
    <t>A1</t>
  </si>
  <si>
    <t>순   공   사   원   가</t>
  </si>
  <si>
    <t>재   료   비</t>
  </si>
  <si>
    <t>직  접  재  료  비</t>
  </si>
  <si>
    <t>A2</t>
  </si>
  <si>
    <t>간  접  재  료  비</t>
  </si>
  <si>
    <t>작업설, 부산물(△)</t>
  </si>
  <si>
    <t>AS</t>
  </si>
  <si>
    <t>[ 소          계 ]</t>
  </si>
  <si>
    <t>B1</t>
  </si>
  <si>
    <t>노   무   비</t>
  </si>
  <si>
    <t>직  접  노  무  비</t>
  </si>
  <si>
    <t>B2</t>
  </si>
  <si>
    <t>간  접  노  무  비</t>
  </si>
  <si>
    <t>직접노무비 * 17.5%</t>
    <phoneticPr fontId="1" type="noConversion"/>
  </si>
  <si>
    <t>10억미만,6개월이하</t>
    <phoneticPr fontId="1" type="noConversion"/>
  </si>
  <si>
    <t>BS</t>
  </si>
  <si>
    <t>C2</t>
  </si>
  <si>
    <t>경        비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</si>
  <si>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</si>
  <si>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</si>
  <si>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</si>
  <si>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</si>
  <si>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</si>
  <si>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</si>
  <si>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</si>
  <si>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</si>
  <si>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</si>
  <si>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</si>
  <si>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C7</t>
  </si>
  <si>
    <t>국민  연금  보험료</t>
  </si>
  <si>
    <t>직접노무비 * 4.75%</t>
  </si>
  <si>
    <t>CB</t>
  </si>
  <si>
    <t>노인장기요양보험료</t>
  </si>
  <si>
    <t>건강보험료 * 13.14%</t>
  </si>
  <si>
    <t>C8</t>
  </si>
  <si>
    <t>퇴직  공제  부금비</t>
  </si>
  <si>
    <t>직접노무비 * 2.3%</t>
  </si>
  <si>
    <t>CA</t>
  </si>
  <si>
    <t>산업안전보건관리비"A'</t>
    <phoneticPr fontId="1" type="noConversion"/>
  </si>
  <si>
    <t xml:space="preserve">(재료비+직노+도급관급/1.1) * 2.28% +4325000 </t>
    <phoneticPr fontId="1" type="noConversion"/>
  </si>
  <si>
    <t>작은값적용</t>
    <phoneticPr fontId="1" type="noConversion"/>
  </si>
  <si>
    <t>산업안전보건관리비"b'</t>
    <phoneticPr fontId="1" type="noConversion"/>
  </si>
  <si>
    <t>['(재료비+직노) *2.28% +4325000]*1.2</t>
    <phoneticPr fontId="1" type="noConversion"/>
  </si>
  <si>
    <t>CC</t>
  </si>
  <si>
    <t>동영상편집비용</t>
    <phoneticPr fontId="1" type="noConversion"/>
  </si>
  <si>
    <t>CG</t>
  </si>
  <si>
    <t>기   타    경   비</t>
  </si>
  <si>
    <t>(재료비+노무비) * 5.0%</t>
    <phoneticPr fontId="1" type="noConversion"/>
  </si>
  <si>
    <t>10억미만,6개월이하</t>
  </si>
  <si>
    <t>CH</t>
  </si>
  <si>
    <t>환  경  보  전  비</t>
  </si>
  <si>
    <t>(재료비+직노+경비) * 0.3%</t>
  </si>
  <si>
    <t>개보수</t>
  </si>
  <si>
    <t>CK</t>
  </si>
  <si>
    <t>하도급지급보증수수료</t>
  </si>
  <si>
    <t>(재료비+직노+경비) * 0.081%</t>
    <phoneticPr fontId="1" type="noConversion"/>
  </si>
  <si>
    <t>CL</t>
  </si>
  <si>
    <t>건설기계대여금지급보증서발급수수료</t>
  </si>
  <si>
    <t>(재료비+직노+경비) * 0.07%</t>
  </si>
  <si>
    <t>석면 분담금</t>
    <phoneticPr fontId="1" type="noConversion"/>
  </si>
  <si>
    <t>노무비 * 0.006%</t>
    <phoneticPr fontId="1" type="noConversion"/>
  </si>
  <si>
    <t>임금채권 부담금</t>
    <phoneticPr fontId="1" type="noConversion"/>
  </si>
  <si>
    <t>노무비 * 0.09%</t>
    <phoneticPr fontId="1" type="noConversion"/>
  </si>
  <si>
    <t>CS</t>
  </si>
  <si>
    <t>S1</t>
  </si>
  <si>
    <t>계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</si>
  <si>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</si>
  <si>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</si>
  <si>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</si>
  <si>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</si>
  <si>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</si>
  <si>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</si>
  <si>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고용개선 지원비</t>
    <phoneticPr fontId="1" type="noConversion"/>
  </si>
  <si>
    <t>(주휴수당+국민연금,건강보험료, 고용개선장려금)</t>
  </si>
  <si>
    <t>D6</t>
  </si>
  <si>
    <t>주휴수당</t>
    <phoneticPr fontId="1" type="noConversion"/>
  </si>
  <si>
    <t>(직접노무비) * 10.3% *50% *1.4</t>
  </si>
  <si>
    <t>도급액 5억~30억미만,6개월이하</t>
    <phoneticPr fontId="1" type="noConversion"/>
  </si>
  <si>
    <t>D7</t>
  </si>
  <si>
    <t>국민연금, 건강보험료</t>
    <phoneticPr fontId="1" type="noConversion"/>
  </si>
  <si>
    <t>(직접노무비) * 8.345% *20%</t>
  </si>
  <si>
    <t>D8</t>
  </si>
  <si>
    <t>고용개선 장려금</t>
    <phoneticPr fontId="1" type="noConversion"/>
  </si>
  <si>
    <t>(직접노무비) * 10.3% *50% *10%</t>
  </si>
  <si>
    <t>D5</t>
  </si>
  <si>
    <t>철거부산물[고철]</t>
    <phoneticPr fontId="1" type="noConversion"/>
  </si>
  <si>
    <t>별도처리 : 5,722,812원</t>
    <phoneticPr fontId="1" type="noConversion"/>
  </si>
  <si>
    <t>폐기물상차비</t>
  </si>
  <si>
    <t>폐기물 : 15,685,134(부가세포함)</t>
    <phoneticPr fontId="1" type="noConversion"/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</si>
  <si>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</si>
  <si>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</si>
  <si>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</si>
  <si>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</si>
  <si>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</si>
  <si>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</si>
  <si>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</si>
  <si>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폐기물</t>
    <phoneticPr fontId="1" type="noConversion"/>
  </si>
  <si>
    <t>도급자 관급자재비</t>
    <phoneticPr fontId="1" type="noConversion"/>
  </si>
  <si>
    <t>관급자 관급자재비</t>
  </si>
  <si>
    <t>S2</t>
  </si>
  <si>
    <t>총   공   사    비</t>
  </si>
  <si>
    <t>공사명 : 광진문화예술회관 수영장 환경개선공사(건축)</t>
    <phoneticPr fontId="1" type="noConversion"/>
  </si>
  <si>
    <t>금      액</t>
  </si>
  <si>
    <t>직접비10억미만, 6개월이하</t>
  </si>
  <si>
    <t>산업안전보건관리비"A"</t>
    <phoneticPr fontId="1" type="noConversion"/>
  </si>
  <si>
    <t>(재료비+직노+도급관급/1.1) * 2.28% +4325000</t>
    <phoneticPr fontId="1" type="noConversion"/>
  </si>
  <si>
    <t>작은값 적용</t>
  </si>
  <si>
    <t>C9</t>
  </si>
  <si>
    <t>산업안전보건관리비"b"</t>
    <phoneticPr fontId="1" type="noConversion"/>
  </si>
  <si>
    <t>[(재료비+직노) * 2.28% +4325000]*1.2</t>
  </si>
  <si>
    <t>(재료비+노무비) * 5%</t>
  </si>
  <si>
    <t>(재료비+직노+경비) * 0.081%</t>
  </si>
  <si>
    <t>최저가대상공사</t>
  </si>
  <si>
    <t>CM</t>
  </si>
  <si>
    <t>석  면  분  담  금</t>
  </si>
  <si>
    <t>노무비 * 0.006%</t>
  </si>
  <si>
    <t>CN</t>
  </si>
  <si>
    <t>임 금 채 권 부 담 금</t>
  </si>
  <si>
    <t>노무비 * 0.09%</t>
  </si>
  <si>
    <t>주휴수당</t>
  </si>
  <si>
    <t>직노*10.3%*50%*1.4</t>
  </si>
  <si>
    <t>도급자관급자재비</t>
    <phoneticPr fontId="1" type="noConversion"/>
  </si>
  <si>
    <t>수영장 부속시설물</t>
    <phoneticPr fontId="1" type="noConversion"/>
  </si>
  <si>
    <t>관급자 관급공사</t>
    <phoneticPr fontId="1" type="noConversion"/>
  </si>
  <si>
    <t>공사명 : 광진문화예술회관 수영장 환경개선공사(건축+기계)</t>
    <phoneticPr fontId="1" type="noConversion"/>
  </si>
  <si>
    <t>직접노무비 * 17.5%</t>
    <phoneticPr fontId="1" type="noConversion"/>
  </si>
  <si>
    <t>'별도처리 : 5,722,812원</t>
    <phoneticPr fontId="1" type="noConversion"/>
  </si>
  <si>
    <t>시스템비계 설치 및 해체(인력)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</si>
</sst>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#"/>
    <numFmt numFmtId="177" formatCode="#,##0.00#"/>
    <numFmt numFmtId="178" formatCode="#,##0.0"/>
  </numFmts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color rgb="FF000000"/>
      <name val="Arial"/>
      <family val="2"/>
    </font>
    <font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0" fillId="0" borderId="0"/>
    <xf numFmtId="0" fontId="9" fillId="0" borderId="0"/>
  </cellStyleXfs>
  <cellXfs count="67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0" fillId="0" borderId="1" xfId="0" applyBorder="1">
      <alignment vertical="center"/>
    </xf>
    <xf numFmtId="0" fontId="0" fillId="0" borderId="2" xfId="0" quotePrefix="1" applyBorder="1">
      <alignment vertical="center"/>
    </xf>
    <xf numFmtId="0" fontId="0" fillId="0" borderId="5" xfId="0" applyBorder="1">
      <alignment vertical="center"/>
    </xf>
    <xf numFmtId="0" fontId="3" fillId="0" borderId="6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8" xfId="0" quotePrefix="1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177" fontId="3" fillId="0" borderId="6" xfId="0" applyNumberFormat="1" applyFont="1" applyBorder="1">
      <alignment vertical="center"/>
    </xf>
    <xf numFmtId="177" fontId="3" fillId="0" borderId="8" xfId="0" applyNumberFormat="1" applyFont="1" applyBorder="1" applyAlignment="1">
      <alignment vertical="center" wrapText="1"/>
    </xf>
    <xf numFmtId="178" fontId="3" fillId="0" borderId="4" xfId="0" applyNumberFormat="1" applyFont="1" applyBorder="1" applyAlignment="1">
      <alignment vertical="center" wrapText="1"/>
    </xf>
    <xf numFmtId="178" fontId="3" fillId="0" borderId="6" xfId="0" applyNumberFormat="1" applyFont="1" applyBorder="1">
      <alignment vertical="center"/>
    </xf>
    <xf numFmtId="178" fontId="3" fillId="0" borderId="8" xfId="0" applyNumberFormat="1" applyFont="1" applyBorder="1" applyAlignment="1">
      <alignment vertical="center" wrapText="1"/>
    </xf>
    <xf numFmtId="0" fontId="3" fillId="0" borderId="8" xfId="0" quotePrefix="1" applyFont="1" applyBorder="1" applyAlignment="1">
      <alignment horizontal="center" vertical="center" wrapText="1"/>
    </xf>
    <xf numFmtId="176" fontId="6" fillId="0" borderId="8" xfId="0" applyNumberFormat="1" applyFont="1" applyBorder="1" applyAlignment="1">
      <alignment vertical="center" wrapText="1"/>
    </xf>
    <xf numFmtId="176" fontId="3" fillId="0" borderId="8" xfId="0" applyNumberFormat="1" applyFont="1" applyBorder="1" applyAlignment="1">
      <alignment vertical="center" wrapText="1"/>
    </xf>
    <xf numFmtId="0" fontId="7" fillId="0" borderId="8" xfId="0" quotePrefix="1" applyFont="1" applyBorder="1" applyAlignment="1">
      <alignment horizontal="center" vertical="center" wrapText="1"/>
    </xf>
    <xf numFmtId="176" fontId="7" fillId="0" borderId="8" xfId="0" applyNumberFormat="1" applyFont="1" applyBorder="1" applyAlignment="1">
      <alignment vertical="center" wrapText="1"/>
    </xf>
    <xf numFmtId="176" fontId="8" fillId="0" borderId="8" xfId="0" applyNumberFormat="1" applyFont="1" applyBorder="1" applyAlignment="1">
      <alignment vertical="center" wrapText="1"/>
    </xf>
    <xf numFmtId="0" fontId="8" fillId="0" borderId="8" xfId="0" quotePrefix="1" applyFont="1" applyBorder="1" applyAlignment="1">
      <alignment vertical="center" wrapText="1"/>
    </xf>
    <xf numFmtId="0" fontId="7" fillId="0" borderId="8" xfId="0" quotePrefix="1" applyFont="1" applyBorder="1" applyAlignment="1">
      <alignment vertical="center" wrapText="1"/>
    </xf>
    <xf numFmtId="3" fontId="0" fillId="0" borderId="0" xfId="0" applyNumberFormat="1">
      <alignment vertical="center"/>
    </xf>
    <xf numFmtId="176" fontId="4" fillId="0" borderId="8" xfId="0" applyNumberFormat="1" applyFont="1" applyBorder="1" applyAlignment="1">
      <alignment vertical="center" wrapText="1"/>
    </xf>
    <xf numFmtId="41" fontId="0" fillId="0" borderId="0" xfId="1" applyFont="1">
      <alignment vertical="center"/>
    </xf>
    <xf numFmtId="41" fontId="0" fillId="0" borderId="0" xfId="0" applyNumberFormat="1">
      <alignment vertical="center"/>
    </xf>
    <xf numFmtId="41" fontId="4" fillId="0" borderId="0" xfId="0" applyNumberFormat="1" applyFont="1">
      <alignment vertical="center"/>
    </xf>
    <xf numFmtId="0" fontId="3" fillId="2" borderId="4" xfId="0" quotePrefix="1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176" fontId="3" fillId="2" borderId="4" xfId="0" applyNumberFormat="1" applyFont="1" applyFill="1" applyBorder="1" applyAlignment="1">
      <alignment vertical="center" wrapText="1"/>
    </xf>
    <xf numFmtId="0" fontId="0" fillId="2" borderId="0" xfId="0" quotePrefix="1" applyFill="1">
      <alignment vertical="center"/>
    </xf>
    <xf numFmtId="0" fontId="0" fillId="2" borderId="0" xfId="0" applyFill="1">
      <alignment vertical="center"/>
    </xf>
    <xf numFmtId="176" fontId="0" fillId="2" borderId="0" xfId="0" applyNumberFormat="1" applyFill="1">
      <alignment vertical="center"/>
    </xf>
    <xf numFmtId="176" fontId="11" fillId="0" borderId="8" xfId="0" applyNumberFormat="1" applyFont="1" applyBorder="1" applyAlignment="1">
      <alignment vertical="center" wrapText="1"/>
    </xf>
    <xf numFmtId="0" fontId="11" fillId="0" borderId="8" xfId="0" quotePrefix="1" applyFont="1" applyBorder="1" applyAlignment="1">
      <alignment horizontal="center" vertical="center" wrapText="1"/>
    </xf>
    <xf numFmtId="176" fontId="3" fillId="3" borderId="8" xfId="0" applyNumberFormat="1" applyFont="1" applyFill="1" applyBorder="1" applyAlignment="1">
      <alignment vertical="center" wrapText="1"/>
    </xf>
    <xf numFmtId="176" fontId="6" fillId="3" borderId="8" xfId="0" applyNumberFormat="1" applyFont="1" applyFill="1" applyBorder="1" applyAlignment="1">
      <alignment vertical="center" wrapText="1"/>
    </xf>
    <xf numFmtId="176" fontId="4" fillId="3" borderId="8" xfId="0" applyNumberFormat="1" applyFont="1" applyFill="1" applyBorder="1" applyAlignment="1">
      <alignment vertical="center" wrapText="1"/>
    </xf>
    <xf numFmtId="0" fontId="3" fillId="0" borderId="8" xfId="0" quotePrefix="1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applyAlignment="1">
      <alignment horizontal="right" vertical="center"/>
    </xf>
    <xf numFmtId="0" fontId="3" fillId="0" borderId="8" xfId="0" quotePrefix="1" applyFont="1" applyBorder="1" applyAlignment="1">
      <alignment horizontal="distributed" vertical="center" wrapText="1"/>
    </xf>
    <xf numFmtId="0" fontId="3" fillId="0" borderId="9" xfId="0" quotePrefix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3" borderId="8" xfId="0" quotePrefix="1" applyFont="1" applyFill="1" applyBorder="1" applyAlignment="1">
      <alignment horizontal="center" vertical="center" wrapText="1"/>
    </xf>
  </cellXfs>
  <cellStyles count="5">
    <cellStyle name="쉼표 [0]" xfId="1" builtinId="6"/>
    <cellStyle name="표준" xfId="0" builtinId="0"/>
    <cellStyle name="표준 2 2 2 2 2 2" xfId="3" xr:uid="{E27EE3DB-795C-49A8-9477-026304B858CF}"/>
    <cellStyle name="표준 2 2 2 5" xfId="4" xr:uid="{E9A76CBC-DB50-436C-B31F-60A313C11D5E}"/>
    <cellStyle name="표준 2 3 4" xfId="2" xr:uid="{B553A1C6-DE35-4E6C-AFD2-6CC79BDD3C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19.xml"/><Relationship Id="rId21" Type="http://schemas.openxmlformats.org/officeDocument/2006/relationships/externalLink" Target="externalLinks/externalLink14.xml"/><Relationship Id="rId42" Type="http://schemas.openxmlformats.org/officeDocument/2006/relationships/externalLink" Target="externalLinks/externalLink35.xml"/><Relationship Id="rId47" Type="http://schemas.openxmlformats.org/officeDocument/2006/relationships/externalLink" Target="externalLinks/externalLink40.xml"/><Relationship Id="rId63" Type="http://schemas.openxmlformats.org/officeDocument/2006/relationships/externalLink" Target="externalLinks/externalLink56.xml"/><Relationship Id="rId68" Type="http://schemas.openxmlformats.org/officeDocument/2006/relationships/externalLink" Target="externalLinks/externalLink61.xml"/><Relationship Id="rId84" Type="http://schemas.openxmlformats.org/officeDocument/2006/relationships/externalLink" Target="externalLinks/externalLink77.xml"/><Relationship Id="rId89" Type="http://schemas.openxmlformats.org/officeDocument/2006/relationships/externalLink" Target="externalLinks/externalLink82.xml"/><Relationship Id="rId16" Type="http://schemas.openxmlformats.org/officeDocument/2006/relationships/externalLink" Target="externalLinks/externalLink9.xml"/><Relationship Id="rId11" Type="http://schemas.openxmlformats.org/officeDocument/2006/relationships/externalLink" Target="externalLinks/externalLink4.xml"/><Relationship Id="rId32" Type="http://schemas.openxmlformats.org/officeDocument/2006/relationships/externalLink" Target="externalLinks/externalLink25.xml"/><Relationship Id="rId37" Type="http://schemas.openxmlformats.org/officeDocument/2006/relationships/externalLink" Target="externalLinks/externalLink30.xml"/><Relationship Id="rId53" Type="http://schemas.openxmlformats.org/officeDocument/2006/relationships/externalLink" Target="externalLinks/externalLink46.xml"/><Relationship Id="rId58" Type="http://schemas.openxmlformats.org/officeDocument/2006/relationships/externalLink" Target="externalLinks/externalLink51.xml"/><Relationship Id="rId74" Type="http://schemas.openxmlformats.org/officeDocument/2006/relationships/externalLink" Target="externalLinks/externalLink67.xml"/><Relationship Id="rId79" Type="http://schemas.openxmlformats.org/officeDocument/2006/relationships/externalLink" Target="externalLinks/externalLink72.xml"/><Relationship Id="rId5" Type="http://schemas.openxmlformats.org/officeDocument/2006/relationships/worksheet" Target="worksheets/sheet5.xml"/><Relationship Id="rId90" Type="http://schemas.openxmlformats.org/officeDocument/2006/relationships/theme" Target="theme/theme1.xml"/><Relationship Id="rId22" Type="http://schemas.openxmlformats.org/officeDocument/2006/relationships/externalLink" Target="externalLinks/externalLink15.xml"/><Relationship Id="rId27" Type="http://schemas.openxmlformats.org/officeDocument/2006/relationships/externalLink" Target="externalLinks/externalLink20.xml"/><Relationship Id="rId43" Type="http://schemas.openxmlformats.org/officeDocument/2006/relationships/externalLink" Target="externalLinks/externalLink36.xml"/><Relationship Id="rId48" Type="http://schemas.openxmlformats.org/officeDocument/2006/relationships/externalLink" Target="externalLinks/externalLink41.xml"/><Relationship Id="rId64" Type="http://schemas.openxmlformats.org/officeDocument/2006/relationships/externalLink" Target="externalLinks/externalLink57.xml"/><Relationship Id="rId69" Type="http://schemas.openxmlformats.org/officeDocument/2006/relationships/externalLink" Target="externalLinks/externalLink62.xml"/><Relationship Id="rId8" Type="http://schemas.openxmlformats.org/officeDocument/2006/relationships/externalLink" Target="externalLinks/externalLink1.xml"/><Relationship Id="rId51" Type="http://schemas.openxmlformats.org/officeDocument/2006/relationships/externalLink" Target="externalLinks/externalLink44.xml"/><Relationship Id="rId72" Type="http://schemas.openxmlformats.org/officeDocument/2006/relationships/externalLink" Target="externalLinks/externalLink65.xml"/><Relationship Id="rId80" Type="http://schemas.openxmlformats.org/officeDocument/2006/relationships/externalLink" Target="externalLinks/externalLink73.xml"/><Relationship Id="rId85" Type="http://schemas.openxmlformats.org/officeDocument/2006/relationships/externalLink" Target="externalLinks/externalLink78.xml"/><Relationship Id="rId93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5.xml"/><Relationship Id="rId17" Type="http://schemas.openxmlformats.org/officeDocument/2006/relationships/externalLink" Target="externalLinks/externalLink10.xml"/><Relationship Id="rId25" Type="http://schemas.openxmlformats.org/officeDocument/2006/relationships/externalLink" Target="externalLinks/externalLink18.xml"/><Relationship Id="rId33" Type="http://schemas.openxmlformats.org/officeDocument/2006/relationships/externalLink" Target="externalLinks/externalLink26.xml"/><Relationship Id="rId38" Type="http://schemas.openxmlformats.org/officeDocument/2006/relationships/externalLink" Target="externalLinks/externalLink31.xml"/><Relationship Id="rId46" Type="http://schemas.openxmlformats.org/officeDocument/2006/relationships/externalLink" Target="externalLinks/externalLink39.xml"/><Relationship Id="rId59" Type="http://schemas.openxmlformats.org/officeDocument/2006/relationships/externalLink" Target="externalLinks/externalLink52.xml"/><Relationship Id="rId67" Type="http://schemas.openxmlformats.org/officeDocument/2006/relationships/externalLink" Target="externalLinks/externalLink60.xml"/><Relationship Id="rId20" Type="http://schemas.openxmlformats.org/officeDocument/2006/relationships/externalLink" Target="externalLinks/externalLink13.xml"/><Relationship Id="rId41" Type="http://schemas.openxmlformats.org/officeDocument/2006/relationships/externalLink" Target="externalLinks/externalLink34.xml"/><Relationship Id="rId54" Type="http://schemas.openxmlformats.org/officeDocument/2006/relationships/externalLink" Target="externalLinks/externalLink47.xml"/><Relationship Id="rId62" Type="http://schemas.openxmlformats.org/officeDocument/2006/relationships/externalLink" Target="externalLinks/externalLink55.xml"/><Relationship Id="rId70" Type="http://schemas.openxmlformats.org/officeDocument/2006/relationships/externalLink" Target="externalLinks/externalLink63.xml"/><Relationship Id="rId75" Type="http://schemas.openxmlformats.org/officeDocument/2006/relationships/externalLink" Target="externalLinks/externalLink68.xml"/><Relationship Id="rId83" Type="http://schemas.openxmlformats.org/officeDocument/2006/relationships/externalLink" Target="externalLinks/externalLink76.xml"/><Relationship Id="rId88" Type="http://schemas.openxmlformats.org/officeDocument/2006/relationships/externalLink" Target="externalLinks/externalLink81.xml"/><Relationship Id="rId9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externalLink" Target="externalLinks/externalLink8.xml"/><Relationship Id="rId23" Type="http://schemas.openxmlformats.org/officeDocument/2006/relationships/externalLink" Target="externalLinks/externalLink16.xml"/><Relationship Id="rId28" Type="http://schemas.openxmlformats.org/officeDocument/2006/relationships/externalLink" Target="externalLinks/externalLink21.xml"/><Relationship Id="rId36" Type="http://schemas.openxmlformats.org/officeDocument/2006/relationships/externalLink" Target="externalLinks/externalLink29.xml"/><Relationship Id="rId49" Type="http://schemas.openxmlformats.org/officeDocument/2006/relationships/externalLink" Target="externalLinks/externalLink42.xml"/><Relationship Id="rId57" Type="http://schemas.openxmlformats.org/officeDocument/2006/relationships/externalLink" Target="externalLinks/externalLink50.xml"/><Relationship Id="rId10" Type="http://schemas.openxmlformats.org/officeDocument/2006/relationships/externalLink" Target="externalLinks/externalLink3.xml"/><Relationship Id="rId31" Type="http://schemas.openxmlformats.org/officeDocument/2006/relationships/externalLink" Target="externalLinks/externalLink24.xml"/><Relationship Id="rId44" Type="http://schemas.openxmlformats.org/officeDocument/2006/relationships/externalLink" Target="externalLinks/externalLink37.xml"/><Relationship Id="rId52" Type="http://schemas.openxmlformats.org/officeDocument/2006/relationships/externalLink" Target="externalLinks/externalLink45.xml"/><Relationship Id="rId60" Type="http://schemas.openxmlformats.org/officeDocument/2006/relationships/externalLink" Target="externalLinks/externalLink53.xml"/><Relationship Id="rId65" Type="http://schemas.openxmlformats.org/officeDocument/2006/relationships/externalLink" Target="externalLinks/externalLink58.xml"/><Relationship Id="rId73" Type="http://schemas.openxmlformats.org/officeDocument/2006/relationships/externalLink" Target="externalLinks/externalLink66.xml"/><Relationship Id="rId78" Type="http://schemas.openxmlformats.org/officeDocument/2006/relationships/externalLink" Target="externalLinks/externalLink71.xml"/><Relationship Id="rId81" Type="http://schemas.openxmlformats.org/officeDocument/2006/relationships/externalLink" Target="externalLinks/externalLink74.xml"/><Relationship Id="rId86" Type="http://schemas.openxmlformats.org/officeDocument/2006/relationships/externalLink" Target="externalLinks/externalLink79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3" Type="http://schemas.openxmlformats.org/officeDocument/2006/relationships/externalLink" Target="externalLinks/externalLink6.xml"/><Relationship Id="rId18" Type="http://schemas.openxmlformats.org/officeDocument/2006/relationships/externalLink" Target="externalLinks/externalLink11.xml"/><Relationship Id="rId39" Type="http://schemas.openxmlformats.org/officeDocument/2006/relationships/externalLink" Target="externalLinks/externalLink32.xml"/><Relationship Id="rId34" Type="http://schemas.openxmlformats.org/officeDocument/2006/relationships/externalLink" Target="externalLinks/externalLink27.xml"/><Relationship Id="rId50" Type="http://schemas.openxmlformats.org/officeDocument/2006/relationships/externalLink" Target="externalLinks/externalLink43.xml"/><Relationship Id="rId55" Type="http://schemas.openxmlformats.org/officeDocument/2006/relationships/externalLink" Target="externalLinks/externalLink48.xml"/><Relationship Id="rId76" Type="http://schemas.openxmlformats.org/officeDocument/2006/relationships/externalLink" Target="externalLinks/externalLink69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64.xml"/><Relationship Id="rId9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2.xml"/><Relationship Id="rId24" Type="http://schemas.openxmlformats.org/officeDocument/2006/relationships/externalLink" Target="externalLinks/externalLink17.xml"/><Relationship Id="rId40" Type="http://schemas.openxmlformats.org/officeDocument/2006/relationships/externalLink" Target="externalLinks/externalLink33.xml"/><Relationship Id="rId45" Type="http://schemas.openxmlformats.org/officeDocument/2006/relationships/externalLink" Target="externalLinks/externalLink38.xml"/><Relationship Id="rId66" Type="http://schemas.openxmlformats.org/officeDocument/2006/relationships/externalLink" Target="externalLinks/externalLink59.xml"/><Relationship Id="rId87" Type="http://schemas.openxmlformats.org/officeDocument/2006/relationships/externalLink" Target="externalLinks/externalLink80.xml"/><Relationship Id="rId61" Type="http://schemas.openxmlformats.org/officeDocument/2006/relationships/externalLink" Target="externalLinks/externalLink54.xml"/><Relationship Id="rId82" Type="http://schemas.openxmlformats.org/officeDocument/2006/relationships/externalLink" Target="externalLinks/externalLink75.xml"/><Relationship Id="rId19" Type="http://schemas.openxmlformats.org/officeDocument/2006/relationships/externalLink" Target="externalLinks/externalLink12.xml"/><Relationship Id="rId14" Type="http://schemas.openxmlformats.org/officeDocument/2006/relationships/externalLink" Target="externalLinks/externalLink7.xml"/><Relationship Id="rId30" Type="http://schemas.openxmlformats.org/officeDocument/2006/relationships/externalLink" Target="externalLinks/externalLink23.xml"/><Relationship Id="rId35" Type="http://schemas.openxmlformats.org/officeDocument/2006/relationships/externalLink" Target="externalLinks/externalLink28.xml"/><Relationship Id="rId56" Type="http://schemas.openxmlformats.org/officeDocument/2006/relationships/externalLink" Target="externalLinks/externalLink49.xml"/><Relationship Id="rId77" Type="http://schemas.openxmlformats.org/officeDocument/2006/relationships/externalLink" Target="externalLinks/externalLink70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JJ-2\Project\&#51473;&#50521;&#49440;&#51648;&#54217;&#50669;&#50808;\Hwp\&#52280;&#44256;&#45236;&#50669;\&#44160;&#49688;&#44256;&#45800;&#44032;&#49328;&#52636;&#49436;\&#45800;&#44032;&#49328;&#52636;&#49436;3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JJ-2\Project\&#51473;&#50521;&#49440;&#51648;&#54217;&#50669;&#50808;\Hwp\&#52280;&#44256;&#45236;&#50669;\&#44160;&#49688;&#44256;&#45800;&#44032;&#49328;&#52636;&#49436;\&#45800;&#44032;&#49328;&#52636;&#49436;4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REWORK\07-&#50864;&#47532;&#49444;&#44228;\04-&#44608;&#54644;18&#44060;&#50669;&#49324;(040221)\02-&#47928;&#49436;\&#51452;&#44277;&#5110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44277;&#53685;&#51088;&#47308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03.&#46041;&#46020;&#51089;&#50629;&#49892;\&#54252;&#54637;&#45432;&#51064;&#50836;&#50577;&#48337;&#50896;\09-&#52572;&#51333;&#45225;&#54408;&#50857;\02-&#47928;&#49436;\02-&#45236;&#50669;&#49436;\LIM\&#51068;&#50948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51221;&#50885;\D\&#46020;&#47732;&#54632;\&#54252;&#54637;\&#44221;&#49345;&#53804;&#51088;\2&#50672;&#51452;\&#50725;&#50808;%20YARD%20ROOF%20&#49892;&#52824;\349A\&#45800;&#51473;&#5436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park\c\My%20Documents\esco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51221;&#50885;\D\Program%20Files\Microsoft%20Office\&#47560;&#44048;-3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BAE\&#50857;&#50669;&#51077;&#52272;\&#48264;&#50669;&#47932;\&#48317;&#49328;&#48716;&#46377;\&#49324;&#50629;&#51109;\&#47196;&#45812;&#53076;&#53440;&#50892;\&#50900;&#47568;&#48372;&#44256;&#49436;\MJR\&#44277;&#50976;\&#54620;&#44397;&#51473;&#44277;&#50629;&#49884;&#49444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BAE\&#50857;&#50669;&#51077;&#52272;\&#48264;&#50669;&#47932;\&#48317;&#49328;&#48716;&#46377;\&#49324;&#50629;&#51109;\&#47196;&#45812;&#53076;&#53440;&#50892;\&#50900;&#47568;&#48372;&#44256;&#49436;\MJR\&#44277;&#50976;\&#54620;&#44397;&#51473;&#44277;&#50629;&#48372;&#50504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396;&#48376;&#50613;\C\&#50577;&#49457;&#54868;\&#45824;&#52903;&#54364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dministrator\My%20Documents\&#48155;&#51008;%20&#54028;&#51068;\SOC\Financing%20Model\BTO\&#54637;&#47564;\&#48512;&#49328;&#49888;&#54637;&#47564;%202-3&#45800;&#44228;\&#51116;&#47924;&#47784;&#45944;\&#48512;&#49328;&#49888;&#54637;2-3&#45800;&#44228;_&#51116;&#47924;&#47784;&#45944;_052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&#51204;&#48513;&#45824;%20FM_0731_bmku_&#52636;&#47141;&#54869;&#51064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com\2000&#45380;&#44221;&#50896;\3,&#44221;&#50896;(&#44592;&#53440;&#50577;&#49885;)\3J,&#51068;&#51221;&#54364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JJ-2\PROJECT\&#49569;&#46041;&#50577;&#49688;&#51109;\HWP\DF98513\PROJECT\LOAD\BONGSAN\BONG\HWP\OUT\YES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KC\G_&#52384;&#46020;&#44148;&#49444;&#48376;&#48512;_&#44221;&#51064;&#49440;&#50277;&#44264;&#50669;\DATA\GISU\REPORT\G_(&#51452;)&#45824;&#52397;ENG_&#54620;&#45224;&#45824;&#54617;&#44368;&#51060;&#44284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SOC\Financing%20Model\BTL\BTL&#51116;&#47924;&#47784;&#45944;\&#44592;&#49689;&#49324;\&#51204;&#48513;&#45824;&#44592;&#49689;&#49324;\&#51204;&#48513;&#45824;%20FM_0730_hano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com\&#50504;&#50577;&#49464;&#47924;&#49436;\My%20Documents\1999&#45380;\&#50696;&#49328;-&#45236;&#50669;&#49436;\&#50696;&#49328;&#44288;&#47144;&#49436;&#47448;\99-05-&#49436;&#50872;&#45824;&#45236;&#50669;&#49436;\&#52572;&#51333;&#54028;&#51068;\99-05-10-&#49436;&#50872;&#45824;&#44288;&#47144;(&#45236;&#50669;&#49436;-1&#49688;&#51221;&#51473;)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KC\G_&#52384;&#46020;&#44148;&#49444;&#48376;&#48512;_&#44221;&#51064;&#49440;&#50277;&#44264;&#50669;\My%20Documents\&#45432;&#51076;-CHOI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KC\G_&#52384;&#46020;&#44148;&#49444;&#48376;&#48512;_&#44221;&#51064;&#49440;&#50277;&#44264;&#50669;\&#44036;&#49548;&#54868;\&#44592;&#53440;\&#54408;&#47785;-&#44592;&#44228;&#44221;&#48708;&#48372;&#44288;\&#55092;&#51648;&#44228;&#49688;_&#50896;&#48376;_&#44032;&#54217;01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JJ-2\moonsan\hwp\My%20Documents\esco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2000\R-&#44305;&#51452;&#50948;&#49373;%20&#51652;&#51077;&#47196;\&#50696;&#49328;&#49436;\&#50696;&#49328;\&#44032;&#47196;&#46321;&#44277;&#49324;\YES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com\&#50504;&#50577;&#49464;&#47924;&#49436;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com\&#50504;&#50577;&#49464;&#47924;&#49436;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2000\R-6&#54840;&#49440;&#46020;&#47196;\Fin-5-4\&#50696;&#49328;&#49436;\&#45800;&#50948;&#49688;&#47049;\R-&#44305;&#51452;&#50948;&#49373;%20&#51652;&#51077;&#47196;\&#50696;&#49328;&#49436;\&#45800;&#50948;&#49688;&#47049;\UNIT-QT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9611\OUT\YES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03.&#46041;&#46020;&#51089;&#50629;&#49892;\&#54252;&#54637;&#45432;&#51064;&#50836;&#50577;&#48337;&#50896;\09-&#52572;&#51333;&#45225;&#54408;&#50857;\02-&#47928;&#49436;\02-&#45236;&#50669;&#49436;\project-2\020902\04-&#48169;&#51060;&#46041;&#50724;&#54588;&#49828;&#53588;(020909)\&#44228;&#49328;&#49436;(0909)\&#51204;&#44592;&#44228;&#49328;&#49436;-1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97\R-SUWONJ\REP\P7-5-31\LX-CAL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park\c\HLOTUS\9801J\OUT\YES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com\&#50504;&#50577;&#49464;&#47924;&#49436;\&#45824;&#49457;\&#48376;&#44288;&#46041;\&#45236;&#50669;&#49436;\230602(%20UPS&#51613;&#49444;)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KC\G_&#52384;&#46020;&#44148;&#49444;&#48376;&#48512;_&#44221;&#51064;&#49440;&#50277;&#44264;&#50669;\&#50896;&#44032;&#48516;&#49437;_&#49888;&#48260;&#51204;\0&#50896;&#44032;&#49436;&#49885;\HY_FORM(&#45800;&#49692;&#44273;)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03.&#46041;&#46020;&#51089;&#50629;&#49892;\&#54252;&#54637;&#45432;&#51064;&#50836;&#50577;&#48337;&#50896;\09-&#52572;&#51333;&#45225;&#54408;&#50857;\02-&#47928;&#49436;\02-&#45236;&#50669;&#49436;\project-&#44608;&#54952;&#51652;\&#52280;&#44256;&#46020;&#47732;\&#54620;&#49888;&#52280;&#44256;\&#49436;&#47732;-&#44540;&#45224;&#53552;&#45328;\&#45236;&#50669;&#49436;\4GONG\2&#44277;&#44396;(&#50504;&#50689;)&#45800;&#44032;&#49328;&#52636;-1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dministrator\My%20Documents\&#48155;&#51008;%20&#54028;&#51068;\SOC\Financing%20Model\BTO\&#54637;&#47564;\&#48512;&#49328;&#49888;&#54637;&#47564;%202-3&#45800;&#44228;\&#51116;&#47924;&#47784;&#45944;\&#48152;&#51333;&#48276;\&#54637;&#47564;&#49324;&#50629;\&#54217;&#53469;&#54637;&#44060;&#48156;\&#54801;&#49345;\&#49892;&#49884;&#54801;&#50557;\&#54217;&#45236;&#53664;&#54217;%20&#51116;&#47924;&#48516;&#49437;&#48372;&#44256;&#49436;(030324)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569;&#51064;&#50865;\&#49892;&#51201;&#44288;&#47144;&#52384;\&#48324;&#48120;&#48324;&#44257;%20&#53097;&#51020;&#47308;\&#49920;&#51020;&#47308;&#54408;&#51032;&#49436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ram%20Files\Net%20Chat\&#49828;&#47924;&#46356;&#50500;&#54057;&#44060;&#48156;&#44228;&#54925;&#49436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324;&#47924;&#49892;&#49436;&#47448;&#52384;(&#44608;&#52264;&#51109;)\&#49324;&#47924;&#49892;%20&#49436;&#47448;&#52384;FILE\&#44204;&#51201;&#54028;&#51068;\&#49457;&#51648;&#44148;&#49444;&#44204;&#51201;&#54028;&#51068;\&#51068;&#49328;&#51109;&#54637;&#46041;\&#49345;&#44228;&#46041;&#44540;&#49373;-020606\&#49345;&#44228;&#46041;&#44540;&#49373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REWORK\07-&#50864;&#47532;&#49444;&#44228;\04-&#44608;&#54644;18&#44060;&#50669;&#49324;(040221)\02-&#47928;&#49436;\&#44053;&#48320;,&#54217;&#44053;,&#48520;&#50516;,&#49340;&#51221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kim\d\LOTUS\9703H\IL-3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MSOFFICE\HEXCEL\&#51204;&#52384;\&#51613;&#49328;&#48320;&#44221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My%20Documents\GOE&#48155;&#51008;&#54028;&#51068;\&#48537;&#51076;3(&#49888;&#49444;&#54617;&#44368;%20&#54617;&#44553;&#48324;%20&#49548;&#50836;&#49892;&#49688;%20&#48143;%20&#47732;&#51201;&#44592;&#51456;)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REWORK\07-&#50864;&#47532;&#49444;&#44228;\04-&#44608;&#54644;18&#44060;&#50669;&#49324;(040221)\02-&#47928;&#49436;\&#54788;&#50629;&#48516;&#49548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JJ-2\KANG\HWP\HWP\DF98513\PROJECT\LOAD\BONGSAN\BONG\HWP\OUT\YE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KC\G_&#52384;&#46020;&#44148;&#49444;&#48376;&#48512;_&#44221;&#51064;&#49440;&#50277;&#44264;&#50669;\G_&#49340;&#49457;&#47932;&#49328;(&#51452;)_770397_Z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Project\&#53468;&#48177;&#49440;\hwp\&#52280;&#44256;\&#52572;&#47749;&#49437;\&#50857;&#49328;&#49548;&#54868;&#47932;\&#51068;&#50948;&#45824;&#44032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My\&#48148;&#53461;%20&#54868;&#47732;\&#48729;&#52629;&#50676;\&#44221;&#49569;&#48512;(430)3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WINDOWS\Temporary%20Internet%20Files\Content.IE5\OZ1L4US9\Documents%20and%20Settings\b20208.MS-J011\Local%20Settings\Temporary%20Internet%20Files\Content.IE5\4LQBW1A3\&#46041;&#51068;-&#50641;&#49472;\2000&#45380;~\3LF-THIN\shop\&#46041;&#51068;-&#50641;&#49472;\MINIMILL\MINI-1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569;&#51064;&#50865;\&#49892;&#51201;&#44288;&#47144;&#52384;\&#48324;&#48120;&#48324;&#44257;%20&#48164;&#51020;&#47308;\&#49920;&#51020;&#47308;&#54408;&#51032;&#49436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2832;&#44257;3\&#48516;&#45817;&#51204;&#44592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BAE\&#50857;&#50669;&#51077;&#52272;\&#48264;&#50669;&#47932;\&#48317;&#49328;&#48716;&#46377;\&#49324;&#50629;&#51109;\&#47196;&#45812;&#53076;&#53440;&#50892;\&#50900;&#47568;&#48372;&#44256;&#49436;\MJR\&#44277;&#50976;\&#47196;&#45812;&#53076;&#52509;&#44292;&#51228;&#50504;&#44204;&#51201;3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3685;&#51068;&#51068;&#50948;1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LOTUS\9605P\BB_C-BD\OUT\YES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WINDOWS\Temporary%20Internet%20Files\Content.IE5\OZ1L4US9\&#46041;&#51068;-&#50641;&#49472;\2000&#45380;~\3LF-THIN\shop\&#46041;&#51068;-&#50641;&#49472;\MINIMILL\MINI-1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56;&#46041;&#50756;\My%20Documents\Documents%20and%20Settings\&#54788;&#51452;\My%20Documents\&#51060;&#51008;&#51221;\&#44592;&#44228;&#44221;&#48708;\02_&#44592;&#44228;&#44221;&#48708;_(&#48516;&#47448;)_&#44592;&#51456;&#50504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56;&#46041;&#50756;\My%20Documents\My%20Documents\&#54620;&#50577;&#44221;&#51228;&#50672;&#44396;&#50896;\&#51088;&#47308;\02_&#44592;&#44228;&#44221;&#48708;_(&#48516;&#47448;)_&#44592;&#51456;&#50504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com\1-project\&#48372;&#44148;&#54872;&#44221;(&#53664;&#50864;)\&#51204;&#44592;\&#48372;&#44148;&#54872;&#44221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Documents%20and%20Settings\&#49569;&#49688;&#51061;\My%20Documents\SOC\BTL\&#45824;&#54617;\&#48512;&#49328;&#45824;&#54617;\BAE\&#50857;&#50669;&#51077;&#52272;\&#48264;&#50669;&#47932;\&#48317;&#49328;&#48716;&#46377;\&#49324;&#50629;&#51109;\&#47196;&#45812;&#53076;&#53440;&#50892;\&#50900;&#47568;&#48372;&#44256;&#49436;\MJR\&#44277;&#50976;\&#47196;&#45812;&#53076;&#52509;&#44292;&#51228;&#50504;&#44204;&#51201;3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BAE\&#50857;&#50669;&#51077;&#52272;\&#48120;&#53000;&#46976;\&#44033;&#51333;&#51228;&#50504;&#49436;\2005\&#51204;&#51452;&#53076;&#50517;&#49660;&#54609;&#47792;\&#50696;&#49328;(&#53076;&#50517;&#49660;&#54609;&#47792;)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WINDOWS\&#48148;&#53461;%20&#54868;&#47732;\dacom\&#51652;&#52380;~&#51613;&#54217;\&#51652;&#52380;,&#51613;&#54217;(9.3)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452;&#47448;&#49892;&#51201;(&#50948;&#49828;&#53412;)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324;&#47924;&#49892;&#49436;&#47448;&#52384;(&#44608;&#52264;&#51109;)\1.&#49324;&#47924;&#49892;%20&#49436;&#47448;&#52384;FILE\&#44204;&#51201;&#54028;&#51068;\&#51473;&#51068;&#44148;&#49444;\&#49436;&#54788;&#46041;%20&#44540;&#49373;\&#45909;&#51221;&#47532;&#51452;&#52264;&#48716;&#46377;&#49888;&#52629;&#44277;&#49324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Project\DE99024-30\&#51473;&#50521;&#49440;&#51473;&#54868;&#50669;&#49324;\EXCEL\&#47588;&#44257;&#50669;&#49324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dministrator\My%20Documents\My%20works\Audit\Clients\&#50500;&#51060;&#50656;&#44592;&#49696;&#45800;\BTL\&#51204;&#48513;&#45824;\&#44032;&#44201;&#48372;&#44256;&#49436;\&#44592;&#53440;&#51088;&#47308;\&#50868;&#50689;&#48708;&#49328;&#51221;&#47784;&#45944;_&#51204;&#48513;&#45824;_Ver8.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My%20Documentsm\99\99&#49444;&#44228;\&#44277;&#51221;&#48324;\&#44032;&#44277;&#52992;&#51060;&#48660;&#49888;&#49444;(&#53552;&#45328;)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Documents%20and%20Settings\&#49888;&#45824;&#50857;\My%20Documents\SOC\&#49324;&#47549;&#45824;\&#44221;&#55148;&#45824;\&#44221;&#55148;&#45824;%20&#51116;&#47924;&#47784;&#45944;%20&#51228;&#52636;&#50857;(1105)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My%20Documentsm\99\99&#49444;&#44228;\&#44277;&#51221;&#48324;\&#44060;&#54224;&#44592;&#44060;&#49888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4620;&#44512;\C\EXSEL\&#44221;&#49345;&#53804;&#51088;\&#51473;&#50521;&#49885;&#45817;\&#49885;&#45817;.&#44032;&#44277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Documents%20and%20Settings\&#49888;&#45824;&#50857;\My%20Documents\SOC\BTL\&#44592;&#53440;\BTL&#51116;&#47924;&#47784;&#45944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ghyub\&#51089;%20%20&#50629;\0project\2003\&#47589;(&#51076;&#47609;&#53469;)\&#44160;&#47928;&#49548;\&#46020;&#48393;&#49328;%20&#49849;&#47924;&#50896;\&#51204;&#44592;(&#48376;)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WINDOWS\&#48148;&#53461;%20&#54868;&#47732;\&#50669;&#49324;&#49328;&#52636;\&#47588;&#44257;&#50669;&#49324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CAD\WORK\RAIL\JANGHANG\EXCEL\&#47588;&#44257;&#50669;&#49324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microsoft.com/office/2006/relationships/xlExternalLinkPath/xlStartup" Target="6-6&#44277;&#44396;&#44032;&#47196;&#46321;/&#47560;&#54252;&#44396;/&#54633;&#51221;&#47196;&#45236;&#50669;&#49436;(&#53664;&#47785;)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324;&#47924;&#49892;&#49436;&#47448;&#52384;(&#44608;&#52264;&#51109;)\1.&#49324;&#47924;&#49892;%20&#49436;&#47448;&#52384;FILE\&#44204;&#51201;&#54028;&#51068;\&#51473;&#51068;&#44148;&#49444;\&#49436;&#54788;&#46041;%20&#44540;&#49373;\&#48516;&#45817;&#50556;&#53457;00&#48716;&#46377;-020930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ROJECT\&#51064;&#52380;&#44277;&#54637;&#52384;&#46020;2&#45800;&#44228;\2&#45800;&#44228;&#51221;&#44144;&#51109;&#52572;&#51333;&#45225;&#54408;&#46020;&#49436;(2003.7.25)\2&#45800;&#44228;%20&#50864;&#47532;&#49444;&#44228;%20&#48372;&#50504;&#49444;&#44228;\&#45236;&#50669;&#49436;\&#51221;&#44144;&#51109;\&#54861;&#45824;&#51221;&#44144;&#51109;\&#51068;&#50948;&#45824;&#44032;-&#52572;&#51333;&#51089;&#49457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&#54620;&#49556;&#44397;&#49324;\&#45800;&#44032;&#49328;&#52636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Documents%20and%20Settings\&#49569;&#49688;&#51061;\My%20Documents\SOC\BTL\&#45824;&#54617;\&#48512;&#49328;&#45824;&#54617;\Documents%20and%20Settings\&#49888;&#45824;&#50857;\My%20Documents\SOC\BTL\&#44592;&#53440;\BTL&#51116;&#47924;&#47784;&#45944;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608;&#52380;&#51068;&#50948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4;&#49444;1&#44228;5(&#51109;&#50976;&#48120;\C\My%20Documents\&#49444;&#44228;&#48320;&#44221;&#45236;&#50669;&#49436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microsoft.com/office/2006/relationships/xlExternalLinkPath/xlStartup" Target="6-6&#44277;&#44396;&#44032;&#47196;&#46321;/&#47560;&#54252;&#44396;/R-&#54633;&#51221;&#47196;/&#44228;&#49328;&#49436;/&#51312;&#46020;&#44228;&#49328;&#49436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KC\G_&#52384;&#46020;&#44148;&#49444;&#48376;&#48512;_&#44221;&#51064;&#49440;&#50277;&#44264;&#50669;\My%20Documents\&#44608;&#51648;&#49440;&#51032;&#44163;\&#44592;&#53440;\99_&#44592;&#44228;&#44221;&#48708;_&#48516;&#47448;(&#54869;&#51221;&#50504;)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KC\01_&#44592;&#44228;&#44221;&#48708;_(&#48516;&#47448;)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s274\d\&#44285;&#51116;&#50613;\&#50689;&#50629;\&#51109;&#44592;&#54032;&#47588;&#44228;&#549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"/>
      <sheetName val="30신설일위대가"/>
      <sheetName val="30인공산출"/>
      <sheetName val="30산출기초"/>
      <sheetName val="30집계표"/>
      <sheetName val="30부속동수량산출"/>
      <sheetName val="30부속동수량산출근거"/>
      <sheetName val="자재단가"/>
      <sheetName val="노임단가 "/>
      <sheetName val="견적단가"/>
      <sheetName val="40총괄"/>
      <sheetName val="40집계"/>
    </sheetNames>
    <sheetDataSet>
      <sheetData sheetId="0"/>
      <sheetData sheetId="1" refreshError="1">
        <row r="4">
          <cell r="B4" t="str">
            <v>8. 고정차고 부속동 전력설비 신설</v>
          </cell>
        </row>
        <row r="5">
          <cell r="A5" t="str">
            <v>30신_1A</v>
          </cell>
          <cell r="B5" t="str">
            <v>1. 고압반신설</v>
          </cell>
          <cell r="C5" t="str">
            <v>HV-1,2,3,4,5(DS-AS)</v>
          </cell>
          <cell r="D5" t="str">
            <v>면</v>
          </cell>
          <cell r="E5">
            <v>1</v>
          </cell>
          <cell r="L5" t="str">
            <v>x</v>
          </cell>
          <cell r="M5">
            <v>5</v>
          </cell>
        </row>
        <row r="6">
          <cell r="B6" t="str">
            <v>가) 재 료 비</v>
          </cell>
        </row>
        <row r="7">
          <cell r="B7" t="str">
            <v>고압반</v>
          </cell>
          <cell r="C7" t="str">
            <v>800*1500*2300</v>
          </cell>
          <cell r="D7" t="str">
            <v>면</v>
          </cell>
          <cell r="E7">
            <v>1</v>
          </cell>
          <cell r="M7" t="str">
            <v>관급</v>
          </cell>
        </row>
        <row r="8">
          <cell r="B8" t="str">
            <v>피뢰기</v>
          </cell>
          <cell r="C8" t="str">
            <v>7.2KV 7.5KA(W/D.S)</v>
          </cell>
          <cell r="D8" t="str">
            <v>조</v>
          </cell>
          <cell r="E8">
            <v>1</v>
          </cell>
        </row>
        <row r="9">
          <cell r="B9" t="str">
            <v>단로기</v>
          </cell>
          <cell r="C9" t="str">
            <v>DS 7.2KV 3P 400A</v>
          </cell>
          <cell r="D9" t="str">
            <v>조</v>
          </cell>
          <cell r="E9">
            <v>1</v>
          </cell>
        </row>
        <row r="10">
          <cell r="B10" t="str">
            <v>개폐기</v>
          </cell>
          <cell r="C10" t="str">
            <v>AS 7.2KV 3P 200A</v>
          </cell>
          <cell r="D10" t="str">
            <v>대</v>
          </cell>
          <cell r="E10">
            <v>1</v>
          </cell>
        </row>
        <row r="11">
          <cell r="B11" t="str">
            <v>나) 노 무 비</v>
          </cell>
          <cell r="L11">
            <v>0</v>
          </cell>
        </row>
        <row r="12">
          <cell r="C12" t="str">
            <v>플랜트전공</v>
          </cell>
          <cell r="D12" t="str">
            <v>인</v>
          </cell>
          <cell r="E12">
            <v>3.7</v>
          </cell>
          <cell r="H12">
            <v>59158</v>
          </cell>
          <cell r="I12">
            <v>218884.6</v>
          </cell>
          <cell r="L12">
            <v>218884.6</v>
          </cell>
        </row>
        <row r="13">
          <cell r="C13" t="str">
            <v>비  계  공</v>
          </cell>
          <cell r="D13" t="str">
            <v>인</v>
          </cell>
          <cell r="E13">
            <v>2.5</v>
          </cell>
          <cell r="H13">
            <v>71272</v>
          </cell>
          <cell r="I13">
            <v>178180</v>
          </cell>
          <cell r="L13">
            <v>178180</v>
          </cell>
        </row>
        <row r="14">
          <cell r="C14" t="str">
            <v>보 통 인 부</v>
          </cell>
          <cell r="D14" t="str">
            <v>인</v>
          </cell>
          <cell r="E14">
            <v>2.5</v>
          </cell>
          <cell r="G14">
            <v>0</v>
          </cell>
          <cell r="H14">
            <v>38932</v>
          </cell>
          <cell r="I14">
            <v>97330</v>
          </cell>
          <cell r="K14">
            <v>0</v>
          </cell>
          <cell r="L14">
            <v>97330</v>
          </cell>
        </row>
        <row r="17">
          <cell r="B17" t="str">
            <v>다) 공구손료</v>
          </cell>
          <cell r="C17" t="str">
            <v>플랜트전공</v>
          </cell>
          <cell r="D17" t="str">
            <v>인</v>
          </cell>
          <cell r="E17">
            <v>0.11</v>
          </cell>
          <cell r="J17">
            <v>59158</v>
          </cell>
          <cell r="K17">
            <v>6507</v>
          </cell>
          <cell r="L17">
            <v>6507</v>
          </cell>
        </row>
        <row r="18">
          <cell r="C18" t="str">
            <v>비  계  공</v>
          </cell>
          <cell r="D18" t="str">
            <v>인</v>
          </cell>
          <cell r="E18">
            <v>7.0000000000000007E-2</v>
          </cell>
          <cell r="J18">
            <v>71272</v>
          </cell>
          <cell r="K18">
            <v>4989</v>
          </cell>
          <cell r="L18">
            <v>4989</v>
          </cell>
        </row>
        <row r="19">
          <cell r="C19" t="str">
            <v>보 통 인 부</v>
          </cell>
          <cell r="D19" t="str">
            <v>인</v>
          </cell>
          <cell r="E19">
            <v>7.0000000000000007E-2</v>
          </cell>
          <cell r="J19">
            <v>38932</v>
          </cell>
          <cell r="K19">
            <v>2725</v>
          </cell>
          <cell r="L19">
            <v>2725</v>
          </cell>
        </row>
        <row r="26">
          <cell r="A26" t="str">
            <v>30신_1</v>
          </cell>
          <cell r="B26" t="str">
            <v>합    계</v>
          </cell>
          <cell r="G26">
            <v>0</v>
          </cell>
          <cell r="I26">
            <v>494394.6</v>
          </cell>
          <cell r="K26">
            <v>14221</v>
          </cell>
          <cell r="L26">
            <v>508615.6</v>
          </cell>
        </row>
        <row r="29">
          <cell r="A29" t="str">
            <v>30신_2A</v>
          </cell>
          <cell r="B29" t="str">
            <v>2. 고압반신설</v>
          </cell>
          <cell r="C29" t="str">
            <v>HV-6(AS)</v>
          </cell>
          <cell r="D29" t="str">
            <v>면</v>
          </cell>
          <cell r="E29">
            <v>1</v>
          </cell>
          <cell r="L29" t="str">
            <v>x</v>
          </cell>
          <cell r="M29">
            <v>1</v>
          </cell>
        </row>
        <row r="30">
          <cell r="B30" t="str">
            <v>가) 재 료 비</v>
          </cell>
        </row>
        <row r="31">
          <cell r="B31" t="str">
            <v>고압반</v>
          </cell>
          <cell r="C31" t="str">
            <v>1000*1500*2300</v>
          </cell>
          <cell r="D31" t="str">
            <v>면</v>
          </cell>
          <cell r="E31">
            <v>1</v>
          </cell>
          <cell r="M31" t="str">
            <v>관급</v>
          </cell>
        </row>
        <row r="32">
          <cell r="B32" t="str">
            <v>개폐기</v>
          </cell>
          <cell r="C32" t="str">
            <v>AS 7.2KV 3P 200A</v>
          </cell>
          <cell r="D32" t="str">
            <v>대</v>
          </cell>
          <cell r="E32">
            <v>1</v>
          </cell>
        </row>
        <row r="35">
          <cell r="B35" t="str">
            <v>나) 노 무 비</v>
          </cell>
          <cell r="L35">
            <v>0</v>
          </cell>
        </row>
        <row r="36">
          <cell r="C36" t="str">
            <v>플랜트전공</v>
          </cell>
          <cell r="D36" t="str">
            <v>인</v>
          </cell>
          <cell r="E36">
            <v>3.7</v>
          </cell>
          <cell r="H36">
            <v>59158</v>
          </cell>
          <cell r="I36">
            <v>218884.6</v>
          </cell>
          <cell r="L36">
            <v>218884.6</v>
          </cell>
        </row>
        <row r="37">
          <cell r="C37" t="str">
            <v>비  계  공</v>
          </cell>
          <cell r="D37" t="str">
            <v>인</v>
          </cell>
          <cell r="E37">
            <v>2.5</v>
          </cell>
          <cell r="H37">
            <v>71272</v>
          </cell>
          <cell r="I37">
            <v>178180</v>
          </cell>
          <cell r="L37">
            <v>178180</v>
          </cell>
        </row>
        <row r="38">
          <cell r="C38" t="str">
            <v>보 통 인 부</v>
          </cell>
          <cell r="D38" t="str">
            <v>인</v>
          </cell>
          <cell r="E38">
            <v>2.5</v>
          </cell>
          <cell r="G38">
            <v>0</v>
          </cell>
          <cell r="H38">
            <v>38932</v>
          </cell>
          <cell r="I38">
            <v>97330</v>
          </cell>
          <cell r="K38">
            <v>0</v>
          </cell>
          <cell r="L38">
            <v>97330</v>
          </cell>
        </row>
        <row r="42">
          <cell r="B42" t="str">
            <v>다) 공구손료</v>
          </cell>
        </row>
        <row r="43">
          <cell r="C43" t="str">
            <v>플랜트전공</v>
          </cell>
          <cell r="D43" t="str">
            <v>인</v>
          </cell>
          <cell r="E43">
            <v>0.11</v>
          </cell>
          <cell r="J43">
            <v>59158</v>
          </cell>
          <cell r="K43">
            <v>6507</v>
          </cell>
          <cell r="L43">
            <v>6507</v>
          </cell>
        </row>
        <row r="44">
          <cell r="C44" t="str">
            <v>비  계  공</v>
          </cell>
          <cell r="D44" t="str">
            <v>인</v>
          </cell>
          <cell r="E44">
            <v>7.0000000000000007E-2</v>
          </cell>
          <cell r="J44">
            <v>71272</v>
          </cell>
          <cell r="K44">
            <v>4989</v>
          </cell>
          <cell r="L44">
            <v>4989</v>
          </cell>
        </row>
        <row r="45">
          <cell r="C45" t="str">
            <v>보 통 인 부</v>
          </cell>
          <cell r="D45" t="str">
            <v>인</v>
          </cell>
          <cell r="E45">
            <v>7.0000000000000007E-2</v>
          </cell>
          <cell r="J45">
            <v>38932</v>
          </cell>
          <cell r="K45">
            <v>2725</v>
          </cell>
          <cell r="L45">
            <v>2725</v>
          </cell>
        </row>
        <row r="51">
          <cell r="A51" t="str">
            <v>30신_2</v>
          </cell>
          <cell r="B51" t="str">
            <v>합    계</v>
          </cell>
          <cell r="G51">
            <v>0</v>
          </cell>
          <cell r="I51">
            <v>494394.6</v>
          </cell>
          <cell r="K51">
            <v>14221</v>
          </cell>
          <cell r="L51">
            <v>508615.6</v>
          </cell>
        </row>
        <row r="54">
          <cell r="A54" t="str">
            <v>30신_3A</v>
          </cell>
          <cell r="B54" t="str">
            <v>3. 변압기신설</v>
          </cell>
          <cell r="C54" t="str">
            <v>TR-1 3상 6.6kV 100kVA</v>
          </cell>
          <cell r="D54" t="str">
            <v>면</v>
          </cell>
          <cell r="E54">
            <v>1</v>
          </cell>
          <cell r="L54" t="str">
            <v>x</v>
          </cell>
          <cell r="M54">
            <v>1</v>
          </cell>
        </row>
        <row r="55">
          <cell r="B55" t="str">
            <v>가) 재 료 비</v>
          </cell>
        </row>
        <row r="56">
          <cell r="B56" t="str">
            <v>변압기반</v>
          </cell>
          <cell r="C56" t="str">
            <v>1400*1500*2600</v>
          </cell>
          <cell r="D56" t="str">
            <v>면</v>
          </cell>
          <cell r="E56">
            <v>1</v>
          </cell>
          <cell r="M56" t="str">
            <v>관급</v>
          </cell>
        </row>
        <row r="57">
          <cell r="B57" t="str">
            <v>개폐기</v>
          </cell>
          <cell r="C57" t="str">
            <v>AS 7.2KV 3P 200A</v>
          </cell>
          <cell r="D57" t="str">
            <v>대</v>
          </cell>
          <cell r="E57">
            <v>1</v>
          </cell>
          <cell r="G57">
            <v>0</v>
          </cell>
          <cell r="L57">
            <v>0</v>
          </cell>
        </row>
        <row r="58">
          <cell r="B58" t="str">
            <v>개폐기</v>
          </cell>
          <cell r="C58" t="str">
            <v>COS 7.2KV 100AF</v>
          </cell>
          <cell r="D58" t="str">
            <v>EA</v>
          </cell>
          <cell r="E58">
            <v>3</v>
          </cell>
        </row>
        <row r="59">
          <cell r="B59" t="str">
            <v>MOLD TR</v>
          </cell>
          <cell r="C59" t="str">
            <v>3상3선 6.6kV/220V 100kVA</v>
          </cell>
          <cell r="D59" t="str">
            <v>대</v>
          </cell>
          <cell r="E59">
            <v>1</v>
          </cell>
        </row>
        <row r="61">
          <cell r="B61" t="str">
            <v>나) 노 무 비</v>
          </cell>
        </row>
        <row r="62">
          <cell r="C62" t="str">
            <v>플랜트전공</v>
          </cell>
          <cell r="D62" t="str">
            <v>인</v>
          </cell>
          <cell r="E62">
            <v>4</v>
          </cell>
          <cell r="H62">
            <v>59158</v>
          </cell>
          <cell r="I62">
            <v>236632</v>
          </cell>
          <cell r="L62">
            <v>236632</v>
          </cell>
        </row>
        <row r="63">
          <cell r="C63" t="str">
            <v>비  계  공</v>
          </cell>
          <cell r="D63" t="str">
            <v>인</v>
          </cell>
          <cell r="E63">
            <v>2.7</v>
          </cell>
          <cell r="H63">
            <v>71272</v>
          </cell>
          <cell r="I63">
            <v>192434.40000000002</v>
          </cell>
          <cell r="L63">
            <v>192434.40000000002</v>
          </cell>
        </row>
        <row r="64">
          <cell r="C64" t="str">
            <v>보 통 인 부</v>
          </cell>
          <cell r="D64" t="str">
            <v>인</v>
          </cell>
          <cell r="E64">
            <v>2.7</v>
          </cell>
          <cell r="H64">
            <v>38932</v>
          </cell>
          <cell r="I64">
            <v>105116.40000000001</v>
          </cell>
          <cell r="K64">
            <v>0</v>
          </cell>
          <cell r="L64">
            <v>105116.40000000001</v>
          </cell>
        </row>
        <row r="66">
          <cell r="B66" t="str">
            <v>다) 공구손료</v>
          </cell>
        </row>
        <row r="67">
          <cell r="C67" t="str">
            <v>플랜트전공</v>
          </cell>
          <cell r="D67" t="str">
            <v>인</v>
          </cell>
          <cell r="E67">
            <v>0.12</v>
          </cell>
          <cell r="G67">
            <v>0</v>
          </cell>
          <cell r="J67">
            <v>59158</v>
          </cell>
          <cell r="K67">
            <v>7098</v>
          </cell>
          <cell r="L67">
            <v>7098</v>
          </cell>
        </row>
        <row r="68">
          <cell r="C68" t="str">
            <v>비  계  공</v>
          </cell>
          <cell r="D68" t="str">
            <v>인</v>
          </cell>
          <cell r="E68">
            <v>0.08</v>
          </cell>
          <cell r="J68">
            <v>71272</v>
          </cell>
          <cell r="K68">
            <v>5701</v>
          </cell>
          <cell r="L68">
            <v>5701</v>
          </cell>
        </row>
        <row r="69">
          <cell r="C69" t="str">
            <v>보 통 인 부</v>
          </cell>
          <cell r="D69" t="str">
            <v>인</v>
          </cell>
          <cell r="E69">
            <v>0.08</v>
          </cell>
          <cell r="J69">
            <v>38932</v>
          </cell>
          <cell r="K69">
            <v>3114</v>
          </cell>
          <cell r="L69">
            <v>3114</v>
          </cell>
        </row>
        <row r="75">
          <cell r="A75" t="str">
            <v>30신_3</v>
          </cell>
          <cell r="B75" t="str">
            <v>합    계</v>
          </cell>
          <cell r="G75">
            <v>0</v>
          </cell>
          <cell r="I75">
            <v>534182.80000000005</v>
          </cell>
          <cell r="K75">
            <v>15913</v>
          </cell>
          <cell r="L75">
            <v>550095.80000000005</v>
          </cell>
        </row>
        <row r="79">
          <cell r="A79" t="str">
            <v>30신_4A</v>
          </cell>
          <cell r="B79" t="str">
            <v>4. 변압기신설</v>
          </cell>
          <cell r="C79" t="str">
            <v>TR-2 3상 6.6kV 200kVA</v>
          </cell>
          <cell r="D79" t="str">
            <v>면</v>
          </cell>
          <cell r="E79">
            <v>1</v>
          </cell>
          <cell r="L79" t="str">
            <v>x</v>
          </cell>
          <cell r="M79">
            <v>1</v>
          </cell>
        </row>
        <row r="80">
          <cell r="B80" t="str">
            <v>가) 재 료 비</v>
          </cell>
        </row>
        <row r="81">
          <cell r="B81" t="str">
            <v>변압기반</v>
          </cell>
          <cell r="C81" t="str">
            <v>1300*1500*2300</v>
          </cell>
          <cell r="D81" t="str">
            <v>면</v>
          </cell>
          <cell r="E81">
            <v>1</v>
          </cell>
          <cell r="M81" t="str">
            <v>관급</v>
          </cell>
        </row>
        <row r="82">
          <cell r="B82" t="str">
            <v>개폐기</v>
          </cell>
          <cell r="C82" t="str">
            <v>COS 7.2KV 100AF</v>
          </cell>
          <cell r="D82" t="str">
            <v>EA</v>
          </cell>
          <cell r="E82">
            <v>3</v>
          </cell>
        </row>
        <row r="83">
          <cell r="B83" t="str">
            <v>MOLD TR</v>
          </cell>
          <cell r="C83" t="str">
            <v>3상4선 6.6kV/380-220V 200kVA</v>
          </cell>
          <cell r="D83" t="str">
            <v>대</v>
          </cell>
          <cell r="E83">
            <v>1</v>
          </cell>
        </row>
        <row r="84">
          <cell r="G84">
            <v>0</v>
          </cell>
          <cell r="L84">
            <v>0</v>
          </cell>
        </row>
        <row r="86">
          <cell r="B86" t="str">
            <v>나) 노 무 비</v>
          </cell>
        </row>
        <row r="87">
          <cell r="C87" t="str">
            <v>플랜트전공</v>
          </cell>
          <cell r="D87" t="str">
            <v>인</v>
          </cell>
          <cell r="E87">
            <v>5.4</v>
          </cell>
          <cell r="H87">
            <v>59158</v>
          </cell>
          <cell r="I87">
            <v>319453.2</v>
          </cell>
          <cell r="L87">
            <v>319453.2</v>
          </cell>
        </row>
        <row r="88">
          <cell r="C88" t="str">
            <v>비  계  공</v>
          </cell>
          <cell r="D88" t="str">
            <v>인</v>
          </cell>
          <cell r="E88">
            <v>3.6</v>
          </cell>
          <cell r="H88">
            <v>71272</v>
          </cell>
          <cell r="I88">
            <v>256579.20000000001</v>
          </cell>
          <cell r="L88">
            <v>256579.20000000001</v>
          </cell>
        </row>
        <row r="89">
          <cell r="C89" t="str">
            <v>보 통 인 부</v>
          </cell>
          <cell r="D89" t="str">
            <v>인</v>
          </cell>
          <cell r="E89">
            <v>3.6</v>
          </cell>
          <cell r="H89">
            <v>38932</v>
          </cell>
          <cell r="I89">
            <v>140155.20000000001</v>
          </cell>
          <cell r="K89">
            <v>0</v>
          </cell>
          <cell r="L89">
            <v>140155.20000000001</v>
          </cell>
        </row>
        <row r="93">
          <cell r="B93" t="str">
            <v>다) 공구손료</v>
          </cell>
        </row>
        <row r="94">
          <cell r="C94" t="str">
            <v>플랜트전공</v>
          </cell>
          <cell r="D94" t="str">
            <v>인</v>
          </cell>
          <cell r="E94">
            <v>0.16</v>
          </cell>
          <cell r="G94">
            <v>0</v>
          </cell>
          <cell r="J94">
            <v>59158</v>
          </cell>
          <cell r="K94">
            <v>9465</v>
          </cell>
          <cell r="L94">
            <v>9465</v>
          </cell>
        </row>
        <row r="95">
          <cell r="C95" t="str">
            <v>비  계  공</v>
          </cell>
          <cell r="D95" t="str">
            <v>인</v>
          </cell>
          <cell r="E95">
            <v>0.1</v>
          </cell>
          <cell r="J95">
            <v>71272</v>
          </cell>
          <cell r="K95">
            <v>7127</v>
          </cell>
          <cell r="L95">
            <v>7127</v>
          </cell>
        </row>
        <row r="96">
          <cell r="C96" t="str">
            <v>보 통 인 부</v>
          </cell>
          <cell r="D96" t="str">
            <v>인</v>
          </cell>
          <cell r="E96">
            <v>0.1</v>
          </cell>
          <cell r="J96">
            <v>38932</v>
          </cell>
          <cell r="K96">
            <v>3893</v>
          </cell>
          <cell r="L96">
            <v>3893</v>
          </cell>
        </row>
        <row r="100">
          <cell r="A100" t="str">
            <v>30신_4</v>
          </cell>
          <cell r="B100" t="str">
            <v>합    계</v>
          </cell>
          <cell r="G100">
            <v>0</v>
          </cell>
          <cell r="I100">
            <v>716187.60000000009</v>
          </cell>
          <cell r="K100">
            <v>20485</v>
          </cell>
          <cell r="L100">
            <v>736672.60000000009</v>
          </cell>
        </row>
        <row r="104">
          <cell r="A104" t="str">
            <v>30신_5A</v>
          </cell>
          <cell r="B104" t="str">
            <v>5. 변압기신설</v>
          </cell>
          <cell r="C104" t="str">
            <v>TR-3 3상 6.6kV 350kVA</v>
          </cell>
          <cell r="D104" t="str">
            <v>면</v>
          </cell>
          <cell r="E104">
            <v>1</v>
          </cell>
          <cell r="L104" t="str">
            <v>x</v>
          </cell>
          <cell r="M104">
            <v>1</v>
          </cell>
        </row>
        <row r="105">
          <cell r="B105" t="str">
            <v>가) 재 료 비</v>
          </cell>
        </row>
        <row r="106">
          <cell r="B106" t="str">
            <v>변압기반</v>
          </cell>
          <cell r="C106" t="str">
            <v>1600*1500*2300</v>
          </cell>
          <cell r="D106" t="str">
            <v>면</v>
          </cell>
          <cell r="E106">
            <v>1</v>
          </cell>
          <cell r="M106" t="str">
            <v>관급</v>
          </cell>
        </row>
        <row r="107">
          <cell r="B107" t="str">
            <v>개폐기</v>
          </cell>
          <cell r="C107" t="str">
            <v>COS 7.2KV 100AF</v>
          </cell>
          <cell r="D107" t="str">
            <v>EA</v>
          </cell>
          <cell r="E107">
            <v>3</v>
          </cell>
          <cell r="G107">
            <v>0</v>
          </cell>
          <cell r="L107">
            <v>0</v>
          </cell>
        </row>
        <row r="108">
          <cell r="B108" t="str">
            <v>MOLD TR</v>
          </cell>
          <cell r="C108" t="str">
            <v>3상4선 6.6kV/380-220V 350kVA</v>
          </cell>
          <cell r="D108" t="str">
            <v>대</v>
          </cell>
          <cell r="E108">
            <v>1</v>
          </cell>
        </row>
        <row r="111">
          <cell r="B111" t="str">
            <v>나) 노 무 비</v>
          </cell>
        </row>
        <row r="112">
          <cell r="C112" t="str">
            <v>플랜트전공</v>
          </cell>
          <cell r="D112" t="str">
            <v>인</v>
          </cell>
          <cell r="E112">
            <v>5.9</v>
          </cell>
          <cell r="H112">
            <v>59158</v>
          </cell>
          <cell r="I112">
            <v>349032.2</v>
          </cell>
          <cell r="L112">
            <v>349032.2</v>
          </cell>
        </row>
        <row r="113">
          <cell r="C113" t="str">
            <v>비  계  공</v>
          </cell>
          <cell r="D113" t="str">
            <v>인</v>
          </cell>
          <cell r="E113">
            <v>4</v>
          </cell>
          <cell r="H113">
            <v>71272</v>
          </cell>
          <cell r="I113">
            <v>285088</v>
          </cell>
          <cell r="L113">
            <v>285088</v>
          </cell>
        </row>
        <row r="114">
          <cell r="C114" t="str">
            <v>보 통 인 부</v>
          </cell>
          <cell r="D114" t="str">
            <v>인</v>
          </cell>
          <cell r="E114">
            <v>4</v>
          </cell>
          <cell r="H114">
            <v>38932</v>
          </cell>
          <cell r="I114">
            <v>155728</v>
          </cell>
          <cell r="K114">
            <v>0</v>
          </cell>
          <cell r="L114">
            <v>155728</v>
          </cell>
        </row>
        <row r="118">
          <cell r="B118" t="str">
            <v>다) 공구손료</v>
          </cell>
        </row>
        <row r="119">
          <cell r="C119" t="str">
            <v>플랜트전공</v>
          </cell>
          <cell r="D119" t="str">
            <v>인</v>
          </cell>
          <cell r="E119">
            <v>0.17</v>
          </cell>
          <cell r="G119">
            <v>0</v>
          </cell>
          <cell r="J119">
            <v>59158</v>
          </cell>
          <cell r="K119">
            <v>10056</v>
          </cell>
          <cell r="L119">
            <v>10056</v>
          </cell>
        </row>
        <row r="120">
          <cell r="C120" t="str">
            <v>비  계  공</v>
          </cell>
          <cell r="D120" t="str">
            <v>인</v>
          </cell>
          <cell r="E120">
            <v>0.12</v>
          </cell>
          <cell r="J120">
            <v>71272</v>
          </cell>
          <cell r="K120">
            <v>8552</v>
          </cell>
          <cell r="L120">
            <v>8552</v>
          </cell>
        </row>
        <row r="121">
          <cell r="C121" t="str">
            <v>보 통 인 부</v>
          </cell>
          <cell r="D121" t="str">
            <v>인</v>
          </cell>
          <cell r="E121">
            <v>0.12</v>
          </cell>
          <cell r="J121">
            <v>38932</v>
          </cell>
          <cell r="K121">
            <v>4671</v>
          </cell>
          <cell r="L121">
            <v>4671</v>
          </cell>
        </row>
        <row r="125">
          <cell r="A125" t="str">
            <v>30신_5</v>
          </cell>
          <cell r="B125" t="str">
            <v>합    계</v>
          </cell>
          <cell r="G125">
            <v>0</v>
          </cell>
          <cell r="I125">
            <v>789848.2</v>
          </cell>
          <cell r="K125">
            <v>23279</v>
          </cell>
          <cell r="L125">
            <v>813127.2</v>
          </cell>
        </row>
        <row r="129">
          <cell r="A129" t="str">
            <v>30신_6A</v>
          </cell>
          <cell r="B129" t="str">
            <v>6. 변압기신설</v>
          </cell>
          <cell r="C129" t="str">
            <v>TR-4 3상 6.6kV 200kVA</v>
          </cell>
          <cell r="D129" t="str">
            <v>면</v>
          </cell>
          <cell r="E129">
            <v>1</v>
          </cell>
          <cell r="L129" t="str">
            <v>x</v>
          </cell>
          <cell r="M129">
            <v>1</v>
          </cell>
        </row>
        <row r="130">
          <cell r="B130" t="str">
            <v>가) 재 료 비</v>
          </cell>
        </row>
        <row r="131">
          <cell r="B131" t="str">
            <v>변압기반</v>
          </cell>
          <cell r="C131" t="str">
            <v>1400*1500*2300</v>
          </cell>
          <cell r="D131" t="str">
            <v>면</v>
          </cell>
          <cell r="E131">
            <v>1</v>
          </cell>
          <cell r="M131" t="str">
            <v>관급</v>
          </cell>
        </row>
        <row r="132">
          <cell r="B132" t="str">
            <v>개폐기</v>
          </cell>
          <cell r="C132" t="str">
            <v>COS 7.2KV 100AF</v>
          </cell>
          <cell r="D132" t="str">
            <v>EA</v>
          </cell>
          <cell r="E132">
            <v>3</v>
          </cell>
        </row>
        <row r="133">
          <cell r="B133" t="str">
            <v>MOLD TR</v>
          </cell>
          <cell r="C133" t="str">
            <v>3상3선 6.6kV/220V 200kVA</v>
          </cell>
          <cell r="D133" t="str">
            <v>대</v>
          </cell>
          <cell r="E133">
            <v>1</v>
          </cell>
        </row>
        <row r="134">
          <cell r="G134">
            <v>0</v>
          </cell>
          <cell r="L134">
            <v>0</v>
          </cell>
          <cell r="M134" t="str">
            <v>이설</v>
          </cell>
        </row>
        <row r="136">
          <cell r="B136" t="str">
            <v>나) 노 무 비</v>
          </cell>
        </row>
        <row r="137">
          <cell r="C137" t="str">
            <v>플랜트전공</v>
          </cell>
          <cell r="D137" t="str">
            <v>인</v>
          </cell>
          <cell r="E137">
            <v>4.0999999999999996</v>
          </cell>
          <cell r="H137">
            <v>59158</v>
          </cell>
          <cell r="I137">
            <v>242547.8</v>
          </cell>
          <cell r="L137">
            <v>242547.8</v>
          </cell>
        </row>
        <row r="138">
          <cell r="C138" t="str">
            <v>기계설치공</v>
          </cell>
          <cell r="D138" t="str">
            <v>인</v>
          </cell>
          <cell r="E138">
            <v>2.8</v>
          </cell>
          <cell r="H138">
            <v>54468</v>
          </cell>
          <cell r="I138">
            <v>152510.39999999999</v>
          </cell>
          <cell r="L138">
            <v>152510.39999999999</v>
          </cell>
        </row>
        <row r="139">
          <cell r="C139" t="str">
            <v>보 통 인 부</v>
          </cell>
          <cell r="D139" t="str">
            <v>인</v>
          </cell>
          <cell r="E139">
            <v>2.8</v>
          </cell>
          <cell r="H139">
            <v>38932</v>
          </cell>
          <cell r="I139">
            <v>109009.59999999999</v>
          </cell>
          <cell r="K139">
            <v>0</v>
          </cell>
          <cell r="L139">
            <v>109009.59999999999</v>
          </cell>
        </row>
        <row r="142">
          <cell r="B142" t="str">
            <v>다) 공구손료</v>
          </cell>
        </row>
        <row r="143">
          <cell r="C143" t="str">
            <v>플랜트전공</v>
          </cell>
          <cell r="D143" t="str">
            <v>인</v>
          </cell>
          <cell r="E143">
            <v>0.12</v>
          </cell>
          <cell r="G143">
            <v>0</v>
          </cell>
          <cell r="J143">
            <v>59158</v>
          </cell>
          <cell r="K143">
            <v>7098</v>
          </cell>
          <cell r="L143">
            <v>7098</v>
          </cell>
        </row>
        <row r="144">
          <cell r="C144" t="str">
            <v>기계설치공</v>
          </cell>
          <cell r="D144" t="str">
            <v>인</v>
          </cell>
          <cell r="E144">
            <v>0.08</v>
          </cell>
          <cell r="J144">
            <v>54468</v>
          </cell>
          <cell r="K144">
            <v>4357</v>
          </cell>
          <cell r="L144">
            <v>4357</v>
          </cell>
        </row>
        <row r="145">
          <cell r="C145" t="str">
            <v>보 통 인 부</v>
          </cell>
          <cell r="D145" t="str">
            <v>인</v>
          </cell>
          <cell r="E145">
            <v>0.08</v>
          </cell>
          <cell r="J145">
            <v>38932</v>
          </cell>
          <cell r="K145">
            <v>3114</v>
          </cell>
          <cell r="L145">
            <v>3114</v>
          </cell>
        </row>
        <row r="150">
          <cell r="A150" t="str">
            <v>30신_6</v>
          </cell>
          <cell r="B150" t="str">
            <v>합    계</v>
          </cell>
          <cell r="G150">
            <v>0</v>
          </cell>
          <cell r="I150">
            <v>504067.79999999993</v>
          </cell>
          <cell r="K150">
            <v>14569</v>
          </cell>
          <cell r="L150">
            <v>518636.79999999993</v>
          </cell>
        </row>
        <row r="154">
          <cell r="A154" t="str">
            <v>30신_7A</v>
          </cell>
          <cell r="B154" t="str">
            <v>7. 변압기신설</v>
          </cell>
          <cell r="C154" t="str">
            <v>TR-5 3상 6.6kV 300kVA</v>
          </cell>
          <cell r="D154" t="str">
            <v>면</v>
          </cell>
          <cell r="E154">
            <v>1</v>
          </cell>
          <cell r="L154" t="str">
            <v>x</v>
          </cell>
          <cell r="M154">
            <v>1</v>
          </cell>
        </row>
        <row r="155">
          <cell r="B155" t="str">
            <v>가) 재 료 비</v>
          </cell>
        </row>
        <row r="156">
          <cell r="B156" t="str">
            <v>변압기반</v>
          </cell>
          <cell r="C156" t="str">
            <v>1500*1500*1300</v>
          </cell>
          <cell r="D156" t="str">
            <v>면</v>
          </cell>
          <cell r="E156">
            <v>1</v>
          </cell>
          <cell r="M156" t="str">
            <v>관급</v>
          </cell>
        </row>
        <row r="157">
          <cell r="B157" t="str">
            <v>개폐기</v>
          </cell>
          <cell r="C157" t="str">
            <v>COS 7.2KV 100AF</v>
          </cell>
          <cell r="D157" t="str">
            <v>EA</v>
          </cell>
          <cell r="E157">
            <v>3</v>
          </cell>
        </row>
        <row r="158">
          <cell r="B158" t="str">
            <v>MOLD TR</v>
          </cell>
          <cell r="C158" t="str">
            <v>3상3선 6.6kV/440V 300kVA</v>
          </cell>
          <cell r="D158" t="str">
            <v>대</v>
          </cell>
          <cell r="E158">
            <v>1</v>
          </cell>
        </row>
        <row r="161">
          <cell r="B161" t="str">
            <v>나) 노 무 비</v>
          </cell>
        </row>
        <row r="162">
          <cell r="C162" t="str">
            <v>플랜트전공</v>
          </cell>
          <cell r="D162" t="str">
            <v>인</v>
          </cell>
          <cell r="E162">
            <v>5.8</v>
          </cell>
          <cell r="H162">
            <v>59158</v>
          </cell>
          <cell r="I162">
            <v>343116.39999999997</v>
          </cell>
          <cell r="L162">
            <v>343116.39999999997</v>
          </cell>
        </row>
        <row r="163">
          <cell r="C163" t="str">
            <v>비  계  공</v>
          </cell>
          <cell r="D163" t="str">
            <v>인</v>
          </cell>
          <cell r="E163">
            <v>3.9</v>
          </cell>
          <cell r="H163">
            <v>71272</v>
          </cell>
          <cell r="I163">
            <v>277960.8</v>
          </cell>
          <cell r="L163">
            <v>277960.8</v>
          </cell>
        </row>
        <row r="164">
          <cell r="C164" t="str">
            <v>보 통 인 부</v>
          </cell>
          <cell r="D164" t="str">
            <v>인</v>
          </cell>
          <cell r="E164">
            <v>3.9</v>
          </cell>
          <cell r="H164">
            <v>38932</v>
          </cell>
          <cell r="I164">
            <v>151834.79999999999</v>
          </cell>
          <cell r="K164">
            <v>0</v>
          </cell>
          <cell r="L164">
            <v>151834.79999999999</v>
          </cell>
        </row>
        <row r="167">
          <cell r="B167" t="str">
            <v>다) 공구손료</v>
          </cell>
        </row>
        <row r="168">
          <cell r="C168" t="str">
            <v>플랜트전공</v>
          </cell>
          <cell r="D168" t="str">
            <v>인</v>
          </cell>
          <cell r="E168">
            <v>0.17</v>
          </cell>
          <cell r="G168">
            <v>0</v>
          </cell>
          <cell r="J168">
            <v>59158</v>
          </cell>
          <cell r="K168">
            <v>10056</v>
          </cell>
          <cell r="L168">
            <v>10056</v>
          </cell>
        </row>
        <row r="169">
          <cell r="C169" t="str">
            <v>비  계  공</v>
          </cell>
          <cell r="D169" t="str">
            <v>인</v>
          </cell>
          <cell r="E169">
            <v>0.11</v>
          </cell>
          <cell r="J169">
            <v>71272</v>
          </cell>
          <cell r="K169">
            <v>7839</v>
          </cell>
          <cell r="L169">
            <v>7839</v>
          </cell>
        </row>
        <row r="170">
          <cell r="C170" t="str">
            <v>보 통 인 부</v>
          </cell>
          <cell r="D170" t="str">
            <v>인</v>
          </cell>
          <cell r="E170">
            <v>0.11</v>
          </cell>
          <cell r="J170">
            <v>38932</v>
          </cell>
          <cell r="K170">
            <v>4282</v>
          </cell>
          <cell r="L170">
            <v>4282</v>
          </cell>
        </row>
        <row r="175">
          <cell r="A175" t="str">
            <v>30신_7</v>
          </cell>
          <cell r="B175" t="str">
            <v>합    계</v>
          </cell>
          <cell r="G175">
            <v>0</v>
          </cell>
          <cell r="I175">
            <v>772912</v>
          </cell>
          <cell r="K175">
            <v>22177</v>
          </cell>
          <cell r="L175">
            <v>795089</v>
          </cell>
        </row>
        <row r="179">
          <cell r="A179" t="str">
            <v>30신_8A</v>
          </cell>
          <cell r="B179" t="str">
            <v>8. 배전반 신설</v>
          </cell>
          <cell r="C179" t="str">
            <v>LV-01</v>
          </cell>
          <cell r="D179" t="str">
            <v>면</v>
          </cell>
          <cell r="E179">
            <v>1</v>
          </cell>
          <cell r="L179" t="str">
            <v>x</v>
          </cell>
          <cell r="M179">
            <v>1</v>
          </cell>
        </row>
        <row r="180">
          <cell r="B180" t="str">
            <v>가) 재 료 비</v>
          </cell>
        </row>
        <row r="181">
          <cell r="B181" t="str">
            <v>저압반</v>
          </cell>
          <cell r="C181" t="str">
            <v>800*1500*2600</v>
          </cell>
          <cell r="D181" t="str">
            <v>면</v>
          </cell>
          <cell r="E181">
            <v>1</v>
          </cell>
          <cell r="M181" t="str">
            <v>관급</v>
          </cell>
        </row>
        <row r="182">
          <cell r="B182" t="str">
            <v>A-METER</v>
          </cell>
          <cell r="C182" t="str">
            <v>110x110</v>
          </cell>
          <cell r="D182" t="str">
            <v>EA</v>
          </cell>
          <cell r="E182">
            <v>2</v>
          </cell>
        </row>
        <row r="183">
          <cell r="B183" t="str">
            <v>V-METER</v>
          </cell>
          <cell r="C183" t="str">
            <v>110x110</v>
          </cell>
          <cell r="D183" t="str">
            <v>EA</v>
          </cell>
          <cell r="E183">
            <v>2</v>
          </cell>
        </row>
        <row r="184">
          <cell r="B184" t="str">
            <v>KW-METER 3P4W</v>
          </cell>
          <cell r="C184" t="str">
            <v>110x110/150x150</v>
          </cell>
          <cell r="D184" t="str">
            <v>EA</v>
          </cell>
          <cell r="E184">
            <v>2</v>
          </cell>
        </row>
        <row r="185">
          <cell r="B185" t="str">
            <v>PF-METER 3P4W</v>
          </cell>
          <cell r="C185" t="str">
            <v>80x80/100x80</v>
          </cell>
          <cell r="D185" t="str">
            <v>EA</v>
          </cell>
          <cell r="E185">
            <v>2</v>
          </cell>
        </row>
        <row r="186">
          <cell r="B186" t="str">
            <v>C.T</v>
          </cell>
          <cell r="C186" t="str">
            <v>400/5A</v>
          </cell>
          <cell r="D186" t="str">
            <v>EA</v>
          </cell>
          <cell r="E186">
            <v>6</v>
          </cell>
        </row>
        <row r="187">
          <cell r="B187" t="str">
            <v>CONDENSER (440V)</v>
          </cell>
          <cell r="C187" t="str">
            <v>3P 10KVA (185μF)</v>
          </cell>
          <cell r="D187" t="str">
            <v>EA</v>
          </cell>
          <cell r="E187">
            <v>1</v>
          </cell>
        </row>
        <row r="188">
          <cell r="B188" t="str">
            <v>CONDENSER (440V)</v>
          </cell>
          <cell r="C188" t="str">
            <v>3P 5KVA</v>
          </cell>
          <cell r="D188" t="str">
            <v>EA</v>
          </cell>
          <cell r="E188">
            <v>1</v>
          </cell>
        </row>
        <row r="189">
          <cell r="B189" t="str">
            <v>MCCB</v>
          </cell>
          <cell r="C189" t="str">
            <v>표준형 4P 400AF</v>
          </cell>
          <cell r="D189" t="str">
            <v>EA</v>
          </cell>
          <cell r="E189">
            <v>1</v>
          </cell>
        </row>
        <row r="190">
          <cell r="B190" t="str">
            <v>MCCB</v>
          </cell>
          <cell r="C190" t="str">
            <v>표준형 3P 400AF</v>
          </cell>
          <cell r="D190" t="str">
            <v>EA</v>
          </cell>
          <cell r="E190">
            <v>1</v>
          </cell>
        </row>
        <row r="191">
          <cell r="B191" t="str">
            <v>MCCB</v>
          </cell>
          <cell r="C191" t="str">
            <v>고차단형 4P 100AF</v>
          </cell>
          <cell r="D191" t="str">
            <v>EA</v>
          </cell>
          <cell r="E191">
            <v>10</v>
          </cell>
        </row>
        <row r="192">
          <cell r="B192" t="str">
            <v>MCCB</v>
          </cell>
          <cell r="C192" t="str">
            <v>고차단형 3P 100AF</v>
          </cell>
          <cell r="D192" t="str">
            <v>EA</v>
          </cell>
          <cell r="E192">
            <v>7</v>
          </cell>
        </row>
        <row r="193">
          <cell r="B193" t="str">
            <v>Z.C.T 600V (환형)</v>
          </cell>
          <cell r="C193" t="str">
            <v>65MM</v>
          </cell>
          <cell r="D193" t="str">
            <v>EA</v>
          </cell>
          <cell r="E193">
            <v>14</v>
          </cell>
        </row>
        <row r="194">
          <cell r="B194" t="str">
            <v>E.L.D</v>
          </cell>
          <cell r="C194" t="str">
            <v>5회로</v>
          </cell>
          <cell r="D194" t="str">
            <v>EA</v>
          </cell>
          <cell r="E194">
            <v>1</v>
          </cell>
        </row>
        <row r="195">
          <cell r="B195" t="str">
            <v>E.L.D</v>
          </cell>
          <cell r="C195" t="str">
            <v>10회로</v>
          </cell>
          <cell r="D195" t="str">
            <v>EA</v>
          </cell>
          <cell r="E195">
            <v>1</v>
          </cell>
        </row>
        <row r="196">
          <cell r="B196" t="str">
            <v>나) 노 무 비</v>
          </cell>
        </row>
        <row r="197">
          <cell r="C197" t="str">
            <v>플랜트전공</v>
          </cell>
          <cell r="D197" t="str">
            <v>인</v>
          </cell>
          <cell r="E197">
            <v>4.5999999999999996</v>
          </cell>
          <cell r="H197">
            <v>59158</v>
          </cell>
          <cell r="I197">
            <v>272126.8</v>
          </cell>
          <cell r="L197">
            <v>272126.8</v>
          </cell>
        </row>
        <row r="198">
          <cell r="C198" t="str">
            <v>보 통 인 부</v>
          </cell>
          <cell r="D198" t="str">
            <v>인</v>
          </cell>
          <cell r="E198">
            <v>1.5</v>
          </cell>
          <cell r="H198">
            <v>38932</v>
          </cell>
          <cell r="I198">
            <v>58398</v>
          </cell>
          <cell r="L198">
            <v>58398</v>
          </cell>
        </row>
        <row r="200">
          <cell r="B200" t="str">
            <v>다) 공구손료</v>
          </cell>
          <cell r="G200">
            <v>0</v>
          </cell>
          <cell r="I200">
            <v>0</v>
          </cell>
          <cell r="K200">
            <v>0</v>
          </cell>
          <cell r="L200">
            <v>0</v>
          </cell>
        </row>
        <row r="201">
          <cell r="C201" t="str">
            <v>플랜트전공</v>
          </cell>
          <cell r="D201" t="str">
            <v>인</v>
          </cell>
          <cell r="E201">
            <v>0.13</v>
          </cell>
          <cell r="J201">
            <v>59158</v>
          </cell>
          <cell r="K201">
            <v>7690</v>
          </cell>
          <cell r="L201">
            <v>7690</v>
          </cell>
        </row>
        <row r="202">
          <cell r="C202" t="str">
            <v>보 통 인 부</v>
          </cell>
          <cell r="D202" t="str">
            <v>인</v>
          </cell>
          <cell r="E202">
            <v>0.04</v>
          </cell>
          <cell r="J202">
            <v>38932</v>
          </cell>
          <cell r="K202">
            <v>1557</v>
          </cell>
          <cell r="L202">
            <v>1557</v>
          </cell>
        </row>
        <row r="203">
          <cell r="A203" t="str">
            <v>30신_8</v>
          </cell>
          <cell r="B203" t="str">
            <v>합    계</v>
          </cell>
          <cell r="G203">
            <v>0</v>
          </cell>
          <cell r="I203">
            <v>330524.79999999999</v>
          </cell>
          <cell r="K203">
            <v>9247</v>
          </cell>
          <cell r="L203">
            <v>339771.8</v>
          </cell>
        </row>
        <row r="204">
          <cell r="A204" t="str">
            <v>30신_9A</v>
          </cell>
          <cell r="B204" t="str">
            <v>9. 배전반 신설</v>
          </cell>
          <cell r="C204" t="str">
            <v>LV-02</v>
          </cell>
          <cell r="D204" t="str">
            <v>면</v>
          </cell>
          <cell r="E204">
            <v>1</v>
          </cell>
          <cell r="L204" t="str">
            <v>x</v>
          </cell>
          <cell r="M204">
            <v>1</v>
          </cell>
        </row>
        <row r="205">
          <cell r="B205" t="str">
            <v>가) 재 료 비</v>
          </cell>
        </row>
        <row r="206">
          <cell r="B206" t="str">
            <v>저압반</v>
          </cell>
          <cell r="C206" t="str">
            <v>800*1500*2600</v>
          </cell>
          <cell r="D206" t="str">
            <v>면</v>
          </cell>
          <cell r="E206">
            <v>1</v>
          </cell>
          <cell r="M206" t="str">
            <v>관급</v>
          </cell>
        </row>
        <row r="207">
          <cell r="B207" t="str">
            <v>A-METER</v>
          </cell>
          <cell r="C207" t="str">
            <v>110x110</v>
          </cell>
          <cell r="D207" t="str">
            <v>EA</v>
          </cell>
          <cell r="E207">
            <v>1</v>
          </cell>
        </row>
        <row r="208">
          <cell r="B208" t="str">
            <v>V-METER</v>
          </cell>
          <cell r="C208" t="str">
            <v>110x110</v>
          </cell>
          <cell r="D208" t="str">
            <v>EA</v>
          </cell>
          <cell r="E208">
            <v>1</v>
          </cell>
        </row>
        <row r="209">
          <cell r="B209" t="str">
            <v>KW-METER 3P4W</v>
          </cell>
          <cell r="C209" t="str">
            <v>110x110/150x150</v>
          </cell>
          <cell r="D209" t="str">
            <v>EA</v>
          </cell>
          <cell r="E209">
            <v>1</v>
          </cell>
        </row>
        <row r="210">
          <cell r="B210" t="str">
            <v>PF-METER 3P4W</v>
          </cell>
          <cell r="C210" t="str">
            <v>80x80/100x80</v>
          </cell>
          <cell r="D210" t="str">
            <v>EA</v>
          </cell>
          <cell r="E210">
            <v>1</v>
          </cell>
        </row>
        <row r="211">
          <cell r="B211" t="str">
            <v>C.T</v>
          </cell>
          <cell r="C211" t="str">
            <v>600/5A</v>
          </cell>
          <cell r="D211" t="str">
            <v>EA</v>
          </cell>
          <cell r="E211">
            <v>6</v>
          </cell>
        </row>
        <row r="212">
          <cell r="B212" t="str">
            <v>CONDENSER (440V)</v>
          </cell>
          <cell r="C212" t="str">
            <v>3P 20KVA (370μF)</v>
          </cell>
          <cell r="D212" t="str">
            <v>EA</v>
          </cell>
          <cell r="E212">
            <v>1</v>
          </cell>
        </row>
        <row r="213">
          <cell r="B213" t="str">
            <v>A.C.B (S.G.T)</v>
          </cell>
          <cell r="C213" t="str">
            <v>3P 600A</v>
          </cell>
          <cell r="D213" t="str">
            <v>EA</v>
          </cell>
          <cell r="E213">
            <v>1</v>
          </cell>
        </row>
        <row r="214">
          <cell r="B214" t="str">
            <v>MCCB</v>
          </cell>
          <cell r="C214" t="str">
            <v>고차단형 4P 225AF</v>
          </cell>
          <cell r="D214" t="str">
            <v>EA</v>
          </cell>
          <cell r="E214">
            <v>8</v>
          </cell>
        </row>
        <row r="215">
          <cell r="B215" t="str">
            <v>MCCB</v>
          </cell>
          <cell r="C215" t="str">
            <v>표준형 3P 100AF</v>
          </cell>
          <cell r="D215" t="str">
            <v>EA</v>
          </cell>
          <cell r="E215">
            <v>1</v>
          </cell>
        </row>
        <row r="216">
          <cell r="B216" t="str">
            <v>Z.C.T 600V (환형)</v>
          </cell>
          <cell r="C216" t="str">
            <v>80MM</v>
          </cell>
          <cell r="D216" t="str">
            <v>EA</v>
          </cell>
          <cell r="E216">
            <v>8</v>
          </cell>
        </row>
        <row r="217">
          <cell r="B217" t="str">
            <v>E.L.D</v>
          </cell>
          <cell r="C217" t="str">
            <v>10회로</v>
          </cell>
          <cell r="D217" t="str">
            <v>EA</v>
          </cell>
          <cell r="E217">
            <v>1</v>
          </cell>
        </row>
        <row r="218">
          <cell r="B218" t="str">
            <v>나) 노 무 비</v>
          </cell>
        </row>
        <row r="219">
          <cell r="C219" t="str">
            <v>플랜트전공</v>
          </cell>
          <cell r="D219" t="str">
            <v>인</v>
          </cell>
          <cell r="E219">
            <v>4.5999999999999996</v>
          </cell>
          <cell r="H219">
            <v>59158</v>
          </cell>
          <cell r="I219">
            <v>272126.8</v>
          </cell>
          <cell r="L219">
            <v>272126.8</v>
          </cell>
        </row>
        <row r="220">
          <cell r="C220" t="str">
            <v>보 통 인 부</v>
          </cell>
          <cell r="D220" t="str">
            <v>인</v>
          </cell>
          <cell r="E220">
            <v>1.5</v>
          </cell>
          <cell r="H220">
            <v>38932</v>
          </cell>
          <cell r="I220">
            <v>58398</v>
          </cell>
          <cell r="L220">
            <v>58398</v>
          </cell>
        </row>
        <row r="224">
          <cell r="B224" t="str">
            <v>다) 공구손료</v>
          </cell>
          <cell r="G224">
            <v>0</v>
          </cell>
          <cell r="I224">
            <v>0</v>
          </cell>
          <cell r="K224">
            <v>0</v>
          </cell>
          <cell r="L224">
            <v>0</v>
          </cell>
        </row>
        <row r="225">
          <cell r="C225" t="str">
            <v>플랜트전공</v>
          </cell>
          <cell r="D225" t="str">
            <v>인</v>
          </cell>
          <cell r="E225">
            <v>0.13</v>
          </cell>
          <cell r="J225">
            <v>59158</v>
          </cell>
          <cell r="K225">
            <v>7690</v>
          </cell>
          <cell r="L225">
            <v>7690</v>
          </cell>
        </row>
        <row r="226">
          <cell r="C226" t="str">
            <v>보 통 인 부</v>
          </cell>
          <cell r="D226" t="str">
            <v>인</v>
          </cell>
          <cell r="E226">
            <v>0.04</v>
          </cell>
          <cell r="J226">
            <v>38932</v>
          </cell>
          <cell r="K226">
            <v>1557</v>
          </cell>
          <cell r="L226">
            <v>1557</v>
          </cell>
        </row>
        <row r="228">
          <cell r="A228" t="str">
            <v>30신_9</v>
          </cell>
          <cell r="B228" t="str">
            <v>합    계</v>
          </cell>
          <cell r="G228">
            <v>0</v>
          </cell>
          <cell r="I228">
            <v>330524.79999999999</v>
          </cell>
          <cell r="K228">
            <v>9247</v>
          </cell>
          <cell r="L228">
            <v>339771.8</v>
          </cell>
        </row>
        <row r="229">
          <cell r="A229" t="str">
            <v>30신_10A</v>
          </cell>
          <cell r="B229" t="str">
            <v>10. 배전반 신설</v>
          </cell>
          <cell r="C229" t="str">
            <v>LV-03</v>
          </cell>
          <cell r="D229" t="str">
            <v>면</v>
          </cell>
          <cell r="E229">
            <v>1</v>
          </cell>
          <cell r="L229" t="str">
            <v>x</v>
          </cell>
          <cell r="M229">
            <v>1</v>
          </cell>
        </row>
        <row r="230">
          <cell r="B230" t="str">
            <v>가) 재 료 비</v>
          </cell>
        </row>
        <row r="231">
          <cell r="B231" t="str">
            <v>저압반</v>
          </cell>
          <cell r="C231" t="str">
            <v>800*1500*2600</v>
          </cell>
          <cell r="D231" t="str">
            <v>면</v>
          </cell>
          <cell r="E231">
            <v>1</v>
          </cell>
          <cell r="M231" t="str">
            <v>관급</v>
          </cell>
        </row>
        <row r="232">
          <cell r="B232" t="str">
            <v>A-METER</v>
          </cell>
          <cell r="C232" t="str">
            <v>110x110</v>
          </cell>
          <cell r="D232" t="str">
            <v>EA</v>
          </cell>
          <cell r="E232">
            <v>2</v>
          </cell>
        </row>
        <row r="233">
          <cell r="B233" t="str">
            <v>V-METER</v>
          </cell>
          <cell r="C233" t="str">
            <v>110x110</v>
          </cell>
          <cell r="D233" t="str">
            <v>EA</v>
          </cell>
          <cell r="E233">
            <v>2</v>
          </cell>
        </row>
        <row r="234">
          <cell r="B234" t="str">
            <v>KW-METER 3P4W</v>
          </cell>
          <cell r="C234" t="str">
            <v>110x110/150x150</v>
          </cell>
          <cell r="D234" t="str">
            <v>EA</v>
          </cell>
          <cell r="E234">
            <v>1</v>
          </cell>
        </row>
        <row r="235">
          <cell r="B235" t="str">
            <v>PF-METER 3P4W</v>
          </cell>
          <cell r="C235" t="str">
            <v>80x80/100x80</v>
          </cell>
          <cell r="D235" t="str">
            <v>EA</v>
          </cell>
          <cell r="E235">
            <v>1</v>
          </cell>
        </row>
        <row r="236">
          <cell r="B236" t="str">
            <v>V0-METER</v>
          </cell>
          <cell r="C236" t="str">
            <v>110x110</v>
          </cell>
          <cell r="D236" t="str">
            <v>EA</v>
          </cell>
          <cell r="E236">
            <v>1</v>
          </cell>
        </row>
        <row r="237">
          <cell r="B237" t="str">
            <v>C.T</v>
          </cell>
          <cell r="C237" t="str">
            <v>600/5A</v>
          </cell>
          <cell r="D237" t="str">
            <v>EA</v>
          </cell>
          <cell r="E237">
            <v>6</v>
          </cell>
        </row>
        <row r="238">
          <cell r="B238" t="str">
            <v>G.P.T(380/110/190V)</v>
          </cell>
          <cell r="C238" t="str">
            <v>100VA</v>
          </cell>
          <cell r="D238" t="str">
            <v>EA</v>
          </cell>
          <cell r="E238">
            <v>3</v>
          </cell>
        </row>
        <row r="239">
          <cell r="B239" t="str">
            <v>CONDENSER (440V)</v>
          </cell>
          <cell r="C239" t="str">
            <v>3P 10KVA (185μF)</v>
          </cell>
          <cell r="D239" t="str">
            <v>EA</v>
          </cell>
          <cell r="E239">
            <v>1</v>
          </cell>
        </row>
        <row r="240">
          <cell r="B240" t="str">
            <v>CONDENSER (440V)</v>
          </cell>
          <cell r="C240" t="str">
            <v>3P 15KVA (280μF)</v>
          </cell>
          <cell r="D240" t="str">
            <v>EA</v>
          </cell>
          <cell r="E240">
            <v>1</v>
          </cell>
        </row>
        <row r="241">
          <cell r="B241" t="str">
            <v>MCCB</v>
          </cell>
          <cell r="C241" t="str">
            <v>표준형 3P 600AF</v>
          </cell>
          <cell r="D241" t="str">
            <v>EA</v>
          </cell>
          <cell r="E241">
            <v>1</v>
          </cell>
        </row>
        <row r="242">
          <cell r="B242" t="str">
            <v>MCCB</v>
          </cell>
          <cell r="C242" t="str">
            <v>고차단형 3P 225AF</v>
          </cell>
          <cell r="D242" t="str">
            <v>EA</v>
          </cell>
          <cell r="E242">
            <v>11</v>
          </cell>
        </row>
        <row r="243">
          <cell r="B243" t="str">
            <v>MCCB</v>
          </cell>
          <cell r="C243" t="str">
            <v>고차단형 3P 100AF</v>
          </cell>
          <cell r="D243" t="str">
            <v>EA</v>
          </cell>
          <cell r="E243">
            <v>5</v>
          </cell>
        </row>
        <row r="244">
          <cell r="B244" t="str">
            <v>MCCB</v>
          </cell>
          <cell r="C244" t="str">
            <v>고차단형 2P 225AF</v>
          </cell>
          <cell r="D244" t="str">
            <v>EA</v>
          </cell>
          <cell r="E244">
            <v>4</v>
          </cell>
        </row>
        <row r="245">
          <cell r="B245" t="str">
            <v>MCCB</v>
          </cell>
          <cell r="C245" t="str">
            <v>고차단형 2P 100AF</v>
          </cell>
          <cell r="D245" t="str">
            <v>EA</v>
          </cell>
          <cell r="E245">
            <v>1</v>
          </cell>
        </row>
        <row r="246">
          <cell r="B246" t="str">
            <v>A.C.B (S.G.T)</v>
          </cell>
          <cell r="C246" t="str">
            <v>3P 600A</v>
          </cell>
          <cell r="D246" t="str">
            <v>EA</v>
          </cell>
          <cell r="E246">
            <v>1</v>
          </cell>
        </row>
        <row r="247">
          <cell r="B247" t="str">
            <v>S.G.R</v>
          </cell>
          <cell r="C247" t="str">
            <v>D/T</v>
          </cell>
          <cell r="D247" t="str">
            <v>EA</v>
          </cell>
          <cell r="E247">
            <v>1</v>
          </cell>
        </row>
        <row r="248">
          <cell r="B248" t="str">
            <v>O.V.G.R</v>
          </cell>
          <cell r="C248" t="str">
            <v>D/T</v>
          </cell>
          <cell r="D248" t="str">
            <v>EA</v>
          </cell>
          <cell r="E248">
            <v>1</v>
          </cell>
        </row>
        <row r="249">
          <cell r="B249" t="str">
            <v>Z.C.T 600V</v>
          </cell>
          <cell r="C249" t="str">
            <v>200mA/1.5mA</v>
          </cell>
          <cell r="D249" t="str">
            <v>EA</v>
          </cell>
          <cell r="E249">
            <v>1</v>
          </cell>
        </row>
        <row r="250">
          <cell r="B250" t="str">
            <v>Z.C.T 600V (환형)</v>
          </cell>
          <cell r="C250" t="str">
            <v>80MM</v>
          </cell>
          <cell r="D250" t="str">
            <v>EA</v>
          </cell>
          <cell r="E250">
            <v>8</v>
          </cell>
        </row>
        <row r="251">
          <cell r="B251" t="str">
            <v>Z.C.T 600V (환형)</v>
          </cell>
          <cell r="C251" t="str">
            <v>65MM</v>
          </cell>
          <cell r="D251" t="str">
            <v>EA</v>
          </cell>
          <cell r="E251">
            <v>10</v>
          </cell>
        </row>
        <row r="252">
          <cell r="B252" t="str">
            <v>E.L.D</v>
          </cell>
          <cell r="C252" t="str">
            <v>5회로</v>
          </cell>
          <cell r="D252" t="str">
            <v>EA</v>
          </cell>
          <cell r="E252">
            <v>1</v>
          </cell>
        </row>
        <row r="253">
          <cell r="B253" t="str">
            <v>E.L.D</v>
          </cell>
          <cell r="C253" t="str">
            <v>10회로</v>
          </cell>
          <cell r="D253" t="str">
            <v>EA</v>
          </cell>
          <cell r="E253">
            <v>2</v>
          </cell>
        </row>
        <row r="254">
          <cell r="B254" t="str">
            <v>나) 노 무 비</v>
          </cell>
        </row>
        <row r="255">
          <cell r="C255" t="str">
            <v>플랜트전공</v>
          </cell>
          <cell r="D255" t="str">
            <v>인</v>
          </cell>
          <cell r="E255">
            <v>4.5999999999999996</v>
          </cell>
          <cell r="H255">
            <v>59158</v>
          </cell>
          <cell r="I255">
            <v>272126.8</v>
          </cell>
          <cell r="L255">
            <v>272126.8</v>
          </cell>
        </row>
        <row r="256">
          <cell r="C256" t="str">
            <v>보 통 인 부</v>
          </cell>
          <cell r="D256" t="str">
            <v>인</v>
          </cell>
          <cell r="E256">
            <v>1.5</v>
          </cell>
          <cell r="H256">
            <v>38932</v>
          </cell>
          <cell r="I256">
            <v>58398</v>
          </cell>
          <cell r="L256">
            <v>58398</v>
          </cell>
        </row>
        <row r="260">
          <cell r="B260" t="str">
            <v>다) 공구손료</v>
          </cell>
          <cell r="G260">
            <v>0</v>
          </cell>
          <cell r="I260">
            <v>0</v>
          </cell>
          <cell r="K260">
            <v>0</v>
          </cell>
          <cell r="L260">
            <v>0</v>
          </cell>
        </row>
        <row r="261">
          <cell r="C261" t="str">
            <v>플랜트전공</v>
          </cell>
          <cell r="D261" t="str">
            <v>인</v>
          </cell>
          <cell r="E261">
            <v>0.13</v>
          </cell>
          <cell r="J261">
            <v>59158</v>
          </cell>
          <cell r="K261">
            <v>7690</v>
          </cell>
          <cell r="L261">
            <v>7690</v>
          </cell>
        </row>
        <row r="262">
          <cell r="C262" t="str">
            <v>보 통 인 부</v>
          </cell>
          <cell r="D262" t="str">
            <v>인</v>
          </cell>
          <cell r="E262">
            <v>0.04</v>
          </cell>
          <cell r="J262">
            <v>38932</v>
          </cell>
          <cell r="K262">
            <v>1557</v>
          </cell>
          <cell r="L262">
            <v>1557</v>
          </cell>
        </row>
        <row r="275">
          <cell r="A275" t="str">
            <v>30신_10</v>
          </cell>
          <cell r="B275" t="str">
            <v>합    계</v>
          </cell>
          <cell r="G275">
            <v>0</v>
          </cell>
          <cell r="I275">
            <v>330524.79999999999</v>
          </cell>
          <cell r="K275">
            <v>9247</v>
          </cell>
          <cell r="L275">
            <v>339771.8</v>
          </cell>
        </row>
        <row r="279">
          <cell r="A279" t="str">
            <v>30신_11A</v>
          </cell>
          <cell r="B279" t="str">
            <v>11. 분전반 신설(L-1A)</v>
          </cell>
          <cell r="C279" t="str">
            <v>SUS 16회로</v>
          </cell>
          <cell r="D279" t="str">
            <v>면</v>
          </cell>
          <cell r="E279">
            <v>1</v>
          </cell>
          <cell r="L279" t="str">
            <v>x</v>
          </cell>
          <cell r="M279">
            <v>1</v>
          </cell>
        </row>
        <row r="280">
          <cell r="B280" t="str">
            <v>가) 재 료 비</v>
          </cell>
        </row>
        <row r="281">
          <cell r="A281" t="str">
            <v>분전반L-1A</v>
          </cell>
          <cell r="B281" t="str">
            <v>분전반</v>
          </cell>
          <cell r="C281" t="str">
            <v>L-1A</v>
          </cell>
          <cell r="D281" t="str">
            <v>면</v>
          </cell>
          <cell r="E281">
            <v>1</v>
          </cell>
          <cell r="F281">
            <v>1213096</v>
          </cell>
          <cell r="G281">
            <v>1213096</v>
          </cell>
          <cell r="L281">
            <v>1213096</v>
          </cell>
        </row>
        <row r="282">
          <cell r="B282" t="str">
            <v>BOX(STEEL)</v>
          </cell>
          <cell r="C282" t="str">
            <v>600x1000x150x1.6t</v>
          </cell>
          <cell r="D282" t="str">
            <v>SET</v>
          </cell>
          <cell r="E282">
            <v>1</v>
          </cell>
        </row>
        <row r="283">
          <cell r="B283" t="str">
            <v>DOOR(SUS)</v>
          </cell>
          <cell r="C283" t="str">
            <v>600x1000x1.5t</v>
          </cell>
          <cell r="D283" t="str">
            <v>SET</v>
          </cell>
          <cell r="E283">
            <v>1</v>
          </cell>
        </row>
        <row r="284">
          <cell r="B284" t="str">
            <v>W.H.M</v>
          </cell>
          <cell r="C284" t="str">
            <v>3상3선 220V 120(40)A</v>
          </cell>
          <cell r="D284" t="str">
            <v>EA</v>
          </cell>
          <cell r="E284">
            <v>1</v>
          </cell>
        </row>
        <row r="285">
          <cell r="B285" t="str">
            <v>MCCB</v>
          </cell>
          <cell r="C285" t="str">
            <v>표준형 3P 100AF</v>
          </cell>
          <cell r="D285" t="str">
            <v>EA</v>
          </cell>
          <cell r="E285">
            <v>1</v>
          </cell>
        </row>
        <row r="286">
          <cell r="B286" t="str">
            <v>MCCB</v>
          </cell>
          <cell r="C286" t="str">
            <v>표준형 3P 50AF</v>
          </cell>
          <cell r="D286" t="str">
            <v>EA</v>
          </cell>
          <cell r="E286">
            <v>2</v>
          </cell>
        </row>
        <row r="287">
          <cell r="B287" t="str">
            <v>ELB</v>
          </cell>
          <cell r="C287" t="str">
            <v>표준형 2P 30AF</v>
          </cell>
          <cell r="D287" t="str">
            <v>EA</v>
          </cell>
          <cell r="E287">
            <v>14</v>
          </cell>
        </row>
        <row r="288">
          <cell r="B288" t="str">
            <v>접속도체 BUS BAR</v>
          </cell>
          <cell r="C288" t="str">
            <v>속판취부</v>
          </cell>
          <cell r="D288" t="str">
            <v>SET</v>
          </cell>
          <cell r="E288">
            <v>1</v>
          </cell>
        </row>
        <row r="290">
          <cell r="B290" t="str">
            <v>나) 노 무 비</v>
          </cell>
        </row>
        <row r="291">
          <cell r="C291" t="str">
            <v>내 선 전 공</v>
          </cell>
          <cell r="D291" t="str">
            <v>인</v>
          </cell>
          <cell r="E291">
            <v>5.67</v>
          </cell>
          <cell r="H291">
            <v>53401</v>
          </cell>
          <cell r="I291">
            <v>302783.67</v>
          </cell>
          <cell r="L291">
            <v>302783.67</v>
          </cell>
        </row>
        <row r="295">
          <cell r="B295" t="str">
            <v>다) 공구손료</v>
          </cell>
        </row>
        <row r="296">
          <cell r="C296" t="str">
            <v>내 선 전 공</v>
          </cell>
          <cell r="D296" t="str">
            <v>인</v>
          </cell>
          <cell r="E296">
            <v>0.17</v>
          </cell>
          <cell r="J296">
            <v>53401</v>
          </cell>
          <cell r="K296">
            <v>9078</v>
          </cell>
          <cell r="L296">
            <v>9078</v>
          </cell>
        </row>
        <row r="301">
          <cell r="A301" t="str">
            <v>30신_11</v>
          </cell>
          <cell r="B301" t="str">
            <v>합    계</v>
          </cell>
          <cell r="G301">
            <v>1213096</v>
          </cell>
          <cell r="I301">
            <v>302783.67</v>
          </cell>
          <cell r="K301">
            <v>9078</v>
          </cell>
          <cell r="L301">
            <v>1524957.67</v>
          </cell>
        </row>
        <row r="304">
          <cell r="A304" t="str">
            <v>30신_12A</v>
          </cell>
          <cell r="B304" t="str">
            <v>12. 분전반 신설(L-1B)</v>
          </cell>
          <cell r="C304" t="str">
            <v>SUS 20회로</v>
          </cell>
          <cell r="D304" t="str">
            <v>면</v>
          </cell>
          <cell r="E304">
            <v>1</v>
          </cell>
          <cell r="L304" t="str">
            <v>x</v>
          </cell>
          <cell r="M304">
            <v>1</v>
          </cell>
        </row>
        <row r="305">
          <cell r="B305" t="str">
            <v>가) 재 료 비</v>
          </cell>
        </row>
        <row r="306">
          <cell r="A306" t="str">
            <v>분전반L-1B</v>
          </cell>
          <cell r="B306" t="str">
            <v>분전반</v>
          </cell>
          <cell r="C306" t="str">
            <v>L-1B</v>
          </cell>
          <cell r="D306" t="str">
            <v>면</v>
          </cell>
          <cell r="E306">
            <v>1</v>
          </cell>
          <cell r="F306">
            <v>1464796</v>
          </cell>
          <cell r="G306">
            <v>1464796</v>
          </cell>
          <cell r="L306">
            <v>1464796</v>
          </cell>
        </row>
        <row r="307">
          <cell r="B307" t="str">
            <v>BOX(STEEL)</v>
          </cell>
          <cell r="C307" t="str">
            <v>600x1100x150x1.6t</v>
          </cell>
          <cell r="D307" t="str">
            <v>SET</v>
          </cell>
          <cell r="E307">
            <v>1</v>
          </cell>
        </row>
        <row r="308">
          <cell r="B308" t="str">
            <v>DOOR(SUS)</v>
          </cell>
          <cell r="C308" t="str">
            <v>600x1100x1.5t</v>
          </cell>
          <cell r="D308" t="str">
            <v>SET</v>
          </cell>
          <cell r="E308">
            <v>1</v>
          </cell>
        </row>
        <row r="309">
          <cell r="B309" t="str">
            <v>W.H.M</v>
          </cell>
          <cell r="C309" t="str">
            <v>3상3선 220V 120(40)A</v>
          </cell>
          <cell r="D309" t="str">
            <v>EA</v>
          </cell>
          <cell r="E309">
            <v>1</v>
          </cell>
        </row>
        <row r="310">
          <cell r="B310" t="str">
            <v>MCCB</v>
          </cell>
          <cell r="C310" t="str">
            <v>표준형 3P 100AF</v>
          </cell>
          <cell r="D310" t="str">
            <v>EA</v>
          </cell>
          <cell r="E310">
            <v>3</v>
          </cell>
        </row>
        <row r="311">
          <cell r="B311" t="str">
            <v>ELB</v>
          </cell>
          <cell r="C311" t="str">
            <v>표준형 2P 30AF</v>
          </cell>
          <cell r="D311" t="str">
            <v>EA</v>
          </cell>
          <cell r="E311">
            <v>18</v>
          </cell>
        </row>
        <row r="312">
          <cell r="B312" t="str">
            <v>접속도체 BUS BAR</v>
          </cell>
          <cell r="C312" t="str">
            <v>속판취부</v>
          </cell>
          <cell r="D312" t="str">
            <v>SET</v>
          </cell>
          <cell r="E312">
            <v>1</v>
          </cell>
        </row>
        <row r="315">
          <cell r="B315" t="str">
            <v>나) 노 무 비</v>
          </cell>
        </row>
        <row r="316">
          <cell r="C316" t="str">
            <v>내 선 전 공</v>
          </cell>
          <cell r="D316" t="str">
            <v>인</v>
          </cell>
          <cell r="E316">
            <v>7.18</v>
          </cell>
          <cell r="H316">
            <v>53401</v>
          </cell>
          <cell r="I316">
            <v>383419.18</v>
          </cell>
          <cell r="L316">
            <v>383419.18</v>
          </cell>
        </row>
        <row r="320">
          <cell r="B320" t="str">
            <v>다) 공구손료</v>
          </cell>
        </row>
        <row r="321">
          <cell r="C321" t="str">
            <v>내 선 전 공</v>
          </cell>
          <cell r="D321" t="str">
            <v>인</v>
          </cell>
          <cell r="E321">
            <v>0.21</v>
          </cell>
          <cell r="J321">
            <v>53401</v>
          </cell>
          <cell r="K321">
            <v>11214</v>
          </cell>
          <cell r="L321">
            <v>11214</v>
          </cell>
        </row>
        <row r="326">
          <cell r="A326" t="str">
            <v>30신_12</v>
          </cell>
          <cell r="B326" t="str">
            <v>합    계</v>
          </cell>
          <cell r="G326">
            <v>1464796</v>
          </cell>
          <cell r="I326">
            <v>383419.18</v>
          </cell>
          <cell r="K326">
            <v>11214</v>
          </cell>
          <cell r="L326">
            <v>1859429.18</v>
          </cell>
        </row>
        <row r="329">
          <cell r="A329" t="str">
            <v>30신_13A</v>
          </cell>
          <cell r="B329" t="str">
            <v>13. 분전반 신설(L-1C)</v>
          </cell>
          <cell r="C329" t="str">
            <v>SUS 18회로</v>
          </cell>
          <cell r="D329" t="str">
            <v>면</v>
          </cell>
          <cell r="E329">
            <v>1</v>
          </cell>
          <cell r="L329" t="str">
            <v>x</v>
          </cell>
          <cell r="M329">
            <v>1</v>
          </cell>
        </row>
        <row r="330">
          <cell r="B330" t="str">
            <v>가) 재 료 비</v>
          </cell>
        </row>
        <row r="331">
          <cell r="A331" t="str">
            <v>분전반L-1C</v>
          </cell>
          <cell r="B331" t="str">
            <v>분전반</v>
          </cell>
          <cell r="C331" t="str">
            <v>L-1C</v>
          </cell>
          <cell r="D331" t="str">
            <v>면</v>
          </cell>
          <cell r="E331">
            <v>1</v>
          </cell>
          <cell r="F331">
            <v>1354641</v>
          </cell>
          <cell r="G331">
            <v>1354641</v>
          </cell>
          <cell r="L331">
            <v>1354641</v>
          </cell>
        </row>
        <row r="332">
          <cell r="B332" t="str">
            <v>BOX(STEEL)</v>
          </cell>
          <cell r="C332" t="str">
            <v>600x1000x150x1.6t</v>
          </cell>
          <cell r="D332" t="str">
            <v>SET</v>
          </cell>
          <cell r="E332">
            <v>1</v>
          </cell>
        </row>
        <row r="333">
          <cell r="B333" t="str">
            <v>DOOR(SUS)</v>
          </cell>
          <cell r="C333" t="str">
            <v>600x1000x1.5t</v>
          </cell>
          <cell r="D333" t="str">
            <v>SET</v>
          </cell>
          <cell r="E333">
            <v>1</v>
          </cell>
        </row>
        <row r="334">
          <cell r="B334" t="str">
            <v>W.H.M</v>
          </cell>
          <cell r="C334" t="str">
            <v>3상3선 220V 120(40)A</v>
          </cell>
          <cell r="D334" t="str">
            <v>EA</v>
          </cell>
          <cell r="E334">
            <v>1</v>
          </cell>
        </row>
        <row r="335">
          <cell r="B335" t="str">
            <v>MCCB</v>
          </cell>
          <cell r="C335" t="str">
            <v>표준형 3P 100AF</v>
          </cell>
          <cell r="D335" t="str">
            <v>EA</v>
          </cell>
          <cell r="E335">
            <v>3</v>
          </cell>
        </row>
        <row r="336">
          <cell r="B336" t="str">
            <v>ELB</v>
          </cell>
          <cell r="C336" t="str">
            <v>표준형 2P 30AF</v>
          </cell>
          <cell r="D336" t="str">
            <v>EA</v>
          </cell>
          <cell r="E336">
            <v>16</v>
          </cell>
        </row>
        <row r="337">
          <cell r="B337" t="str">
            <v>접속도체 BUS BAR</v>
          </cell>
          <cell r="C337" t="str">
            <v>속판취부</v>
          </cell>
          <cell r="D337" t="str">
            <v>SET</v>
          </cell>
          <cell r="E337">
            <v>1</v>
          </cell>
        </row>
        <row r="340">
          <cell r="B340" t="str">
            <v>나) 노 무 비</v>
          </cell>
        </row>
        <row r="341">
          <cell r="C341" t="str">
            <v>내 선 전 공</v>
          </cell>
          <cell r="D341" t="str">
            <v>인</v>
          </cell>
          <cell r="E341">
            <v>6.6199999999999992</v>
          </cell>
          <cell r="H341">
            <v>53401</v>
          </cell>
          <cell r="I341">
            <v>353514.61999999994</v>
          </cell>
          <cell r="L341">
            <v>353514.61999999994</v>
          </cell>
        </row>
        <row r="345">
          <cell r="B345" t="str">
            <v>다) 공구손료</v>
          </cell>
        </row>
        <row r="346">
          <cell r="C346" t="str">
            <v>내 선 전 공</v>
          </cell>
          <cell r="D346" t="str">
            <v>인</v>
          </cell>
          <cell r="E346">
            <v>0.19</v>
          </cell>
          <cell r="J346">
            <v>53401</v>
          </cell>
          <cell r="K346">
            <v>10146</v>
          </cell>
          <cell r="L346">
            <v>10146</v>
          </cell>
        </row>
        <row r="351">
          <cell r="A351" t="str">
            <v>30신_13</v>
          </cell>
          <cell r="B351" t="str">
            <v>합    계</v>
          </cell>
          <cell r="G351">
            <v>1354641</v>
          </cell>
          <cell r="I351">
            <v>353514.61999999994</v>
          </cell>
          <cell r="K351">
            <v>10146</v>
          </cell>
          <cell r="L351">
            <v>1718301.6199999999</v>
          </cell>
        </row>
        <row r="354">
          <cell r="A354" t="str">
            <v>30신_14A</v>
          </cell>
          <cell r="B354" t="str">
            <v>14. 분전반 신설(L-2A)</v>
          </cell>
          <cell r="C354" t="str">
            <v>SUS 14회로</v>
          </cell>
          <cell r="D354" t="str">
            <v>면</v>
          </cell>
          <cell r="E354">
            <v>1</v>
          </cell>
          <cell r="L354" t="str">
            <v>x</v>
          </cell>
          <cell r="M354">
            <v>1</v>
          </cell>
        </row>
        <row r="355">
          <cell r="B355" t="str">
            <v>가) 재 료 비</v>
          </cell>
        </row>
        <row r="356">
          <cell r="A356" t="str">
            <v>분전반L-2A</v>
          </cell>
          <cell r="B356" t="str">
            <v>분전반</v>
          </cell>
          <cell r="C356" t="str">
            <v>L-2A</v>
          </cell>
          <cell r="D356" t="str">
            <v>면</v>
          </cell>
          <cell r="E356">
            <v>1</v>
          </cell>
          <cell r="F356">
            <v>1046031</v>
          </cell>
          <cell r="G356">
            <v>1046031</v>
          </cell>
          <cell r="L356">
            <v>1046031</v>
          </cell>
        </row>
        <row r="357">
          <cell r="B357" t="str">
            <v>BOX(STEEL)</v>
          </cell>
          <cell r="C357" t="str">
            <v>600x900x150x1.6t</v>
          </cell>
          <cell r="D357" t="str">
            <v>SET</v>
          </cell>
          <cell r="E357">
            <v>1</v>
          </cell>
        </row>
        <row r="358">
          <cell r="B358" t="str">
            <v>DOOR(SUS)</v>
          </cell>
          <cell r="C358" t="str">
            <v>600x900x1.5t</v>
          </cell>
          <cell r="D358" t="str">
            <v>SET</v>
          </cell>
          <cell r="E358">
            <v>1</v>
          </cell>
        </row>
        <row r="359">
          <cell r="B359" t="str">
            <v>W.H.M</v>
          </cell>
          <cell r="C359" t="str">
            <v>3상3선 220V 60(20)A</v>
          </cell>
          <cell r="D359" t="str">
            <v>EA</v>
          </cell>
          <cell r="E359">
            <v>1</v>
          </cell>
        </row>
        <row r="360">
          <cell r="B360" t="str">
            <v>MCCB</v>
          </cell>
          <cell r="C360" t="str">
            <v>표준형 3P 50AF</v>
          </cell>
          <cell r="D360" t="str">
            <v>EA</v>
          </cell>
          <cell r="E360">
            <v>1</v>
          </cell>
        </row>
        <row r="361">
          <cell r="B361" t="str">
            <v>ELB</v>
          </cell>
          <cell r="C361" t="str">
            <v>표준형 2P 30AF</v>
          </cell>
          <cell r="D361" t="str">
            <v>EA</v>
          </cell>
          <cell r="E361">
            <v>14</v>
          </cell>
        </row>
        <row r="362">
          <cell r="B362" t="str">
            <v>접속도체 BUS BAR</v>
          </cell>
          <cell r="C362" t="str">
            <v>속판취부</v>
          </cell>
          <cell r="D362" t="str">
            <v>SET</v>
          </cell>
          <cell r="E362">
            <v>1</v>
          </cell>
        </row>
        <row r="365">
          <cell r="B365" t="str">
            <v>나) 노 무 비</v>
          </cell>
          <cell r="C365" t="str">
            <v>내 선 전 공</v>
          </cell>
          <cell r="D365" t="str">
            <v>인</v>
          </cell>
          <cell r="E365">
            <v>4.5200000000000005</v>
          </cell>
          <cell r="H365">
            <v>53401</v>
          </cell>
          <cell r="I365">
            <v>241372.52000000002</v>
          </cell>
          <cell r="L365">
            <v>241372.52000000002</v>
          </cell>
        </row>
        <row r="369">
          <cell r="B369" t="str">
            <v>다) 공구손료</v>
          </cell>
          <cell r="C369" t="str">
            <v>내 선 전 공</v>
          </cell>
          <cell r="D369" t="str">
            <v>인</v>
          </cell>
          <cell r="E369">
            <v>0.13</v>
          </cell>
          <cell r="J369">
            <v>53401</v>
          </cell>
          <cell r="K369">
            <v>6942</v>
          </cell>
          <cell r="L369">
            <v>6942</v>
          </cell>
        </row>
        <row r="376">
          <cell r="A376" t="str">
            <v>30신_14</v>
          </cell>
          <cell r="B376" t="str">
            <v>합    계</v>
          </cell>
          <cell r="G376">
            <v>1046031</v>
          </cell>
          <cell r="I376">
            <v>241372.52000000002</v>
          </cell>
          <cell r="K376">
            <v>6942</v>
          </cell>
          <cell r="L376">
            <v>1294345.52</v>
          </cell>
        </row>
        <row r="379">
          <cell r="A379" t="str">
            <v>30신_15A</v>
          </cell>
          <cell r="B379" t="str">
            <v>15. 분전반 신설(L-2B,2C)</v>
          </cell>
          <cell r="C379" t="str">
            <v>SUS 16회로</v>
          </cell>
          <cell r="D379" t="str">
            <v>면</v>
          </cell>
          <cell r="E379">
            <v>1</v>
          </cell>
          <cell r="L379" t="str">
            <v>x</v>
          </cell>
          <cell r="M379">
            <v>2</v>
          </cell>
        </row>
        <row r="380">
          <cell r="B380" t="str">
            <v>가) 재 료 비</v>
          </cell>
        </row>
        <row r="381">
          <cell r="A381" t="str">
            <v>분전반L-2B,2C</v>
          </cell>
          <cell r="B381" t="str">
            <v>분전반</v>
          </cell>
          <cell r="C381" t="str">
            <v>L-2B,2C</v>
          </cell>
          <cell r="D381" t="str">
            <v>면</v>
          </cell>
          <cell r="E381">
            <v>1</v>
          </cell>
          <cell r="F381">
            <v>1192877</v>
          </cell>
          <cell r="G381">
            <v>1192877</v>
          </cell>
          <cell r="L381">
            <v>1192877</v>
          </cell>
        </row>
        <row r="382">
          <cell r="B382" t="str">
            <v>BOX(STEEL)</v>
          </cell>
          <cell r="C382" t="str">
            <v>600x1000x150x1.6t</v>
          </cell>
          <cell r="D382" t="str">
            <v>SET</v>
          </cell>
          <cell r="E382">
            <v>1</v>
          </cell>
        </row>
        <row r="383">
          <cell r="B383" t="str">
            <v>DOOR(SUS)</v>
          </cell>
          <cell r="C383" t="str">
            <v>600x1000x1.5t</v>
          </cell>
          <cell r="D383" t="str">
            <v>SET</v>
          </cell>
          <cell r="E383">
            <v>1</v>
          </cell>
        </row>
        <row r="384">
          <cell r="B384" t="str">
            <v>W.H.M</v>
          </cell>
          <cell r="C384" t="str">
            <v>3상3선 220V 120(40)A</v>
          </cell>
          <cell r="D384" t="str">
            <v>EA</v>
          </cell>
          <cell r="E384">
            <v>1</v>
          </cell>
        </row>
        <row r="385">
          <cell r="B385" t="str">
            <v>MCCB</v>
          </cell>
          <cell r="C385" t="str">
            <v>표준형 3P 100AF</v>
          </cell>
          <cell r="D385" t="str">
            <v>EA</v>
          </cell>
          <cell r="E385">
            <v>1</v>
          </cell>
        </row>
        <row r="386">
          <cell r="B386" t="str">
            <v>ELB</v>
          </cell>
          <cell r="C386" t="str">
            <v>표준형 2P 30AF</v>
          </cell>
          <cell r="D386" t="str">
            <v>EA</v>
          </cell>
          <cell r="E386">
            <v>16</v>
          </cell>
        </row>
        <row r="387">
          <cell r="B387" t="str">
            <v>접속도체 BUS BAR</v>
          </cell>
          <cell r="C387" t="str">
            <v>속판취부</v>
          </cell>
          <cell r="D387" t="str">
            <v>SET</v>
          </cell>
          <cell r="E387">
            <v>1</v>
          </cell>
        </row>
        <row r="390">
          <cell r="B390" t="str">
            <v>나) 노 무 비</v>
          </cell>
        </row>
        <row r="391">
          <cell r="C391" t="str">
            <v>내 선 전 공</v>
          </cell>
          <cell r="D391" t="str">
            <v>인</v>
          </cell>
          <cell r="E391">
            <v>5.27</v>
          </cell>
          <cell r="H391">
            <v>53401</v>
          </cell>
          <cell r="I391">
            <v>281423.26999999996</v>
          </cell>
          <cell r="L391">
            <v>281423.26999999996</v>
          </cell>
        </row>
        <row r="396">
          <cell r="B396" t="str">
            <v>다) 공구손료</v>
          </cell>
        </row>
        <row r="397">
          <cell r="C397" t="str">
            <v>내 선 전 공</v>
          </cell>
          <cell r="D397" t="str">
            <v>인</v>
          </cell>
          <cell r="E397">
            <v>0.15</v>
          </cell>
          <cell r="J397">
            <v>53401</v>
          </cell>
          <cell r="K397">
            <v>8010</v>
          </cell>
          <cell r="L397">
            <v>8010</v>
          </cell>
        </row>
        <row r="401">
          <cell r="A401" t="str">
            <v>30신_15</v>
          </cell>
          <cell r="B401" t="str">
            <v>합    계</v>
          </cell>
          <cell r="G401">
            <v>1192877</v>
          </cell>
          <cell r="I401">
            <v>281423.26999999996</v>
          </cell>
          <cell r="K401">
            <v>8010</v>
          </cell>
          <cell r="L401">
            <v>1482310.27</v>
          </cell>
        </row>
        <row r="404">
          <cell r="A404" t="str">
            <v>30신_16A</v>
          </cell>
          <cell r="B404" t="str">
            <v>16. 분전반 신설(P-1A)</v>
          </cell>
          <cell r="C404" t="str">
            <v>SUS 16회로</v>
          </cell>
          <cell r="D404" t="str">
            <v>면</v>
          </cell>
          <cell r="E404">
            <v>1</v>
          </cell>
          <cell r="L404" t="str">
            <v>x</v>
          </cell>
          <cell r="M404">
            <v>1</v>
          </cell>
        </row>
        <row r="405">
          <cell r="B405" t="str">
            <v>가) 재 료 비</v>
          </cell>
        </row>
        <row r="406">
          <cell r="A406" t="str">
            <v>분전반P-1A</v>
          </cell>
          <cell r="B406" t="str">
            <v>분전반</v>
          </cell>
          <cell r="C406" t="str">
            <v>P-1A</v>
          </cell>
          <cell r="D406" t="str">
            <v>면</v>
          </cell>
          <cell r="E406">
            <v>1</v>
          </cell>
          <cell r="F406">
            <v>895884</v>
          </cell>
          <cell r="G406">
            <v>895884</v>
          </cell>
          <cell r="L406">
            <v>895884</v>
          </cell>
        </row>
        <row r="407">
          <cell r="B407" t="str">
            <v>BOX(STEEL)</v>
          </cell>
          <cell r="C407" t="str">
            <v>600x800x150x1.6t</v>
          </cell>
          <cell r="D407" t="str">
            <v>SET</v>
          </cell>
          <cell r="E407">
            <v>1</v>
          </cell>
        </row>
        <row r="408">
          <cell r="B408" t="str">
            <v>DOOR(SUS)</v>
          </cell>
          <cell r="C408" t="str">
            <v>600x800x1.5t</v>
          </cell>
          <cell r="D408" t="str">
            <v>SET</v>
          </cell>
          <cell r="E408">
            <v>1</v>
          </cell>
        </row>
        <row r="409">
          <cell r="B409" t="str">
            <v>W.H.M</v>
          </cell>
          <cell r="C409" t="str">
            <v>3상4선 220V 120(40)A</v>
          </cell>
          <cell r="D409" t="str">
            <v>EA</v>
          </cell>
          <cell r="E409">
            <v>1</v>
          </cell>
        </row>
        <row r="410">
          <cell r="B410" t="str">
            <v>MCCB</v>
          </cell>
          <cell r="C410" t="str">
            <v>표준형 4P 100AF</v>
          </cell>
          <cell r="D410" t="str">
            <v>EA</v>
          </cell>
          <cell r="E410">
            <v>1</v>
          </cell>
        </row>
        <row r="411">
          <cell r="B411" t="str">
            <v>MCCB</v>
          </cell>
          <cell r="C411" t="str">
            <v>표준형 3P 50AF</v>
          </cell>
          <cell r="D411" t="str">
            <v>EA</v>
          </cell>
          <cell r="E411">
            <v>2</v>
          </cell>
        </row>
        <row r="412">
          <cell r="B412" t="str">
            <v>ELB</v>
          </cell>
          <cell r="C412" t="str">
            <v>표준형 2P 30AF</v>
          </cell>
          <cell r="D412" t="str">
            <v>EA</v>
          </cell>
          <cell r="E412">
            <v>4</v>
          </cell>
        </row>
        <row r="413">
          <cell r="B413" t="str">
            <v>ELB</v>
          </cell>
          <cell r="C413" t="str">
            <v>표준형 3P 30AF</v>
          </cell>
          <cell r="D413" t="str">
            <v>EA</v>
          </cell>
          <cell r="E413">
            <v>2</v>
          </cell>
        </row>
        <row r="414">
          <cell r="B414" t="str">
            <v>접속도체 BUS BAR</v>
          </cell>
          <cell r="C414" t="str">
            <v>속판취부</v>
          </cell>
          <cell r="D414" t="str">
            <v>SET</v>
          </cell>
          <cell r="E414">
            <v>1</v>
          </cell>
        </row>
        <row r="417">
          <cell r="B417" t="str">
            <v>나) 노 무 비</v>
          </cell>
          <cell r="C417">
            <v>0</v>
          </cell>
          <cell r="D417">
            <v>0</v>
          </cell>
        </row>
        <row r="418">
          <cell r="C418" t="str">
            <v>내 선 전 공</v>
          </cell>
          <cell r="D418" t="str">
            <v>인</v>
          </cell>
          <cell r="E418">
            <v>3.8400000000000007</v>
          </cell>
          <cell r="H418">
            <v>53401</v>
          </cell>
          <cell r="I418">
            <v>205059.84000000003</v>
          </cell>
          <cell r="L418">
            <v>205059.84000000003</v>
          </cell>
        </row>
        <row r="421">
          <cell r="B421" t="str">
            <v>다) 공구손료</v>
          </cell>
        </row>
        <row r="422">
          <cell r="C422" t="str">
            <v>내 선 전 공</v>
          </cell>
          <cell r="D422" t="str">
            <v>인</v>
          </cell>
          <cell r="E422">
            <v>0.11</v>
          </cell>
          <cell r="J422">
            <v>53401</v>
          </cell>
          <cell r="K422">
            <v>5874</v>
          </cell>
          <cell r="L422">
            <v>5874</v>
          </cell>
        </row>
        <row r="426">
          <cell r="A426" t="str">
            <v>30신_16</v>
          </cell>
          <cell r="B426" t="str">
            <v>합    계</v>
          </cell>
          <cell r="G426">
            <v>895884</v>
          </cell>
          <cell r="I426">
            <v>205059.84000000003</v>
          </cell>
          <cell r="K426">
            <v>5874</v>
          </cell>
          <cell r="L426">
            <v>1106817.8400000001</v>
          </cell>
        </row>
        <row r="429">
          <cell r="A429" t="str">
            <v>30신_17A</v>
          </cell>
          <cell r="B429" t="str">
            <v>17. 분전반 신설(P-1B)</v>
          </cell>
          <cell r="C429" t="str">
            <v>SUS 16회로</v>
          </cell>
          <cell r="D429" t="str">
            <v>면</v>
          </cell>
          <cell r="E429">
            <v>1</v>
          </cell>
          <cell r="L429" t="str">
            <v>x</v>
          </cell>
          <cell r="M429">
            <v>1</v>
          </cell>
        </row>
        <row r="430">
          <cell r="B430" t="str">
            <v>가) 재 료 비</v>
          </cell>
        </row>
        <row r="431">
          <cell r="A431" t="str">
            <v>분전반P-1B</v>
          </cell>
          <cell r="B431" t="str">
            <v>분전반</v>
          </cell>
          <cell r="C431" t="str">
            <v>P-1B</v>
          </cell>
          <cell r="D431" t="str">
            <v>면</v>
          </cell>
          <cell r="E431">
            <v>1</v>
          </cell>
          <cell r="F431">
            <v>1346290</v>
          </cell>
          <cell r="G431">
            <v>1346290</v>
          </cell>
          <cell r="L431">
            <v>1346290</v>
          </cell>
        </row>
        <row r="432">
          <cell r="B432" t="str">
            <v>BOX(STEEL)</v>
          </cell>
          <cell r="C432" t="str">
            <v>600x1000x150x1.6t</v>
          </cell>
          <cell r="D432" t="str">
            <v>SET</v>
          </cell>
          <cell r="E432">
            <v>1</v>
          </cell>
        </row>
        <row r="433">
          <cell r="B433" t="str">
            <v>DOOR(SUS)</v>
          </cell>
          <cell r="C433" t="str">
            <v>600x1000x1.5t</v>
          </cell>
          <cell r="D433" t="str">
            <v>SET</v>
          </cell>
          <cell r="E433">
            <v>1</v>
          </cell>
        </row>
        <row r="434">
          <cell r="B434" t="str">
            <v>W.H.M</v>
          </cell>
          <cell r="C434" t="str">
            <v>3상4선 220V 120(40)A</v>
          </cell>
          <cell r="D434" t="str">
            <v>EA</v>
          </cell>
          <cell r="E434">
            <v>1</v>
          </cell>
        </row>
        <row r="435">
          <cell r="B435" t="str">
            <v>MCCB</v>
          </cell>
          <cell r="C435" t="str">
            <v>표준형 4P 100AF</v>
          </cell>
          <cell r="D435" t="str">
            <v>EA</v>
          </cell>
          <cell r="E435">
            <v>1</v>
          </cell>
        </row>
        <row r="436">
          <cell r="B436" t="str">
            <v>MCCB</v>
          </cell>
          <cell r="C436" t="str">
            <v>표준형 3P 50AF</v>
          </cell>
          <cell r="D436" t="str">
            <v>EA</v>
          </cell>
          <cell r="E436">
            <v>2</v>
          </cell>
        </row>
        <row r="437">
          <cell r="B437" t="str">
            <v>ELB</v>
          </cell>
          <cell r="C437" t="str">
            <v>표준형 2P 30AF</v>
          </cell>
          <cell r="D437" t="str">
            <v>EA</v>
          </cell>
          <cell r="E437">
            <v>10</v>
          </cell>
        </row>
        <row r="438">
          <cell r="B438" t="str">
            <v>ELB</v>
          </cell>
          <cell r="C438" t="str">
            <v>표준형 3P 30AF</v>
          </cell>
          <cell r="D438" t="str">
            <v>EA</v>
          </cell>
          <cell r="E438">
            <v>3</v>
          </cell>
        </row>
        <row r="439">
          <cell r="B439" t="str">
            <v>ELB</v>
          </cell>
          <cell r="C439" t="str">
            <v>표준형 3P 50AF</v>
          </cell>
          <cell r="D439" t="str">
            <v>EA</v>
          </cell>
          <cell r="E439">
            <v>1</v>
          </cell>
        </row>
        <row r="440">
          <cell r="B440" t="str">
            <v>접속도체 BUS BAR</v>
          </cell>
          <cell r="C440" t="str">
            <v>속판취부</v>
          </cell>
          <cell r="D440" t="str">
            <v>SET</v>
          </cell>
          <cell r="E440">
            <v>1</v>
          </cell>
        </row>
        <row r="442">
          <cell r="B442" t="str">
            <v>나) 노 무 비</v>
          </cell>
          <cell r="C442">
            <v>0</v>
          </cell>
          <cell r="D442">
            <v>0</v>
          </cell>
        </row>
        <row r="443">
          <cell r="C443" t="str">
            <v>내 선 전 공</v>
          </cell>
          <cell r="D443" t="str">
            <v>인</v>
          </cell>
          <cell r="E443">
            <v>6.35</v>
          </cell>
          <cell r="H443">
            <v>53401</v>
          </cell>
          <cell r="I443">
            <v>339096.35</v>
          </cell>
          <cell r="L443">
            <v>339096.35</v>
          </cell>
        </row>
        <row r="448">
          <cell r="B448" t="str">
            <v>다) 공구손료</v>
          </cell>
        </row>
        <row r="449">
          <cell r="C449" t="str">
            <v>내 선 전 공</v>
          </cell>
          <cell r="D449" t="str">
            <v>인</v>
          </cell>
          <cell r="E449">
            <v>0.19</v>
          </cell>
          <cell r="J449">
            <v>53401</v>
          </cell>
          <cell r="K449">
            <v>10146</v>
          </cell>
          <cell r="L449">
            <v>10146</v>
          </cell>
        </row>
        <row r="453">
          <cell r="A453" t="str">
            <v>30신_17</v>
          </cell>
          <cell r="B453" t="str">
            <v>합    계</v>
          </cell>
          <cell r="G453">
            <v>1346290</v>
          </cell>
          <cell r="I453">
            <v>339096.35</v>
          </cell>
          <cell r="K453">
            <v>10146</v>
          </cell>
          <cell r="L453">
            <v>1695532.35</v>
          </cell>
        </row>
        <row r="454">
          <cell r="A454" t="str">
            <v>30신_18A</v>
          </cell>
          <cell r="B454" t="str">
            <v>18. 분전반 신설(P-1C)</v>
          </cell>
          <cell r="C454" t="str">
            <v>SUS 10회로</v>
          </cell>
          <cell r="D454" t="str">
            <v>면</v>
          </cell>
          <cell r="E454">
            <v>1</v>
          </cell>
          <cell r="L454" t="str">
            <v>x</v>
          </cell>
          <cell r="M454">
            <v>1</v>
          </cell>
        </row>
        <row r="455">
          <cell r="B455" t="str">
            <v>가) 재 료 비</v>
          </cell>
        </row>
        <row r="456">
          <cell r="A456" t="str">
            <v>분전반P-1C</v>
          </cell>
          <cell r="B456" t="str">
            <v>분전반</v>
          </cell>
          <cell r="C456" t="str">
            <v>P-1C</v>
          </cell>
          <cell r="D456" t="str">
            <v>면</v>
          </cell>
          <cell r="E456">
            <v>1</v>
          </cell>
          <cell r="F456">
            <v>1009039</v>
          </cell>
          <cell r="G456">
            <v>1009039</v>
          </cell>
          <cell r="L456">
            <v>1009039</v>
          </cell>
        </row>
        <row r="457">
          <cell r="B457" t="str">
            <v>BOX(STEEL)</v>
          </cell>
          <cell r="C457" t="str">
            <v>600x900x150x1.6t</v>
          </cell>
          <cell r="D457" t="str">
            <v>SET</v>
          </cell>
          <cell r="E457">
            <v>1</v>
          </cell>
        </row>
        <row r="458">
          <cell r="B458" t="str">
            <v>DOOR(SUS)</v>
          </cell>
          <cell r="C458" t="str">
            <v>600x900x1.5t</v>
          </cell>
          <cell r="D458" t="str">
            <v>SET</v>
          </cell>
          <cell r="E458">
            <v>1</v>
          </cell>
        </row>
        <row r="459">
          <cell r="B459" t="str">
            <v>W.H.M</v>
          </cell>
          <cell r="C459" t="str">
            <v>3상4선 220V 120(40)A</v>
          </cell>
          <cell r="D459" t="str">
            <v>EA</v>
          </cell>
          <cell r="E459">
            <v>1</v>
          </cell>
        </row>
        <row r="460">
          <cell r="B460" t="str">
            <v>MCCB</v>
          </cell>
          <cell r="C460" t="str">
            <v>표준형 4P 100AF</v>
          </cell>
          <cell r="D460" t="str">
            <v>EA</v>
          </cell>
          <cell r="E460">
            <v>1</v>
          </cell>
        </row>
        <row r="461">
          <cell r="B461" t="str">
            <v>MCCB</v>
          </cell>
          <cell r="C461" t="str">
            <v>표준형 3P 50AF</v>
          </cell>
          <cell r="D461" t="str">
            <v>EA</v>
          </cell>
          <cell r="E461">
            <v>2</v>
          </cell>
        </row>
        <row r="462">
          <cell r="B462" t="str">
            <v>ELB</v>
          </cell>
          <cell r="C462" t="str">
            <v>표준형 2P 30AF</v>
          </cell>
          <cell r="D462" t="str">
            <v>EA</v>
          </cell>
          <cell r="E462">
            <v>6</v>
          </cell>
        </row>
        <row r="463">
          <cell r="B463" t="str">
            <v>ELB</v>
          </cell>
          <cell r="C463" t="str">
            <v>표준형 3P 30AF</v>
          </cell>
          <cell r="D463" t="str">
            <v>EA</v>
          </cell>
          <cell r="E463">
            <v>2</v>
          </cell>
        </row>
        <row r="464">
          <cell r="B464" t="str">
            <v>접속도체 BUS BAR</v>
          </cell>
          <cell r="C464" t="str">
            <v>속판취부</v>
          </cell>
          <cell r="D464" t="str">
            <v>SET</v>
          </cell>
          <cell r="E464">
            <v>1</v>
          </cell>
        </row>
        <row r="467">
          <cell r="B467" t="str">
            <v>나) 노 무 비</v>
          </cell>
          <cell r="C467">
            <v>0</v>
          </cell>
          <cell r="D467">
            <v>0</v>
          </cell>
        </row>
        <row r="468">
          <cell r="C468" t="str">
            <v>내 선 전 공</v>
          </cell>
          <cell r="D468" t="str">
            <v>인</v>
          </cell>
          <cell r="E468">
            <v>4.4000000000000004</v>
          </cell>
          <cell r="H468">
            <v>53401</v>
          </cell>
          <cell r="I468">
            <v>234964.40000000002</v>
          </cell>
          <cell r="L468">
            <v>234964.40000000002</v>
          </cell>
        </row>
        <row r="473">
          <cell r="B473" t="str">
            <v>다) 공구손료</v>
          </cell>
        </row>
        <row r="474">
          <cell r="C474" t="str">
            <v>내 선 전 공</v>
          </cell>
          <cell r="D474" t="str">
            <v>인</v>
          </cell>
          <cell r="E474">
            <v>0.13</v>
          </cell>
          <cell r="J474">
            <v>53401</v>
          </cell>
          <cell r="K474">
            <v>6942</v>
          </cell>
          <cell r="L474">
            <v>6942</v>
          </cell>
        </row>
        <row r="478">
          <cell r="A478" t="str">
            <v>30신_18</v>
          </cell>
          <cell r="B478" t="str">
            <v>합    계</v>
          </cell>
          <cell r="G478">
            <v>1009039</v>
          </cell>
          <cell r="I478">
            <v>234964.40000000002</v>
          </cell>
          <cell r="K478">
            <v>6942</v>
          </cell>
          <cell r="L478">
            <v>1250945.3999999999</v>
          </cell>
        </row>
        <row r="479">
          <cell r="A479" t="str">
            <v>30신_19A</v>
          </cell>
          <cell r="B479" t="str">
            <v>19. 분전반 신설(P-2A,2B)</v>
          </cell>
          <cell r="C479" t="str">
            <v>SUS 14회로</v>
          </cell>
          <cell r="D479" t="str">
            <v>면</v>
          </cell>
          <cell r="E479">
            <v>1</v>
          </cell>
          <cell r="L479" t="str">
            <v>x</v>
          </cell>
          <cell r="M479">
            <v>2</v>
          </cell>
        </row>
        <row r="480">
          <cell r="B480" t="str">
            <v>가) 재 료 비</v>
          </cell>
        </row>
        <row r="481">
          <cell r="A481" t="str">
            <v>분전반P-2A,2B</v>
          </cell>
          <cell r="B481" t="str">
            <v>분전반</v>
          </cell>
          <cell r="C481" t="str">
            <v>P-2A,2B</v>
          </cell>
          <cell r="D481" t="str">
            <v>면</v>
          </cell>
          <cell r="E481">
            <v>1</v>
          </cell>
          <cell r="F481">
            <v>1085300</v>
          </cell>
          <cell r="G481">
            <v>1085300</v>
          </cell>
          <cell r="L481">
            <v>1085300</v>
          </cell>
        </row>
        <row r="482">
          <cell r="B482" t="str">
            <v>BOX(STEEL)</v>
          </cell>
          <cell r="C482" t="str">
            <v>600x900x150x1.6t</v>
          </cell>
          <cell r="D482" t="str">
            <v>SET</v>
          </cell>
          <cell r="E482">
            <v>1</v>
          </cell>
        </row>
        <row r="483">
          <cell r="B483" t="str">
            <v>DOOR(SUS)</v>
          </cell>
          <cell r="C483" t="str">
            <v>600x900x1.5t</v>
          </cell>
          <cell r="D483" t="str">
            <v>SET</v>
          </cell>
          <cell r="E483">
            <v>1</v>
          </cell>
        </row>
        <row r="484">
          <cell r="B484" t="str">
            <v>W.H.M</v>
          </cell>
          <cell r="C484" t="str">
            <v>3상4선 220V 120(40)A</v>
          </cell>
          <cell r="D484" t="str">
            <v>EA</v>
          </cell>
          <cell r="E484">
            <v>1</v>
          </cell>
        </row>
        <row r="485">
          <cell r="B485" t="str">
            <v>MCCB</v>
          </cell>
          <cell r="C485" t="str">
            <v>표준형 4P 50AF</v>
          </cell>
          <cell r="D485" t="str">
            <v>EA</v>
          </cell>
          <cell r="E485">
            <v>1</v>
          </cell>
        </row>
        <row r="486">
          <cell r="B486" t="str">
            <v>ELB</v>
          </cell>
          <cell r="C486" t="str">
            <v>표준형 3P 30AF</v>
          </cell>
          <cell r="D486" t="str">
            <v>EA</v>
          </cell>
          <cell r="E486">
            <v>2</v>
          </cell>
        </row>
        <row r="487">
          <cell r="B487" t="str">
            <v>ELB</v>
          </cell>
          <cell r="C487" t="str">
            <v>표준형 2P 30AF</v>
          </cell>
          <cell r="D487" t="str">
            <v>EA</v>
          </cell>
          <cell r="E487">
            <v>12</v>
          </cell>
        </row>
        <row r="488">
          <cell r="B488" t="str">
            <v>접속도체 BUS BAR</v>
          </cell>
          <cell r="C488" t="str">
            <v>속판취부</v>
          </cell>
          <cell r="D488" t="str">
            <v>SET</v>
          </cell>
          <cell r="E488">
            <v>1</v>
          </cell>
        </row>
        <row r="490">
          <cell r="B490" t="str">
            <v>나) 노 무 비</v>
          </cell>
        </row>
        <row r="491">
          <cell r="C491" t="str">
            <v>내 선 전 공</v>
          </cell>
          <cell r="D491" t="str">
            <v>인</v>
          </cell>
          <cell r="E491">
            <v>4.87</v>
          </cell>
          <cell r="H491">
            <v>53401</v>
          </cell>
          <cell r="I491">
            <v>260062.87</v>
          </cell>
          <cell r="L491">
            <v>260062.87</v>
          </cell>
        </row>
        <row r="496">
          <cell r="B496" t="str">
            <v>다) 공구손료</v>
          </cell>
        </row>
        <row r="497">
          <cell r="C497" t="str">
            <v>내 선 전 공</v>
          </cell>
          <cell r="D497" t="str">
            <v>인</v>
          </cell>
          <cell r="E497">
            <v>0.14000000000000001</v>
          </cell>
          <cell r="J497">
            <v>53401</v>
          </cell>
          <cell r="K497">
            <v>7476</v>
          </cell>
          <cell r="L497">
            <v>7476</v>
          </cell>
        </row>
        <row r="501">
          <cell r="A501" t="str">
            <v>30신_19</v>
          </cell>
          <cell r="B501" t="str">
            <v>합    계</v>
          </cell>
          <cell r="G501">
            <v>1085300</v>
          </cell>
          <cell r="I501">
            <v>260062.87</v>
          </cell>
          <cell r="K501">
            <v>7476</v>
          </cell>
          <cell r="L501">
            <v>1352838.87</v>
          </cell>
        </row>
        <row r="504">
          <cell r="A504" t="str">
            <v>30신_20A</v>
          </cell>
          <cell r="B504" t="str">
            <v>20. 분전반 신설(P-2C)</v>
          </cell>
          <cell r="C504" t="str">
            <v>SUS 14회로</v>
          </cell>
          <cell r="D504" t="str">
            <v>면</v>
          </cell>
          <cell r="E504">
            <v>1</v>
          </cell>
          <cell r="L504" t="str">
            <v>x</v>
          </cell>
          <cell r="M504">
            <v>1</v>
          </cell>
        </row>
        <row r="505">
          <cell r="B505" t="str">
            <v>가) 재 료 비</v>
          </cell>
        </row>
        <row r="506">
          <cell r="A506" t="str">
            <v>분전반P-2C</v>
          </cell>
          <cell r="B506" t="str">
            <v>분전반</v>
          </cell>
          <cell r="C506" t="str">
            <v>P-2C</v>
          </cell>
          <cell r="D506" t="str">
            <v>면</v>
          </cell>
          <cell r="E506">
            <v>1</v>
          </cell>
          <cell r="F506">
            <v>1209911</v>
          </cell>
          <cell r="G506">
            <v>1209911</v>
          </cell>
          <cell r="L506">
            <v>1209911</v>
          </cell>
        </row>
        <row r="507">
          <cell r="B507" t="str">
            <v>BOX(STEEL)</v>
          </cell>
          <cell r="C507" t="str">
            <v>600x1000x150x1.6t</v>
          </cell>
          <cell r="D507" t="str">
            <v>SET</v>
          </cell>
          <cell r="E507">
            <v>1</v>
          </cell>
        </row>
        <row r="508">
          <cell r="B508" t="str">
            <v>DOOR(SUS)</v>
          </cell>
          <cell r="C508" t="str">
            <v>600x1000x1.5t</v>
          </cell>
          <cell r="D508" t="str">
            <v>SET</v>
          </cell>
          <cell r="E508">
            <v>1</v>
          </cell>
        </row>
        <row r="509">
          <cell r="B509" t="str">
            <v>W.H.M</v>
          </cell>
          <cell r="C509" t="str">
            <v>3상4선 220V 120(40)A</v>
          </cell>
          <cell r="D509" t="str">
            <v>EA</v>
          </cell>
          <cell r="E509">
            <v>1</v>
          </cell>
        </row>
        <row r="510">
          <cell r="B510" t="str">
            <v>MCCB</v>
          </cell>
          <cell r="C510" t="str">
            <v>표준형 4P 50AF</v>
          </cell>
          <cell r="D510" t="str">
            <v>EA</v>
          </cell>
          <cell r="E510">
            <v>1</v>
          </cell>
        </row>
        <row r="511">
          <cell r="B511" t="str">
            <v>ELB</v>
          </cell>
          <cell r="C511" t="str">
            <v>표준형 3P 30AF</v>
          </cell>
          <cell r="D511" t="str">
            <v>EA</v>
          </cell>
          <cell r="E511">
            <v>2</v>
          </cell>
        </row>
        <row r="512">
          <cell r="B512" t="str">
            <v>ELB</v>
          </cell>
          <cell r="C512" t="str">
            <v>표준형 2P 30AF</v>
          </cell>
          <cell r="D512" t="str">
            <v>EA</v>
          </cell>
          <cell r="E512">
            <v>14</v>
          </cell>
        </row>
        <row r="513">
          <cell r="B513" t="str">
            <v>접속도체 BUS BAR</v>
          </cell>
          <cell r="C513" t="str">
            <v>속판취부</v>
          </cell>
          <cell r="D513" t="str">
            <v>SET</v>
          </cell>
          <cell r="E513">
            <v>1</v>
          </cell>
        </row>
        <row r="515">
          <cell r="B515" t="str">
            <v>나) 노 무 비</v>
          </cell>
        </row>
        <row r="516">
          <cell r="C516" t="str">
            <v>내 선 전 공</v>
          </cell>
          <cell r="D516" t="str">
            <v>인</v>
          </cell>
          <cell r="E516">
            <v>5.36</v>
          </cell>
          <cell r="H516">
            <v>53401</v>
          </cell>
          <cell r="I516">
            <v>286229.36000000004</v>
          </cell>
          <cell r="L516">
            <v>286229.36000000004</v>
          </cell>
        </row>
        <row r="521">
          <cell r="B521" t="str">
            <v>다) 공구손료</v>
          </cell>
        </row>
        <row r="522">
          <cell r="C522" t="str">
            <v>내 선 전 공</v>
          </cell>
          <cell r="D522" t="str">
            <v>인</v>
          </cell>
          <cell r="E522">
            <v>0.16</v>
          </cell>
          <cell r="J522">
            <v>53401</v>
          </cell>
          <cell r="K522">
            <v>8544</v>
          </cell>
          <cell r="L522">
            <v>8544</v>
          </cell>
        </row>
        <row r="526">
          <cell r="A526" t="str">
            <v>30신_20</v>
          </cell>
          <cell r="B526" t="str">
            <v>합    계</v>
          </cell>
          <cell r="G526">
            <v>1209911</v>
          </cell>
          <cell r="I526">
            <v>286229.36000000004</v>
          </cell>
          <cell r="K526">
            <v>8544</v>
          </cell>
          <cell r="L526">
            <v>1504684.36</v>
          </cell>
        </row>
        <row r="529">
          <cell r="A529" t="str">
            <v>30신_21A</v>
          </cell>
          <cell r="B529" t="str">
            <v>21. 분전반 신설(P-J)</v>
          </cell>
          <cell r="C529" t="str">
            <v>SUS 4회로</v>
          </cell>
          <cell r="D529" t="str">
            <v>면</v>
          </cell>
          <cell r="E529">
            <v>1</v>
          </cell>
          <cell r="L529" t="str">
            <v>x</v>
          </cell>
          <cell r="M529">
            <v>1</v>
          </cell>
        </row>
        <row r="530">
          <cell r="B530" t="str">
            <v>가) 재 료 비</v>
          </cell>
        </row>
        <row r="531">
          <cell r="A531" t="str">
            <v>분전반P-J</v>
          </cell>
          <cell r="B531" t="str">
            <v>분전반</v>
          </cell>
          <cell r="C531" t="str">
            <v>P-J</v>
          </cell>
          <cell r="D531" t="str">
            <v>면</v>
          </cell>
          <cell r="E531">
            <v>1</v>
          </cell>
          <cell r="F531">
            <v>844714</v>
          </cell>
          <cell r="G531">
            <v>844714</v>
          </cell>
          <cell r="L531">
            <v>844714</v>
          </cell>
        </row>
        <row r="532">
          <cell r="B532" t="str">
            <v>BOX(STEEL)</v>
          </cell>
          <cell r="C532" t="str">
            <v>600x600x150x1.6t</v>
          </cell>
          <cell r="D532" t="str">
            <v>SET</v>
          </cell>
          <cell r="E532">
            <v>1</v>
          </cell>
        </row>
        <row r="533">
          <cell r="B533" t="str">
            <v>DOOR(SUS)</v>
          </cell>
          <cell r="C533" t="str">
            <v>600x600x1.5t</v>
          </cell>
          <cell r="D533" t="str">
            <v>SET</v>
          </cell>
          <cell r="E533">
            <v>1</v>
          </cell>
        </row>
        <row r="534">
          <cell r="B534" t="str">
            <v>MCCB</v>
          </cell>
          <cell r="C534" t="str">
            <v>표준형 4P 50AF</v>
          </cell>
          <cell r="D534" t="str">
            <v>EA</v>
          </cell>
          <cell r="E534">
            <v>1</v>
          </cell>
        </row>
        <row r="535">
          <cell r="B535" t="str">
            <v>ELB</v>
          </cell>
          <cell r="C535" t="str">
            <v>표준형 3P 30AF</v>
          </cell>
          <cell r="D535" t="str">
            <v>EA</v>
          </cell>
          <cell r="E535">
            <v>4</v>
          </cell>
        </row>
        <row r="536">
          <cell r="B536" t="str">
            <v>마그넷스위치</v>
          </cell>
          <cell r="D536" t="str">
            <v>EA</v>
          </cell>
          <cell r="E536">
            <v>2</v>
          </cell>
        </row>
        <row r="537">
          <cell r="B537" t="str">
            <v>접속도체 BUS BAR</v>
          </cell>
          <cell r="C537" t="str">
            <v>속판취부</v>
          </cell>
          <cell r="D537" t="str">
            <v>SET</v>
          </cell>
          <cell r="E537">
            <v>1</v>
          </cell>
        </row>
        <row r="540">
          <cell r="B540" t="str">
            <v>나) 노 무 비</v>
          </cell>
        </row>
        <row r="541">
          <cell r="C541" t="str">
            <v>내 선 전 공</v>
          </cell>
          <cell r="D541" t="str">
            <v>인</v>
          </cell>
          <cell r="E541">
            <v>2.8</v>
          </cell>
          <cell r="H541">
            <v>53401</v>
          </cell>
          <cell r="I541">
            <v>149522.79999999999</v>
          </cell>
          <cell r="L541">
            <v>149522.79999999999</v>
          </cell>
        </row>
        <row r="546">
          <cell r="B546" t="str">
            <v>다) 공구손료</v>
          </cell>
        </row>
        <row r="547">
          <cell r="C547" t="str">
            <v>내 선 전 공</v>
          </cell>
          <cell r="D547" t="str">
            <v>인</v>
          </cell>
          <cell r="E547">
            <v>0.08</v>
          </cell>
          <cell r="J547">
            <v>53401</v>
          </cell>
          <cell r="K547">
            <v>4272</v>
          </cell>
          <cell r="L547">
            <v>4272</v>
          </cell>
        </row>
        <row r="551">
          <cell r="A551" t="str">
            <v>30신_21</v>
          </cell>
          <cell r="B551" t="str">
            <v>합    계</v>
          </cell>
          <cell r="G551">
            <v>844714</v>
          </cell>
          <cell r="I551">
            <v>149522.79999999999</v>
          </cell>
          <cell r="K551">
            <v>4272</v>
          </cell>
          <cell r="L551">
            <v>998508.8</v>
          </cell>
        </row>
        <row r="554">
          <cell r="A554" t="str">
            <v>30신_22A</v>
          </cell>
          <cell r="B554" t="str">
            <v>22. 분전반 신설 (ELB 2P 30/30)</v>
          </cell>
          <cell r="C554" t="str">
            <v>SUS 1회로</v>
          </cell>
          <cell r="D554" t="str">
            <v>면</v>
          </cell>
          <cell r="E554">
            <v>1</v>
          </cell>
          <cell r="L554" t="str">
            <v>x</v>
          </cell>
          <cell r="M554">
            <v>5</v>
          </cell>
        </row>
        <row r="555">
          <cell r="B555" t="str">
            <v>가) 재 료 비</v>
          </cell>
        </row>
        <row r="556">
          <cell r="A556" t="str">
            <v>MCCB BOXELB 2P 30/30AT</v>
          </cell>
          <cell r="B556" t="str">
            <v>분전반</v>
          </cell>
          <cell r="C556" t="str">
            <v>ELB 2P 30/30AT</v>
          </cell>
          <cell r="D556" t="str">
            <v>면</v>
          </cell>
          <cell r="E556">
            <v>1</v>
          </cell>
          <cell r="F556">
            <v>57231</v>
          </cell>
          <cell r="G556">
            <v>57231</v>
          </cell>
          <cell r="L556">
            <v>57231</v>
          </cell>
        </row>
        <row r="557">
          <cell r="B557" t="str">
            <v>BOX(STEEL)</v>
          </cell>
          <cell r="C557" t="str">
            <v>200x300x150x1.6t</v>
          </cell>
          <cell r="D557" t="str">
            <v>SET</v>
          </cell>
          <cell r="E557">
            <v>1</v>
          </cell>
        </row>
        <row r="558">
          <cell r="B558" t="str">
            <v>DOOR(SUS)</v>
          </cell>
          <cell r="C558" t="str">
            <v>200x300x1.5t</v>
          </cell>
          <cell r="D558" t="str">
            <v>SET</v>
          </cell>
          <cell r="E558">
            <v>1</v>
          </cell>
        </row>
        <row r="559">
          <cell r="B559" t="str">
            <v>ELB</v>
          </cell>
          <cell r="C559" t="str">
            <v>표준형 2P 30AF</v>
          </cell>
          <cell r="D559" t="str">
            <v>EA</v>
          </cell>
          <cell r="E559">
            <v>1</v>
          </cell>
        </row>
        <row r="563">
          <cell r="B563" t="str">
            <v>나) 노 무 비</v>
          </cell>
        </row>
        <row r="564">
          <cell r="C564" t="str">
            <v>내 선 전 공</v>
          </cell>
          <cell r="D564" t="str">
            <v>인</v>
          </cell>
          <cell r="E564">
            <v>0.27</v>
          </cell>
          <cell r="H564">
            <v>53401</v>
          </cell>
          <cell r="I564">
            <v>14418</v>
          </cell>
          <cell r="L564">
            <v>14418</v>
          </cell>
        </row>
        <row r="569">
          <cell r="B569" t="str">
            <v>다) 공구손료</v>
          </cell>
        </row>
        <row r="570">
          <cell r="C570" t="str">
            <v>내 선 전 공</v>
          </cell>
          <cell r="D570" t="str">
            <v>인</v>
          </cell>
          <cell r="E570">
            <v>0</v>
          </cell>
          <cell r="K570">
            <v>0</v>
          </cell>
          <cell r="L570">
            <v>0</v>
          </cell>
        </row>
        <row r="574">
          <cell r="A574" t="str">
            <v>30신_22</v>
          </cell>
          <cell r="B574" t="str">
            <v>합    계</v>
          </cell>
          <cell r="G574">
            <v>57231</v>
          </cell>
          <cell r="I574">
            <v>14418</v>
          </cell>
          <cell r="K574">
            <v>0</v>
          </cell>
          <cell r="L574">
            <v>71649</v>
          </cell>
        </row>
        <row r="579">
          <cell r="A579" t="str">
            <v>30신_23A</v>
          </cell>
          <cell r="B579" t="str">
            <v>23. 분전반 신설 (ELB 4P 30/20)</v>
          </cell>
          <cell r="C579" t="str">
            <v>SUS 1회로</v>
          </cell>
          <cell r="D579" t="str">
            <v>면</v>
          </cell>
          <cell r="E579">
            <v>1</v>
          </cell>
          <cell r="L579" t="str">
            <v>x</v>
          </cell>
          <cell r="M579">
            <v>7</v>
          </cell>
        </row>
        <row r="580">
          <cell r="B580" t="str">
            <v>가) 재 료 비</v>
          </cell>
        </row>
        <row r="581">
          <cell r="A581" t="str">
            <v>MCCB BOXELB 4P 30/20AT</v>
          </cell>
          <cell r="B581" t="str">
            <v>분전반</v>
          </cell>
          <cell r="C581" t="str">
            <v>ELB 4P 30/20AT</v>
          </cell>
          <cell r="D581" t="str">
            <v>면</v>
          </cell>
          <cell r="E581">
            <v>1</v>
          </cell>
          <cell r="F581">
            <v>94102</v>
          </cell>
          <cell r="G581">
            <v>94102</v>
          </cell>
          <cell r="L581">
            <v>94102</v>
          </cell>
        </row>
        <row r="582">
          <cell r="B582" t="str">
            <v>BOX(STEEL)</v>
          </cell>
          <cell r="C582" t="str">
            <v>200x300x150x1.6t</v>
          </cell>
          <cell r="D582" t="str">
            <v>SET</v>
          </cell>
          <cell r="E582">
            <v>1</v>
          </cell>
        </row>
        <row r="583">
          <cell r="B583" t="str">
            <v>DOOR(SUS)</v>
          </cell>
          <cell r="C583" t="str">
            <v>200x300x1.5t</v>
          </cell>
          <cell r="D583" t="str">
            <v>SET</v>
          </cell>
          <cell r="E583">
            <v>1</v>
          </cell>
        </row>
        <row r="584">
          <cell r="B584" t="str">
            <v>ELB</v>
          </cell>
          <cell r="C584" t="str">
            <v>표준형 4P 30AF</v>
          </cell>
          <cell r="D584" t="str">
            <v>EA</v>
          </cell>
          <cell r="E584">
            <v>1</v>
          </cell>
        </row>
        <row r="588">
          <cell r="B588" t="str">
            <v>나) 노 무 비</v>
          </cell>
        </row>
        <row r="589">
          <cell r="C589" t="str">
            <v>내 선 전 공</v>
          </cell>
          <cell r="D589" t="str">
            <v>인</v>
          </cell>
          <cell r="E589">
            <v>0.45</v>
          </cell>
          <cell r="H589">
            <v>53401</v>
          </cell>
          <cell r="I589">
            <v>24030</v>
          </cell>
          <cell r="L589">
            <v>24030</v>
          </cell>
        </row>
        <row r="594">
          <cell r="B594" t="str">
            <v>다) 공구손료</v>
          </cell>
        </row>
        <row r="595">
          <cell r="C595" t="str">
            <v>내 선 전 공</v>
          </cell>
          <cell r="D595" t="str">
            <v>인</v>
          </cell>
          <cell r="E595">
            <v>0.01</v>
          </cell>
          <cell r="J595">
            <v>53401</v>
          </cell>
          <cell r="K595">
            <v>534</v>
          </cell>
          <cell r="L595">
            <v>534</v>
          </cell>
        </row>
        <row r="599">
          <cell r="A599" t="str">
            <v>30신_23</v>
          </cell>
          <cell r="B599" t="str">
            <v>합    계</v>
          </cell>
          <cell r="G599">
            <v>94102</v>
          </cell>
          <cell r="I599">
            <v>24030</v>
          </cell>
          <cell r="K599">
            <v>534</v>
          </cell>
          <cell r="L599">
            <v>118666</v>
          </cell>
        </row>
        <row r="604">
          <cell r="A604" t="str">
            <v>30신_24A</v>
          </cell>
          <cell r="B604" t="str">
            <v>24. 분전반 신설 (ELB 4P 50/30)</v>
          </cell>
          <cell r="C604" t="str">
            <v>SUS 1회로</v>
          </cell>
          <cell r="D604" t="str">
            <v>면</v>
          </cell>
          <cell r="E604">
            <v>1</v>
          </cell>
          <cell r="L604" t="str">
            <v>x</v>
          </cell>
          <cell r="M604">
            <v>1</v>
          </cell>
        </row>
        <row r="605">
          <cell r="B605" t="str">
            <v>가) 재 료 비</v>
          </cell>
        </row>
        <row r="606">
          <cell r="A606" t="str">
            <v>MCCB BOXELB 4P 50/30AT</v>
          </cell>
          <cell r="B606" t="str">
            <v>분전반</v>
          </cell>
          <cell r="C606" t="str">
            <v>ELB 4P 50/30AT</v>
          </cell>
          <cell r="D606" t="str">
            <v>면</v>
          </cell>
          <cell r="E606">
            <v>1</v>
          </cell>
          <cell r="F606">
            <v>122553</v>
          </cell>
          <cell r="G606">
            <v>122553</v>
          </cell>
          <cell r="L606">
            <v>122553</v>
          </cell>
        </row>
        <row r="607">
          <cell r="B607" t="str">
            <v>BOX(STEEL)</v>
          </cell>
          <cell r="C607" t="str">
            <v>200x300x150x1.6t</v>
          </cell>
          <cell r="D607" t="str">
            <v>SET</v>
          </cell>
          <cell r="E607">
            <v>1</v>
          </cell>
        </row>
        <row r="608">
          <cell r="B608" t="str">
            <v>DOOR(SUS)</v>
          </cell>
          <cell r="C608" t="str">
            <v>200x300x1.5t</v>
          </cell>
          <cell r="D608" t="str">
            <v>SET</v>
          </cell>
          <cell r="E608">
            <v>1</v>
          </cell>
        </row>
        <row r="609">
          <cell r="B609" t="str">
            <v>ELB</v>
          </cell>
          <cell r="C609" t="str">
            <v>표준형 4P 50AF</v>
          </cell>
          <cell r="D609" t="str">
            <v>EA</v>
          </cell>
          <cell r="E609">
            <v>1</v>
          </cell>
        </row>
        <row r="613">
          <cell r="B613" t="str">
            <v>나) 노 무 비</v>
          </cell>
        </row>
        <row r="614">
          <cell r="C614" t="str">
            <v>내 선 전 공</v>
          </cell>
          <cell r="D614" t="str">
            <v>인</v>
          </cell>
          <cell r="E614">
            <v>0.62</v>
          </cell>
          <cell r="H614">
            <v>53401</v>
          </cell>
          <cell r="I614">
            <v>33108</v>
          </cell>
          <cell r="L614">
            <v>33108</v>
          </cell>
        </row>
        <row r="619">
          <cell r="B619" t="str">
            <v>다) 공구손료</v>
          </cell>
        </row>
        <row r="620">
          <cell r="C620" t="str">
            <v>내 선 전 공</v>
          </cell>
          <cell r="D620" t="str">
            <v>인</v>
          </cell>
          <cell r="E620">
            <v>0.01</v>
          </cell>
          <cell r="J620">
            <v>53401</v>
          </cell>
          <cell r="K620">
            <v>534</v>
          </cell>
          <cell r="L620">
            <v>534</v>
          </cell>
        </row>
        <row r="624">
          <cell r="A624" t="str">
            <v>30신_24</v>
          </cell>
          <cell r="B624" t="str">
            <v>합    계</v>
          </cell>
          <cell r="G624">
            <v>122553</v>
          </cell>
          <cell r="I624">
            <v>33108</v>
          </cell>
          <cell r="K624">
            <v>534</v>
          </cell>
          <cell r="L624">
            <v>156195</v>
          </cell>
        </row>
        <row r="629">
          <cell r="A629" t="str">
            <v>30신_25A</v>
          </cell>
          <cell r="B629" t="str">
            <v>25. 분전반 신설 (MCCB 4P 50/40)</v>
          </cell>
          <cell r="C629" t="str">
            <v>SUS 1회로</v>
          </cell>
          <cell r="D629" t="str">
            <v>면</v>
          </cell>
          <cell r="E629">
            <v>1</v>
          </cell>
          <cell r="L629" t="str">
            <v>x</v>
          </cell>
          <cell r="M629">
            <v>2</v>
          </cell>
        </row>
        <row r="630">
          <cell r="B630" t="str">
            <v>가) 재 료 비</v>
          </cell>
        </row>
        <row r="631">
          <cell r="A631" t="str">
            <v>MCCB BOXMCCB 4P 50/40AT</v>
          </cell>
          <cell r="B631" t="str">
            <v>분전반</v>
          </cell>
          <cell r="C631" t="str">
            <v>MCCB 4P 50/40AT</v>
          </cell>
          <cell r="D631" t="str">
            <v>면</v>
          </cell>
          <cell r="E631">
            <v>1</v>
          </cell>
          <cell r="F631">
            <v>87100</v>
          </cell>
          <cell r="G631">
            <v>87100</v>
          </cell>
          <cell r="L631">
            <v>87100</v>
          </cell>
        </row>
        <row r="632">
          <cell r="B632" t="str">
            <v>BOX(STEEL)</v>
          </cell>
          <cell r="C632" t="str">
            <v>200x300x150x1.6t</v>
          </cell>
          <cell r="D632" t="str">
            <v>SET</v>
          </cell>
          <cell r="E632">
            <v>1</v>
          </cell>
        </row>
        <row r="633">
          <cell r="B633" t="str">
            <v>DOOR(SUS)</v>
          </cell>
          <cell r="C633" t="str">
            <v>200x300x1.5t</v>
          </cell>
          <cell r="D633" t="str">
            <v>SET</v>
          </cell>
          <cell r="E633">
            <v>1</v>
          </cell>
        </row>
        <row r="634">
          <cell r="B634" t="str">
            <v>MCCB</v>
          </cell>
          <cell r="C634" t="str">
            <v>표준형 4P 50AF</v>
          </cell>
          <cell r="D634" t="str">
            <v>EA</v>
          </cell>
          <cell r="E634">
            <v>1</v>
          </cell>
        </row>
        <row r="638">
          <cell r="B638" t="str">
            <v>나) 노 무 비</v>
          </cell>
        </row>
        <row r="639">
          <cell r="C639" t="str">
            <v>내 선 전 공</v>
          </cell>
          <cell r="D639" t="str">
            <v>인</v>
          </cell>
          <cell r="E639">
            <v>0.62</v>
          </cell>
          <cell r="H639">
            <v>53401</v>
          </cell>
          <cell r="I639">
            <v>33108</v>
          </cell>
          <cell r="L639">
            <v>33108</v>
          </cell>
        </row>
        <row r="644">
          <cell r="B644" t="str">
            <v>다) 공구손료</v>
          </cell>
        </row>
        <row r="645">
          <cell r="C645" t="str">
            <v>내 선 전 공</v>
          </cell>
          <cell r="D645" t="str">
            <v>인</v>
          </cell>
          <cell r="E645">
            <v>0.01</v>
          </cell>
          <cell r="J645">
            <v>53401</v>
          </cell>
          <cell r="K645">
            <v>534</v>
          </cell>
          <cell r="L645">
            <v>534</v>
          </cell>
        </row>
        <row r="649">
          <cell r="A649" t="str">
            <v>30신_25</v>
          </cell>
          <cell r="B649" t="str">
            <v>합    계</v>
          </cell>
          <cell r="G649">
            <v>87100</v>
          </cell>
          <cell r="I649">
            <v>33108</v>
          </cell>
          <cell r="K649">
            <v>534</v>
          </cell>
          <cell r="L649">
            <v>120742</v>
          </cell>
        </row>
        <row r="654">
          <cell r="A654" t="str">
            <v>30신_26A</v>
          </cell>
          <cell r="B654" t="str">
            <v>26. 분전반 신설 (MCCB 4P 100/100)</v>
          </cell>
          <cell r="C654" t="str">
            <v>SUS 1회로</v>
          </cell>
          <cell r="D654" t="str">
            <v>면</v>
          </cell>
          <cell r="E654">
            <v>1</v>
          </cell>
          <cell r="L654" t="str">
            <v>x</v>
          </cell>
          <cell r="M654">
            <v>1</v>
          </cell>
        </row>
        <row r="655">
          <cell r="B655" t="str">
            <v>가) 재 료 비</v>
          </cell>
        </row>
        <row r="656">
          <cell r="A656" t="str">
            <v>MCCB BOXMCCB 4P 100/100AT</v>
          </cell>
          <cell r="B656" t="str">
            <v>분전반</v>
          </cell>
          <cell r="C656" t="str">
            <v>MCCB 4P 100/100AT</v>
          </cell>
          <cell r="D656" t="str">
            <v>면</v>
          </cell>
          <cell r="E656">
            <v>1</v>
          </cell>
          <cell r="F656">
            <v>132004</v>
          </cell>
          <cell r="G656">
            <v>132004</v>
          </cell>
          <cell r="L656">
            <v>132004</v>
          </cell>
        </row>
        <row r="657">
          <cell r="B657" t="str">
            <v>BOX(STEEL)</v>
          </cell>
          <cell r="C657" t="str">
            <v>200x300x150x1.6t</v>
          </cell>
          <cell r="D657" t="str">
            <v>SET</v>
          </cell>
          <cell r="E657">
            <v>1</v>
          </cell>
        </row>
        <row r="658">
          <cell r="B658" t="str">
            <v>DOOR(SUS)</v>
          </cell>
          <cell r="C658" t="str">
            <v>200x300x1.5t</v>
          </cell>
          <cell r="D658" t="str">
            <v>SET</v>
          </cell>
          <cell r="E658">
            <v>1</v>
          </cell>
        </row>
        <row r="659">
          <cell r="B659" t="str">
            <v>MCCB</v>
          </cell>
          <cell r="C659" t="str">
            <v>표준형 4P 100AF</v>
          </cell>
          <cell r="D659" t="str">
            <v>EA</v>
          </cell>
          <cell r="E659">
            <v>1</v>
          </cell>
        </row>
        <row r="663">
          <cell r="B663" t="str">
            <v>나) 노 무 비</v>
          </cell>
        </row>
        <row r="664">
          <cell r="C664" t="str">
            <v>내 선 전 공</v>
          </cell>
          <cell r="D664" t="str">
            <v>인</v>
          </cell>
          <cell r="E664">
            <v>0.87</v>
          </cell>
          <cell r="H664">
            <v>53401</v>
          </cell>
          <cell r="I664">
            <v>46458</v>
          </cell>
          <cell r="L664">
            <v>46458</v>
          </cell>
        </row>
        <row r="669">
          <cell r="B669" t="str">
            <v>다) 공구손료</v>
          </cell>
        </row>
        <row r="670">
          <cell r="C670" t="str">
            <v>내 선 전 공</v>
          </cell>
          <cell r="D670" t="str">
            <v>인</v>
          </cell>
          <cell r="E670">
            <v>0.02</v>
          </cell>
          <cell r="J670">
            <v>53401</v>
          </cell>
          <cell r="K670">
            <v>1068</v>
          </cell>
          <cell r="L670">
            <v>1068</v>
          </cell>
        </row>
        <row r="674">
          <cell r="A674" t="str">
            <v>30신_26</v>
          </cell>
          <cell r="B674" t="str">
            <v>합    계</v>
          </cell>
          <cell r="G674">
            <v>132004</v>
          </cell>
          <cell r="I674">
            <v>46458</v>
          </cell>
          <cell r="K674">
            <v>1068</v>
          </cell>
          <cell r="L674">
            <v>179530</v>
          </cell>
        </row>
        <row r="679">
          <cell r="A679" t="str">
            <v>30신_27A</v>
          </cell>
          <cell r="B679" t="str">
            <v>27. 접지장치 신설</v>
          </cell>
          <cell r="C679" t="str">
            <v>제1종</v>
          </cell>
          <cell r="D679" t="str">
            <v>개소</v>
          </cell>
          <cell r="E679">
            <v>1</v>
          </cell>
          <cell r="L679" t="str">
            <v>x</v>
          </cell>
          <cell r="M679">
            <v>2</v>
          </cell>
        </row>
        <row r="680">
          <cell r="B680" t="str">
            <v>가) 재 료 비</v>
          </cell>
        </row>
        <row r="681">
          <cell r="A681" t="str">
            <v>접지봉Φ14x1000mm</v>
          </cell>
          <cell r="B681" t="str">
            <v>접지봉</v>
          </cell>
          <cell r="C681" t="str">
            <v>Φ14x1000mm</v>
          </cell>
          <cell r="D681" t="str">
            <v>개</v>
          </cell>
          <cell r="E681">
            <v>9</v>
          </cell>
          <cell r="F681">
            <v>3000</v>
          </cell>
          <cell r="G681">
            <v>27000</v>
          </cell>
          <cell r="L681">
            <v>27000</v>
          </cell>
        </row>
        <row r="682">
          <cell r="A682" t="str">
            <v>나 동 선60㎟</v>
          </cell>
          <cell r="B682" t="str">
            <v>나 동 선</v>
          </cell>
          <cell r="C682" t="str">
            <v>60㎟</v>
          </cell>
          <cell r="D682" t="str">
            <v>m</v>
          </cell>
          <cell r="E682">
            <v>6.6</v>
          </cell>
          <cell r="F682">
            <v>1910</v>
          </cell>
          <cell r="G682">
            <v>12606</v>
          </cell>
          <cell r="L682">
            <v>12606</v>
          </cell>
        </row>
        <row r="683">
          <cell r="A683" t="str">
            <v>압착단자60 ㎟</v>
          </cell>
          <cell r="B683" t="str">
            <v>압착단자</v>
          </cell>
          <cell r="C683" t="str">
            <v>60 ㎟</v>
          </cell>
          <cell r="D683" t="str">
            <v>m</v>
          </cell>
          <cell r="E683">
            <v>1</v>
          </cell>
          <cell r="F683">
            <v>486</v>
          </cell>
          <cell r="G683">
            <v>486</v>
          </cell>
          <cell r="L683">
            <v>486</v>
          </cell>
        </row>
        <row r="684">
          <cell r="A684" t="str">
            <v>접지크램프60㎟</v>
          </cell>
          <cell r="B684" t="str">
            <v>접지크램프</v>
          </cell>
          <cell r="C684" t="str">
            <v>60㎟</v>
          </cell>
          <cell r="D684" t="str">
            <v>m</v>
          </cell>
          <cell r="E684">
            <v>3</v>
          </cell>
          <cell r="F684">
            <v>1500</v>
          </cell>
          <cell r="G684">
            <v>4500</v>
          </cell>
          <cell r="L684">
            <v>4500</v>
          </cell>
        </row>
        <row r="685">
          <cell r="A685" t="str">
            <v>접지저항저감재메직어스(10kg)</v>
          </cell>
          <cell r="B685" t="str">
            <v>접지저항저감재</v>
          </cell>
          <cell r="C685" t="str">
            <v>메직어스(10kg)</v>
          </cell>
          <cell r="D685" t="str">
            <v>포</v>
          </cell>
          <cell r="E685">
            <v>6</v>
          </cell>
          <cell r="F685">
            <v>20000</v>
          </cell>
          <cell r="G685">
            <v>120000</v>
          </cell>
          <cell r="L685">
            <v>120000</v>
          </cell>
        </row>
        <row r="686">
          <cell r="B686" t="str">
            <v>터파기</v>
          </cell>
          <cell r="C686" t="str">
            <v>자갈섞인 토사</v>
          </cell>
          <cell r="D686" t="str">
            <v>㎥</v>
          </cell>
          <cell r="E686">
            <v>2.6249999999999996</v>
          </cell>
          <cell r="L686">
            <v>0</v>
          </cell>
        </row>
        <row r="687">
          <cell r="L687">
            <v>0</v>
          </cell>
        </row>
        <row r="688">
          <cell r="L688">
            <v>0</v>
          </cell>
        </row>
        <row r="692">
          <cell r="B692" t="str">
            <v>나) 노 무 비</v>
          </cell>
        </row>
        <row r="693">
          <cell r="C693" t="str">
            <v>내 선 전 공</v>
          </cell>
          <cell r="D693" t="str">
            <v>인</v>
          </cell>
          <cell r="E693">
            <v>4.29</v>
          </cell>
          <cell r="H693">
            <v>53401</v>
          </cell>
          <cell r="I693">
            <v>229090</v>
          </cell>
          <cell r="L693">
            <v>229090</v>
          </cell>
        </row>
        <row r="694">
          <cell r="C694" t="str">
            <v>보 통 인 부</v>
          </cell>
          <cell r="D694" t="str">
            <v>인</v>
          </cell>
          <cell r="E694">
            <v>3.17</v>
          </cell>
          <cell r="H694">
            <v>38932</v>
          </cell>
          <cell r="I694">
            <v>123414</v>
          </cell>
          <cell r="L694">
            <v>123414</v>
          </cell>
        </row>
        <row r="698">
          <cell r="B698" t="str">
            <v>다) 공구손료</v>
          </cell>
          <cell r="K698">
            <v>0</v>
          </cell>
        </row>
        <row r="699">
          <cell r="C699" t="str">
            <v>내 선 전 공</v>
          </cell>
          <cell r="D699" t="str">
            <v>인</v>
          </cell>
          <cell r="E699">
            <v>0.12</v>
          </cell>
          <cell r="J699">
            <v>53401</v>
          </cell>
          <cell r="K699">
            <v>6408</v>
          </cell>
          <cell r="L699">
            <v>6408</v>
          </cell>
        </row>
        <row r="700">
          <cell r="C700" t="str">
            <v>보 통 인 부</v>
          </cell>
          <cell r="D700" t="str">
            <v>인</v>
          </cell>
          <cell r="E700">
            <v>0.06</v>
          </cell>
          <cell r="J700">
            <v>38932</v>
          </cell>
          <cell r="K700">
            <v>2335</v>
          </cell>
          <cell r="L700">
            <v>2335</v>
          </cell>
        </row>
        <row r="703">
          <cell r="A703" t="str">
            <v>30신_27</v>
          </cell>
          <cell r="B703" t="str">
            <v>합    계</v>
          </cell>
          <cell r="G703">
            <v>164592</v>
          </cell>
          <cell r="I703">
            <v>352504</v>
          </cell>
          <cell r="K703">
            <v>8743</v>
          </cell>
          <cell r="L703">
            <v>525839</v>
          </cell>
        </row>
        <row r="704">
          <cell r="A704" t="str">
            <v>30신_28A</v>
          </cell>
          <cell r="B704" t="str">
            <v>28. 접지장치 신설</v>
          </cell>
          <cell r="C704" t="str">
            <v>제2종</v>
          </cell>
          <cell r="D704" t="str">
            <v>개소</v>
          </cell>
          <cell r="E704">
            <v>1</v>
          </cell>
          <cell r="L704" t="str">
            <v>x</v>
          </cell>
          <cell r="M704">
            <v>1</v>
          </cell>
        </row>
        <row r="705">
          <cell r="B705" t="str">
            <v>가) 재 료 비</v>
          </cell>
        </row>
        <row r="706">
          <cell r="A706" t="str">
            <v>접지봉Φ14x1000mm</v>
          </cell>
          <cell r="B706" t="str">
            <v>접지봉</v>
          </cell>
          <cell r="C706" t="str">
            <v>Φ14x1000mm</v>
          </cell>
          <cell r="D706" t="str">
            <v>개</v>
          </cell>
          <cell r="E706">
            <v>6</v>
          </cell>
          <cell r="F706">
            <v>3000</v>
          </cell>
          <cell r="G706">
            <v>18000</v>
          </cell>
          <cell r="L706">
            <v>18000</v>
          </cell>
        </row>
        <row r="707">
          <cell r="A707" t="str">
            <v>나 동 선60㎟</v>
          </cell>
          <cell r="B707" t="str">
            <v>나 동 선</v>
          </cell>
          <cell r="C707" t="str">
            <v>60㎟</v>
          </cell>
          <cell r="D707" t="str">
            <v>m</v>
          </cell>
          <cell r="E707">
            <v>6.6</v>
          </cell>
          <cell r="F707">
            <v>1910</v>
          </cell>
          <cell r="G707">
            <v>12606</v>
          </cell>
          <cell r="L707">
            <v>12606</v>
          </cell>
        </row>
        <row r="708">
          <cell r="A708" t="str">
            <v>압착단자60 ㎟</v>
          </cell>
          <cell r="B708" t="str">
            <v>압착단자</v>
          </cell>
          <cell r="C708" t="str">
            <v>60 ㎟</v>
          </cell>
          <cell r="D708" t="str">
            <v>m</v>
          </cell>
          <cell r="E708">
            <v>1</v>
          </cell>
          <cell r="F708">
            <v>486</v>
          </cell>
          <cell r="G708">
            <v>486</v>
          </cell>
          <cell r="L708">
            <v>486</v>
          </cell>
        </row>
        <row r="709">
          <cell r="A709" t="str">
            <v>접지크램프60㎟</v>
          </cell>
          <cell r="B709" t="str">
            <v>접지크램프</v>
          </cell>
          <cell r="C709" t="str">
            <v>60㎟</v>
          </cell>
          <cell r="D709" t="str">
            <v>m</v>
          </cell>
          <cell r="E709">
            <v>2</v>
          </cell>
          <cell r="F709">
            <v>1500</v>
          </cell>
          <cell r="G709">
            <v>3000</v>
          </cell>
          <cell r="L709">
            <v>3000</v>
          </cell>
        </row>
        <row r="710">
          <cell r="A710" t="str">
            <v>접지저항저감재메직어스(10kg)</v>
          </cell>
          <cell r="B710" t="str">
            <v>접지저항저감재</v>
          </cell>
          <cell r="C710" t="str">
            <v>메직어스(10kg)</v>
          </cell>
          <cell r="D710" t="str">
            <v>포</v>
          </cell>
          <cell r="E710">
            <v>4</v>
          </cell>
          <cell r="F710">
            <v>20000</v>
          </cell>
          <cell r="G710">
            <v>80000</v>
          </cell>
          <cell r="L710">
            <v>80000</v>
          </cell>
        </row>
        <row r="711">
          <cell r="B711" t="str">
            <v>터파기</v>
          </cell>
          <cell r="C711" t="str">
            <v>자갈섞인 토사</v>
          </cell>
          <cell r="D711" t="str">
            <v>㎥</v>
          </cell>
          <cell r="E711">
            <v>2.63</v>
          </cell>
          <cell r="L711">
            <v>0</v>
          </cell>
        </row>
        <row r="712">
          <cell r="L712">
            <v>0</v>
          </cell>
        </row>
        <row r="713">
          <cell r="L713">
            <v>0</v>
          </cell>
        </row>
        <row r="717">
          <cell r="B717" t="str">
            <v>나) 노 무 비</v>
          </cell>
        </row>
        <row r="718">
          <cell r="C718" t="str">
            <v>내 선 전 공</v>
          </cell>
          <cell r="D718" t="str">
            <v>인</v>
          </cell>
          <cell r="E718">
            <v>2.04</v>
          </cell>
          <cell r="H718">
            <v>53401</v>
          </cell>
          <cell r="I718">
            <v>108938</v>
          </cell>
          <cell r="L718">
            <v>108938</v>
          </cell>
        </row>
        <row r="719">
          <cell r="C719" t="str">
            <v>보 통 인 부</v>
          </cell>
          <cell r="D719" t="str">
            <v>인</v>
          </cell>
          <cell r="E719">
            <v>2</v>
          </cell>
          <cell r="H719">
            <v>38932</v>
          </cell>
          <cell r="I719">
            <v>77864</v>
          </cell>
          <cell r="L719">
            <v>77864</v>
          </cell>
        </row>
        <row r="723">
          <cell r="B723" t="str">
            <v>다) 공구손료</v>
          </cell>
          <cell r="K723">
            <v>0</v>
          </cell>
        </row>
        <row r="724">
          <cell r="C724" t="str">
            <v>내 선 전 공</v>
          </cell>
          <cell r="D724" t="str">
            <v>인</v>
          </cell>
          <cell r="E724">
            <v>0.06</v>
          </cell>
          <cell r="J724">
            <v>53401</v>
          </cell>
          <cell r="K724">
            <v>3204</v>
          </cell>
          <cell r="L724">
            <v>3204</v>
          </cell>
        </row>
        <row r="725">
          <cell r="C725" t="str">
            <v>보 통 인 부</v>
          </cell>
          <cell r="D725" t="str">
            <v>인</v>
          </cell>
          <cell r="E725">
            <v>0.01</v>
          </cell>
          <cell r="J725">
            <v>38932</v>
          </cell>
          <cell r="K725">
            <v>389</v>
          </cell>
          <cell r="L725">
            <v>389</v>
          </cell>
        </row>
        <row r="728">
          <cell r="A728" t="str">
            <v>30신_28</v>
          </cell>
          <cell r="B728" t="str">
            <v>합    계</v>
          </cell>
          <cell r="G728">
            <v>114092</v>
          </cell>
          <cell r="I728">
            <v>186802</v>
          </cell>
          <cell r="K728">
            <v>3593</v>
          </cell>
          <cell r="L728">
            <v>304487</v>
          </cell>
        </row>
        <row r="729">
          <cell r="A729" t="str">
            <v>30신_29A</v>
          </cell>
          <cell r="B729" t="str">
            <v>29. 접지장치 신설</v>
          </cell>
          <cell r="C729" t="str">
            <v>제3종</v>
          </cell>
          <cell r="D729" t="str">
            <v>개소</v>
          </cell>
          <cell r="E729">
            <v>1</v>
          </cell>
          <cell r="L729" t="str">
            <v>x</v>
          </cell>
          <cell r="M729">
            <v>1</v>
          </cell>
        </row>
        <row r="730">
          <cell r="B730" t="str">
            <v>가) 재 료 비</v>
          </cell>
        </row>
        <row r="731">
          <cell r="A731" t="str">
            <v>접지봉Φ14x1000mm</v>
          </cell>
          <cell r="B731" t="str">
            <v>접지봉</v>
          </cell>
          <cell r="C731" t="str">
            <v>Φ14x1000mm</v>
          </cell>
          <cell r="D731" t="str">
            <v>개</v>
          </cell>
          <cell r="E731">
            <v>3</v>
          </cell>
          <cell r="F731">
            <v>3000</v>
          </cell>
          <cell r="G731">
            <v>9000</v>
          </cell>
          <cell r="L731">
            <v>9000</v>
          </cell>
        </row>
        <row r="732">
          <cell r="A732" t="str">
            <v>나 동 선60㎟</v>
          </cell>
          <cell r="B732" t="str">
            <v>나 동 선</v>
          </cell>
          <cell r="C732" t="str">
            <v>60㎟</v>
          </cell>
          <cell r="D732" t="str">
            <v>m</v>
          </cell>
          <cell r="E732">
            <v>6.6</v>
          </cell>
          <cell r="F732">
            <v>1910</v>
          </cell>
          <cell r="G732">
            <v>12606</v>
          </cell>
          <cell r="L732">
            <v>12606</v>
          </cell>
        </row>
        <row r="733">
          <cell r="A733" t="str">
            <v>압착단자60 ㎟</v>
          </cell>
          <cell r="B733" t="str">
            <v>압착단자</v>
          </cell>
          <cell r="C733" t="str">
            <v>60 ㎟</v>
          </cell>
          <cell r="D733" t="str">
            <v>m</v>
          </cell>
          <cell r="E733">
            <v>1</v>
          </cell>
          <cell r="F733">
            <v>486</v>
          </cell>
          <cell r="G733">
            <v>486</v>
          </cell>
          <cell r="L733">
            <v>486</v>
          </cell>
        </row>
        <row r="734">
          <cell r="A734" t="str">
            <v>접지크램프60㎟</v>
          </cell>
          <cell r="B734" t="str">
            <v>접지크램프</v>
          </cell>
          <cell r="C734" t="str">
            <v>60㎟</v>
          </cell>
          <cell r="D734" t="str">
            <v>m</v>
          </cell>
          <cell r="E734">
            <v>3</v>
          </cell>
          <cell r="F734">
            <v>1500</v>
          </cell>
          <cell r="G734">
            <v>4500</v>
          </cell>
          <cell r="L734">
            <v>4500</v>
          </cell>
        </row>
        <row r="735">
          <cell r="A735" t="str">
            <v>접지저항저감재메직어스(10kg)</v>
          </cell>
          <cell r="B735" t="str">
            <v>접지저항저감재</v>
          </cell>
          <cell r="C735" t="str">
            <v>메직어스(10kg)</v>
          </cell>
          <cell r="D735" t="str">
            <v>포</v>
          </cell>
          <cell r="E735">
            <v>2</v>
          </cell>
          <cell r="F735">
            <v>20000</v>
          </cell>
          <cell r="G735">
            <v>40000</v>
          </cell>
          <cell r="L735">
            <v>40000</v>
          </cell>
        </row>
        <row r="736">
          <cell r="B736" t="str">
            <v>터파기</v>
          </cell>
          <cell r="C736" t="str">
            <v>자갈섞인 토사</v>
          </cell>
          <cell r="D736" t="str">
            <v>㎥</v>
          </cell>
          <cell r="E736">
            <v>2.63</v>
          </cell>
          <cell r="L736">
            <v>0</v>
          </cell>
        </row>
        <row r="737">
          <cell r="L737">
            <v>0</v>
          </cell>
        </row>
        <row r="738">
          <cell r="L738">
            <v>0</v>
          </cell>
        </row>
        <row r="742">
          <cell r="B742" t="str">
            <v>나) 노 무 비</v>
          </cell>
        </row>
        <row r="743">
          <cell r="C743" t="str">
            <v>내 선 전 공</v>
          </cell>
          <cell r="D743" t="str">
            <v>인</v>
          </cell>
          <cell r="E743">
            <v>0.82</v>
          </cell>
          <cell r="H743">
            <v>53401</v>
          </cell>
          <cell r="I743">
            <v>43788</v>
          </cell>
          <cell r="L743">
            <v>43788</v>
          </cell>
        </row>
        <row r="744">
          <cell r="C744" t="str">
            <v>보 통 인 부</v>
          </cell>
          <cell r="D744" t="str">
            <v>인</v>
          </cell>
          <cell r="E744">
            <v>1.1399999999999999</v>
          </cell>
          <cell r="H744">
            <v>38932</v>
          </cell>
          <cell r="I744">
            <v>44382</v>
          </cell>
          <cell r="L744">
            <v>44382</v>
          </cell>
        </row>
        <row r="748">
          <cell r="B748" t="str">
            <v>다) 공구손료</v>
          </cell>
          <cell r="K748">
            <v>0</v>
          </cell>
        </row>
        <row r="749">
          <cell r="C749" t="str">
            <v>내 선 전 공</v>
          </cell>
          <cell r="D749" t="str">
            <v>인</v>
          </cell>
          <cell r="E749">
            <v>0.02</v>
          </cell>
          <cell r="J749">
            <v>53401</v>
          </cell>
          <cell r="K749">
            <v>1068</v>
          </cell>
          <cell r="L749">
            <v>1068</v>
          </cell>
        </row>
        <row r="750">
          <cell r="C750" t="str">
            <v>보 통 인 부</v>
          </cell>
          <cell r="D750" t="str">
            <v>인</v>
          </cell>
          <cell r="E750">
            <v>0</v>
          </cell>
          <cell r="K750">
            <v>0</v>
          </cell>
          <cell r="L750">
            <v>0</v>
          </cell>
        </row>
        <row r="753">
          <cell r="A753" t="str">
            <v>30신_29</v>
          </cell>
          <cell r="B753" t="str">
            <v>합    계</v>
          </cell>
          <cell r="G753">
            <v>66592</v>
          </cell>
          <cell r="I753">
            <v>88170</v>
          </cell>
          <cell r="K753">
            <v>1068</v>
          </cell>
          <cell r="L753">
            <v>155830</v>
          </cell>
        </row>
        <row r="754">
          <cell r="A754" t="str">
            <v>30신_30A</v>
          </cell>
          <cell r="B754" t="str">
            <v>30. 접지장치 신설</v>
          </cell>
          <cell r="C754" t="str">
            <v>TEST 접지</v>
          </cell>
          <cell r="D754" t="str">
            <v>개소</v>
          </cell>
          <cell r="E754">
            <v>1</v>
          </cell>
          <cell r="L754" t="str">
            <v>x</v>
          </cell>
          <cell r="M754">
            <v>1</v>
          </cell>
        </row>
        <row r="755">
          <cell r="B755" t="str">
            <v>가) 재 료 비</v>
          </cell>
        </row>
        <row r="756">
          <cell r="A756" t="str">
            <v>접지봉Φ14x1000mm</v>
          </cell>
          <cell r="B756" t="str">
            <v>접지봉</v>
          </cell>
          <cell r="C756" t="str">
            <v>Φ14x1000mm</v>
          </cell>
          <cell r="D756" t="str">
            <v>개</v>
          </cell>
          <cell r="E756">
            <v>1</v>
          </cell>
          <cell r="F756">
            <v>3000</v>
          </cell>
          <cell r="G756">
            <v>3000</v>
          </cell>
          <cell r="L756">
            <v>3000</v>
          </cell>
        </row>
        <row r="757">
          <cell r="A757" t="str">
            <v>나 동 선38㎟</v>
          </cell>
          <cell r="B757" t="str">
            <v>나 동 선</v>
          </cell>
          <cell r="C757" t="str">
            <v>38㎟</v>
          </cell>
          <cell r="D757" t="str">
            <v>m</v>
          </cell>
          <cell r="E757">
            <v>6.6</v>
          </cell>
          <cell r="F757">
            <v>1195</v>
          </cell>
          <cell r="G757">
            <v>7887</v>
          </cell>
          <cell r="L757">
            <v>7887</v>
          </cell>
        </row>
        <row r="758">
          <cell r="A758" t="str">
            <v>압착단자38 ㎟</v>
          </cell>
          <cell r="B758" t="str">
            <v>압착단자</v>
          </cell>
          <cell r="C758" t="str">
            <v>38 ㎟</v>
          </cell>
          <cell r="D758" t="str">
            <v>m</v>
          </cell>
          <cell r="E758">
            <v>1</v>
          </cell>
          <cell r="F758">
            <v>281</v>
          </cell>
          <cell r="G758">
            <v>281</v>
          </cell>
          <cell r="L758">
            <v>281</v>
          </cell>
        </row>
        <row r="759">
          <cell r="A759" t="str">
            <v>접지크램프38㎟</v>
          </cell>
          <cell r="B759" t="str">
            <v>접지크램프</v>
          </cell>
          <cell r="C759" t="str">
            <v>38㎟</v>
          </cell>
          <cell r="D759" t="str">
            <v>m</v>
          </cell>
          <cell r="E759">
            <v>3</v>
          </cell>
          <cell r="F759">
            <v>1200</v>
          </cell>
          <cell r="G759">
            <v>3600</v>
          </cell>
          <cell r="L759">
            <v>3600</v>
          </cell>
        </row>
        <row r="760">
          <cell r="B760" t="str">
            <v>터파기</v>
          </cell>
          <cell r="C760" t="str">
            <v>자갈섞인 토사</v>
          </cell>
          <cell r="D760" t="str">
            <v>㎥</v>
          </cell>
          <cell r="E760">
            <v>2.63</v>
          </cell>
          <cell r="G760">
            <v>0</v>
          </cell>
          <cell r="L760">
            <v>0</v>
          </cell>
        </row>
        <row r="761">
          <cell r="G761">
            <v>0</v>
          </cell>
          <cell r="L761">
            <v>0</v>
          </cell>
        </row>
        <row r="762">
          <cell r="G762">
            <v>0</v>
          </cell>
          <cell r="L762">
            <v>0</v>
          </cell>
        </row>
        <row r="766">
          <cell r="B766" t="str">
            <v>나) 노 무 비</v>
          </cell>
        </row>
        <row r="767">
          <cell r="C767" t="str">
            <v>내 선 전 공</v>
          </cell>
          <cell r="D767" t="str">
            <v>인</v>
          </cell>
          <cell r="E767">
            <v>0.25</v>
          </cell>
          <cell r="H767">
            <v>53401</v>
          </cell>
          <cell r="I767">
            <v>13350</v>
          </cell>
          <cell r="L767">
            <v>13350</v>
          </cell>
        </row>
        <row r="768">
          <cell r="C768" t="str">
            <v>보 통 인 부</v>
          </cell>
          <cell r="D768" t="str">
            <v>인</v>
          </cell>
          <cell r="E768">
            <v>0.94</v>
          </cell>
          <cell r="H768">
            <v>38932</v>
          </cell>
          <cell r="I768">
            <v>36596</v>
          </cell>
          <cell r="L768">
            <v>36596</v>
          </cell>
        </row>
        <row r="772">
          <cell r="B772" t="str">
            <v>다) 공구손료</v>
          </cell>
          <cell r="K772">
            <v>0</v>
          </cell>
        </row>
        <row r="773">
          <cell r="C773" t="str">
            <v>내 선 전 공</v>
          </cell>
          <cell r="D773" t="str">
            <v>인</v>
          </cell>
          <cell r="E773">
            <v>0</v>
          </cell>
          <cell r="J773">
            <v>53401</v>
          </cell>
          <cell r="K773">
            <v>0</v>
          </cell>
          <cell r="L773">
            <v>0</v>
          </cell>
        </row>
        <row r="774">
          <cell r="C774" t="str">
            <v>보 통 인 부</v>
          </cell>
          <cell r="D774" t="str">
            <v>인</v>
          </cell>
          <cell r="E774">
            <v>0</v>
          </cell>
          <cell r="K774">
            <v>0</v>
          </cell>
          <cell r="L774">
            <v>0</v>
          </cell>
        </row>
        <row r="778">
          <cell r="A778" t="str">
            <v>30신_30</v>
          </cell>
          <cell r="B778" t="str">
            <v>합    계</v>
          </cell>
          <cell r="G778">
            <v>14768</v>
          </cell>
          <cell r="I778">
            <v>49946</v>
          </cell>
          <cell r="K778">
            <v>0</v>
          </cell>
          <cell r="L778">
            <v>64714</v>
          </cell>
        </row>
        <row r="779">
          <cell r="A779" t="str">
            <v>30신_31A</v>
          </cell>
          <cell r="B779" t="str">
            <v>31. 접지단자반</v>
          </cell>
          <cell r="C779" t="str">
            <v>(5CCT)</v>
          </cell>
          <cell r="D779" t="str">
            <v>면</v>
          </cell>
          <cell r="E779">
            <v>1</v>
          </cell>
          <cell r="L779" t="str">
            <v>x</v>
          </cell>
          <cell r="M779">
            <v>1</v>
          </cell>
        </row>
        <row r="780">
          <cell r="B780" t="str">
            <v>가) 재 료 비</v>
          </cell>
        </row>
        <row r="781">
          <cell r="A781" t="str">
            <v>접지단자반 (SUS)5 CCT</v>
          </cell>
          <cell r="B781" t="str">
            <v>접지단자반 (SUS)</v>
          </cell>
          <cell r="C781" t="str">
            <v>5 CCT</v>
          </cell>
          <cell r="D781" t="str">
            <v>면</v>
          </cell>
          <cell r="E781">
            <v>1</v>
          </cell>
          <cell r="F781">
            <v>140000</v>
          </cell>
          <cell r="G781">
            <v>140000</v>
          </cell>
          <cell r="L781">
            <v>140000</v>
          </cell>
        </row>
        <row r="786">
          <cell r="B786" t="str">
            <v>나) 노 무 비</v>
          </cell>
        </row>
        <row r="787">
          <cell r="C787" t="str">
            <v>내 선 전 공</v>
          </cell>
          <cell r="D787" t="str">
            <v>인</v>
          </cell>
          <cell r="E787">
            <v>0.66</v>
          </cell>
          <cell r="H787">
            <v>53401</v>
          </cell>
          <cell r="I787">
            <v>35244</v>
          </cell>
          <cell r="L787">
            <v>35244</v>
          </cell>
        </row>
        <row r="792">
          <cell r="B792" t="str">
            <v>다) 공구손료</v>
          </cell>
        </row>
        <row r="793">
          <cell r="C793" t="str">
            <v>내 선 전 공</v>
          </cell>
          <cell r="D793" t="str">
            <v>인</v>
          </cell>
          <cell r="E793">
            <v>0.01</v>
          </cell>
          <cell r="J793">
            <v>53401</v>
          </cell>
          <cell r="K793">
            <v>534</v>
          </cell>
          <cell r="L793">
            <v>534</v>
          </cell>
        </row>
        <row r="799">
          <cell r="A799" t="str">
            <v>30신_31</v>
          </cell>
          <cell r="B799" t="str">
            <v>합    계</v>
          </cell>
          <cell r="G799">
            <v>140000</v>
          </cell>
          <cell r="I799">
            <v>35244</v>
          </cell>
          <cell r="K799">
            <v>534</v>
          </cell>
          <cell r="L799">
            <v>175778</v>
          </cell>
        </row>
        <row r="804">
          <cell r="A804" t="str">
            <v>30신_32A</v>
          </cell>
          <cell r="B804" t="str">
            <v>32. 조명기구 신설</v>
          </cell>
          <cell r="C804" t="str">
            <v>TYPE'A' FL 2/32W</v>
          </cell>
          <cell r="D804" t="str">
            <v>개</v>
          </cell>
          <cell r="E804">
            <v>1</v>
          </cell>
          <cell r="L804" t="str">
            <v>x</v>
          </cell>
          <cell r="M804">
            <v>51</v>
          </cell>
        </row>
        <row r="805">
          <cell r="B805" t="str">
            <v>가) 재 료 비</v>
          </cell>
        </row>
        <row r="806">
          <cell r="A806" t="str">
            <v>등기구TYPE'A' FL 2/32W</v>
          </cell>
          <cell r="B806" t="str">
            <v>등기구</v>
          </cell>
          <cell r="C806" t="str">
            <v>TYPE'A' FL 2/32W</v>
          </cell>
          <cell r="D806" t="str">
            <v>개</v>
          </cell>
          <cell r="E806">
            <v>1</v>
          </cell>
          <cell r="F806">
            <v>62000</v>
          </cell>
          <cell r="G806">
            <v>62000</v>
          </cell>
          <cell r="L806">
            <v>62000</v>
          </cell>
        </row>
        <row r="807">
          <cell r="A807" t="str">
            <v>형광등기구보강대M바표준</v>
          </cell>
          <cell r="B807" t="str">
            <v>형광등기구보강대</v>
          </cell>
          <cell r="C807" t="str">
            <v>M바표준</v>
          </cell>
          <cell r="D807" t="str">
            <v>개</v>
          </cell>
          <cell r="E807">
            <v>1</v>
          </cell>
          <cell r="F807">
            <v>3900</v>
          </cell>
          <cell r="G807">
            <v>3900</v>
          </cell>
          <cell r="L807">
            <v>3900</v>
          </cell>
        </row>
        <row r="808">
          <cell r="A808" t="str">
            <v>와이어 콘넥타3.5㎟x2가닥</v>
          </cell>
          <cell r="B808" t="str">
            <v>와이어 콘넥타</v>
          </cell>
          <cell r="C808" t="str">
            <v>3.5㎟x2가닥</v>
          </cell>
          <cell r="D808" t="str">
            <v>개</v>
          </cell>
          <cell r="E808">
            <v>3</v>
          </cell>
          <cell r="F808">
            <v>112</v>
          </cell>
          <cell r="G808">
            <v>336</v>
          </cell>
          <cell r="L808">
            <v>336</v>
          </cell>
        </row>
        <row r="809">
          <cell r="A809" t="str">
            <v>플랙시블 커넥터일반비방수  16C</v>
          </cell>
          <cell r="B809" t="str">
            <v>플랙시블 커넥터</v>
          </cell>
          <cell r="C809" t="str">
            <v>일반비방수  16C</v>
          </cell>
          <cell r="D809" t="str">
            <v>개</v>
          </cell>
          <cell r="E809">
            <v>2</v>
          </cell>
          <cell r="F809">
            <v>360</v>
          </cell>
          <cell r="G809">
            <v>720</v>
          </cell>
          <cell r="L809">
            <v>720</v>
          </cell>
        </row>
        <row r="810">
          <cell r="A810" t="str">
            <v>전     선IV  1.6mm</v>
          </cell>
          <cell r="B810" t="str">
            <v>전     선</v>
          </cell>
          <cell r="C810" t="str">
            <v>IV  1.6mm</v>
          </cell>
          <cell r="D810" t="str">
            <v>m</v>
          </cell>
          <cell r="E810">
            <v>2.2000000000000002</v>
          </cell>
          <cell r="F810">
            <v>75</v>
          </cell>
          <cell r="G810">
            <v>165</v>
          </cell>
          <cell r="L810">
            <v>165</v>
          </cell>
        </row>
        <row r="811">
          <cell r="A811" t="str">
            <v>전     선IV  2.0mm</v>
          </cell>
          <cell r="B811" t="str">
            <v>전     선</v>
          </cell>
          <cell r="C811" t="str">
            <v>IV  2.0mm</v>
          </cell>
          <cell r="D811" t="str">
            <v>m</v>
          </cell>
          <cell r="E811">
            <v>4.4000000000000004</v>
          </cell>
          <cell r="F811">
            <v>109</v>
          </cell>
          <cell r="G811">
            <v>479</v>
          </cell>
          <cell r="L811">
            <v>479</v>
          </cell>
        </row>
        <row r="812">
          <cell r="A812" t="str">
            <v>플랙시블 전선관일반비방수  16C</v>
          </cell>
          <cell r="B812" t="str">
            <v>플랙시블 전선관</v>
          </cell>
          <cell r="C812" t="str">
            <v>일반비방수  16C</v>
          </cell>
          <cell r="D812" t="str">
            <v>m</v>
          </cell>
          <cell r="E812">
            <v>2.2000000000000002</v>
          </cell>
          <cell r="F812">
            <v>430</v>
          </cell>
          <cell r="G812">
            <v>946</v>
          </cell>
          <cell r="L812">
            <v>946</v>
          </cell>
        </row>
        <row r="817">
          <cell r="B817" t="str">
            <v>나) 노 무 비</v>
          </cell>
        </row>
        <row r="818">
          <cell r="C818" t="str">
            <v>내 선 전 공</v>
          </cell>
          <cell r="D818" t="str">
            <v>인</v>
          </cell>
          <cell r="E818">
            <v>0.69000000000000006</v>
          </cell>
          <cell r="H818">
            <v>53401</v>
          </cell>
          <cell r="I818">
            <v>36846</v>
          </cell>
          <cell r="L818">
            <v>36846</v>
          </cell>
        </row>
        <row r="823">
          <cell r="B823" t="str">
            <v>다) 공구손료</v>
          </cell>
          <cell r="L823">
            <v>0</v>
          </cell>
        </row>
        <row r="824">
          <cell r="C824" t="str">
            <v>내 선 전 공</v>
          </cell>
          <cell r="D824" t="str">
            <v>인</v>
          </cell>
          <cell r="E824">
            <v>0.02</v>
          </cell>
          <cell r="J824">
            <v>53401</v>
          </cell>
          <cell r="K824">
            <v>1068</v>
          </cell>
          <cell r="L824">
            <v>1068</v>
          </cell>
        </row>
        <row r="828">
          <cell r="A828" t="str">
            <v>30신_32</v>
          </cell>
          <cell r="B828" t="str">
            <v>합    계</v>
          </cell>
          <cell r="G828">
            <v>68546</v>
          </cell>
          <cell r="I828">
            <v>36846</v>
          </cell>
          <cell r="K828">
            <v>1068</v>
          </cell>
          <cell r="L828">
            <v>106460</v>
          </cell>
        </row>
        <row r="829">
          <cell r="A829" t="str">
            <v>30신_33A</v>
          </cell>
          <cell r="B829" t="str">
            <v>33. 조명기구 신설</v>
          </cell>
          <cell r="C829" t="str">
            <v>TYPE'C' FL 2/32W</v>
          </cell>
          <cell r="D829" t="str">
            <v>개</v>
          </cell>
          <cell r="E829">
            <v>1</v>
          </cell>
          <cell r="L829" t="str">
            <v>x</v>
          </cell>
          <cell r="M829">
            <v>66</v>
          </cell>
        </row>
        <row r="830">
          <cell r="B830" t="str">
            <v>가) 재 료 비</v>
          </cell>
        </row>
        <row r="831">
          <cell r="B831" t="str">
            <v>등기구</v>
          </cell>
          <cell r="C831" t="str">
            <v>TYPE'C' FL 2/32W</v>
          </cell>
          <cell r="D831" t="str">
            <v>개</v>
          </cell>
          <cell r="E831">
            <v>1</v>
          </cell>
          <cell r="F831">
            <v>89000</v>
          </cell>
          <cell r="G831">
            <v>89000</v>
          </cell>
          <cell r="L831">
            <v>89000</v>
          </cell>
        </row>
        <row r="832">
          <cell r="A832" t="str">
            <v>형광등기구보강대M바표준</v>
          </cell>
          <cell r="B832" t="str">
            <v>형광등기구보강대</v>
          </cell>
          <cell r="C832" t="str">
            <v>M바표준</v>
          </cell>
          <cell r="D832" t="str">
            <v>개</v>
          </cell>
          <cell r="E832">
            <v>1</v>
          </cell>
          <cell r="F832">
            <v>3900</v>
          </cell>
          <cell r="G832">
            <v>3900</v>
          </cell>
          <cell r="L832">
            <v>3900</v>
          </cell>
        </row>
        <row r="833">
          <cell r="A833" t="str">
            <v>와이어 콘넥타3.5㎟x2가닥</v>
          </cell>
          <cell r="B833" t="str">
            <v>와이어 콘넥타</v>
          </cell>
          <cell r="C833" t="str">
            <v>3.5㎟x2가닥</v>
          </cell>
          <cell r="D833" t="str">
            <v>개</v>
          </cell>
          <cell r="E833">
            <v>3</v>
          </cell>
          <cell r="F833">
            <v>112</v>
          </cell>
          <cell r="G833">
            <v>336</v>
          </cell>
          <cell r="L833">
            <v>336</v>
          </cell>
        </row>
        <row r="834">
          <cell r="A834" t="str">
            <v>플랙시블 커넥터일반비방수  16C</v>
          </cell>
          <cell r="B834" t="str">
            <v>플랙시블 커넥터</v>
          </cell>
          <cell r="C834" t="str">
            <v>일반비방수  16C</v>
          </cell>
          <cell r="D834" t="str">
            <v>개</v>
          </cell>
          <cell r="E834">
            <v>2</v>
          </cell>
          <cell r="F834">
            <v>360</v>
          </cell>
          <cell r="G834">
            <v>720</v>
          </cell>
          <cell r="L834">
            <v>720</v>
          </cell>
        </row>
        <row r="835">
          <cell r="A835" t="str">
            <v>전     선IV  1.6mm</v>
          </cell>
          <cell r="B835" t="str">
            <v>전     선</v>
          </cell>
          <cell r="C835" t="str">
            <v>IV  1.6mm</v>
          </cell>
          <cell r="D835" t="str">
            <v>m</v>
          </cell>
          <cell r="E835">
            <v>2.2000000000000002</v>
          </cell>
          <cell r="F835">
            <v>75</v>
          </cell>
          <cell r="G835">
            <v>165</v>
          </cell>
          <cell r="L835">
            <v>165</v>
          </cell>
        </row>
        <row r="836">
          <cell r="A836" t="str">
            <v>전     선IV  2.0mm</v>
          </cell>
          <cell r="B836" t="str">
            <v>전     선</v>
          </cell>
          <cell r="C836" t="str">
            <v>IV  2.0mm</v>
          </cell>
          <cell r="D836" t="str">
            <v>m</v>
          </cell>
          <cell r="E836">
            <v>4.4000000000000004</v>
          </cell>
          <cell r="F836">
            <v>109</v>
          </cell>
          <cell r="G836">
            <v>479</v>
          </cell>
          <cell r="L836">
            <v>479</v>
          </cell>
        </row>
        <row r="837">
          <cell r="A837" t="str">
            <v>플랙시블 전선관일반비방수  16C</v>
          </cell>
          <cell r="B837" t="str">
            <v>플랙시블 전선관</v>
          </cell>
          <cell r="C837" t="str">
            <v>일반비방수  16C</v>
          </cell>
          <cell r="D837" t="str">
            <v>m</v>
          </cell>
          <cell r="E837">
            <v>2.2000000000000002</v>
          </cell>
          <cell r="F837">
            <v>430</v>
          </cell>
          <cell r="G837">
            <v>946</v>
          </cell>
          <cell r="L837">
            <v>946</v>
          </cell>
        </row>
        <row r="843">
          <cell r="B843" t="str">
            <v>나) 노 무 비</v>
          </cell>
        </row>
        <row r="844">
          <cell r="C844" t="str">
            <v>내 선 전 공</v>
          </cell>
          <cell r="D844" t="str">
            <v>인</v>
          </cell>
          <cell r="E844">
            <v>0.72</v>
          </cell>
          <cell r="H844">
            <v>53401</v>
          </cell>
          <cell r="I844">
            <v>38448</v>
          </cell>
          <cell r="L844">
            <v>38448</v>
          </cell>
        </row>
        <row r="848">
          <cell r="B848" t="str">
            <v>다) 공구손료</v>
          </cell>
          <cell r="L848">
            <v>0</v>
          </cell>
        </row>
        <row r="849">
          <cell r="C849" t="str">
            <v>내 선 전 공</v>
          </cell>
          <cell r="D849" t="str">
            <v>인</v>
          </cell>
          <cell r="E849">
            <v>0.02</v>
          </cell>
          <cell r="J849">
            <v>53401</v>
          </cell>
          <cell r="K849">
            <v>1068</v>
          </cell>
          <cell r="L849">
            <v>1068</v>
          </cell>
        </row>
        <row r="853">
          <cell r="A853" t="str">
            <v>30신_33</v>
          </cell>
          <cell r="B853" t="str">
            <v>합    계</v>
          </cell>
          <cell r="G853">
            <v>95546</v>
          </cell>
          <cell r="I853">
            <v>38448</v>
          </cell>
          <cell r="K853">
            <v>1068</v>
          </cell>
          <cell r="L853">
            <v>135062</v>
          </cell>
        </row>
        <row r="854">
          <cell r="A854" t="str">
            <v>30신_34A</v>
          </cell>
          <cell r="B854" t="str">
            <v>34. 조명기구 신설</v>
          </cell>
          <cell r="C854" t="str">
            <v>TYPE'D' FL 1/32W</v>
          </cell>
          <cell r="D854" t="str">
            <v>개</v>
          </cell>
          <cell r="E854">
            <v>1</v>
          </cell>
          <cell r="L854" t="str">
            <v>x</v>
          </cell>
          <cell r="M854">
            <v>32</v>
          </cell>
        </row>
        <row r="855">
          <cell r="B855" t="str">
            <v>가) 재 료 비</v>
          </cell>
        </row>
        <row r="856">
          <cell r="B856" t="str">
            <v>등기구</v>
          </cell>
          <cell r="C856" t="str">
            <v>TYPE'D' FL 1/32W</v>
          </cell>
          <cell r="D856" t="str">
            <v>개</v>
          </cell>
          <cell r="E856">
            <v>1</v>
          </cell>
          <cell r="F856">
            <v>68000</v>
          </cell>
          <cell r="G856">
            <v>68000</v>
          </cell>
          <cell r="L856">
            <v>68000</v>
          </cell>
        </row>
        <row r="857">
          <cell r="A857" t="str">
            <v>형광등기구보강대M바표준</v>
          </cell>
          <cell r="B857" t="str">
            <v>형광등기구보강대</v>
          </cell>
          <cell r="C857" t="str">
            <v>M바표준</v>
          </cell>
          <cell r="D857" t="str">
            <v>개</v>
          </cell>
          <cell r="E857">
            <v>1</v>
          </cell>
          <cell r="F857">
            <v>3900</v>
          </cell>
          <cell r="G857">
            <v>3900</v>
          </cell>
          <cell r="L857">
            <v>3900</v>
          </cell>
        </row>
        <row r="858">
          <cell r="A858" t="str">
            <v>와이어 콘넥타3.5㎟x2가닥</v>
          </cell>
          <cell r="B858" t="str">
            <v>와이어 콘넥타</v>
          </cell>
          <cell r="C858" t="str">
            <v>3.5㎟x2가닥</v>
          </cell>
          <cell r="D858" t="str">
            <v>개</v>
          </cell>
          <cell r="E858">
            <v>3</v>
          </cell>
          <cell r="F858">
            <v>112</v>
          </cell>
          <cell r="G858">
            <v>336</v>
          </cell>
          <cell r="L858">
            <v>336</v>
          </cell>
        </row>
        <row r="859">
          <cell r="A859" t="str">
            <v>플랙시블 커넥터일반비방수  16C</v>
          </cell>
          <cell r="B859" t="str">
            <v>플랙시블 커넥터</v>
          </cell>
          <cell r="C859" t="str">
            <v>일반비방수  16C</v>
          </cell>
          <cell r="D859" t="str">
            <v>개</v>
          </cell>
          <cell r="E859">
            <v>2</v>
          </cell>
          <cell r="F859">
            <v>360</v>
          </cell>
          <cell r="G859">
            <v>720</v>
          </cell>
          <cell r="L859">
            <v>720</v>
          </cell>
        </row>
        <row r="860">
          <cell r="A860" t="str">
            <v>전     선IV  1.6mm</v>
          </cell>
          <cell r="B860" t="str">
            <v>전     선</v>
          </cell>
          <cell r="C860" t="str">
            <v>IV  1.6mm</v>
          </cell>
          <cell r="D860" t="str">
            <v>m</v>
          </cell>
          <cell r="E860">
            <v>2.2000000000000002</v>
          </cell>
          <cell r="F860">
            <v>75</v>
          </cell>
          <cell r="G860">
            <v>165</v>
          </cell>
          <cell r="L860">
            <v>165</v>
          </cell>
        </row>
        <row r="861">
          <cell r="A861" t="str">
            <v>전     선IV  2.0mm</v>
          </cell>
          <cell r="B861" t="str">
            <v>전     선</v>
          </cell>
          <cell r="C861" t="str">
            <v>IV  2.0mm</v>
          </cell>
          <cell r="D861" t="str">
            <v>m</v>
          </cell>
          <cell r="E861">
            <v>4.4000000000000004</v>
          </cell>
          <cell r="F861">
            <v>109</v>
          </cell>
          <cell r="G861">
            <v>479</v>
          </cell>
          <cell r="L861">
            <v>479</v>
          </cell>
        </row>
        <row r="862">
          <cell r="A862" t="str">
            <v>플랙시블 전선관일반비방수  16C</v>
          </cell>
          <cell r="B862" t="str">
            <v>플랙시블 전선관</v>
          </cell>
          <cell r="C862" t="str">
            <v>일반비방수  16C</v>
          </cell>
          <cell r="D862" t="str">
            <v>m</v>
          </cell>
          <cell r="E862">
            <v>2.2000000000000002</v>
          </cell>
          <cell r="F862">
            <v>430</v>
          </cell>
          <cell r="G862">
            <v>946</v>
          </cell>
          <cell r="L862">
            <v>946</v>
          </cell>
        </row>
        <row r="867">
          <cell r="B867" t="str">
            <v>나) 노 무 비</v>
          </cell>
          <cell r="L867">
            <v>0</v>
          </cell>
        </row>
        <row r="868">
          <cell r="C868" t="str">
            <v>내 선 전 공</v>
          </cell>
          <cell r="D868" t="str">
            <v>인</v>
          </cell>
          <cell r="E868">
            <v>0.61</v>
          </cell>
          <cell r="H868">
            <v>53401</v>
          </cell>
          <cell r="I868">
            <v>32574</v>
          </cell>
          <cell r="L868">
            <v>32574</v>
          </cell>
        </row>
        <row r="873">
          <cell r="B873" t="str">
            <v>다) 공구손료</v>
          </cell>
          <cell r="L873">
            <v>0</v>
          </cell>
        </row>
        <row r="874">
          <cell r="C874" t="str">
            <v>내 선 전 공</v>
          </cell>
          <cell r="D874" t="str">
            <v>인</v>
          </cell>
          <cell r="E874">
            <v>0.01</v>
          </cell>
          <cell r="J874">
            <v>53401</v>
          </cell>
          <cell r="K874">
            <v>534</v>
          </cell>
          <cell r="L874">
            <v>534</v>
          </cell>
        </row>
        <row r="878">
          <cell r="A878" t="str">
            <v>30신_34</v>
          </cell>
          <cell r="B878" t="str">
            <v>합    계</v>
          </cell>
          <cell r="G878">
            <v>74546</v>
          </cell>
          <cell r="I878">
            <v>32574</v>
          </cell>
          <cell r="K878">
            <v>534</v>
          </cell>
          <cell r="L878">
            <v>107654</v>
          </cell>
        </row>
        <row r="879">
          <cell r="A879" t="str">
            <v>30신_35A</v>
          </cell>
          <cell r="B879" t="str">
            <v>35. 조명기구 신설</v>
          </cell>
          <cell r="C879" t="str">
            <v>TYPE'E' FL 1/32W</v>
          </cell>
          <cell r="D879" t="str">
            <v>개</v>
          </cell>
          <cell r="E879">
            <v>1</v>
          </cell>
          <cell r="L879" t="str">
            <v>x</v>
          </cell>
          <cell r="M879">
            <v>14</v>
          </cell>
        </row>
        <row r="880">
          <cell r="B880" t="str">
            <v>가) 재 료 비</v>
          </cell>
        </row>
        <row r="881">
          <cell r="B881" t="str">
            <v>등기구</v>
          </cell>
          <cell r="C881" t="str">
            <v>TYPE'E' FL 1/32W</v>
          </cell>
          <cell r="D881" t="str">
            <v>개</v>
          </cell>
          <cell r="E881">
            <v>1</v>
          </cell>
          <cell r="F881">
            <v>65000</v>
          </cell>
          <cell r="G881">
            <v>65000</v>
          </cell>
          <cell r="L881">
            <v>65000</v>
          </cell>
        </row>
        <row r="882">
          <cell r="B882" t="str">
            <v>와이어 콘넥타</v>
          </cell>
          <cell r="C882" t="str">
            <v>3.5㎟x2가닥</v>
          </cell>
          <cell r="D882" t="str">
            <v>개</v>
          </cell>
          <cell r="E882">
            <v>3</v>
          </cell>
          <cell r="F882">
            <v>112</v>
          </cell>
          <cell r="G882">
            <v>3900</v>
          </cell>
          <cell r="L882">
            <v>3900</v>
          </cell>
        </row>
        <row r="885">
          <cell r="B885" t="str">
            <v>나) 노 무 비</v>
          </cell>
          <cell r="L885">
            <v>0</v>
          </cell>
        </row>
        <row r="886">
          <cell r="C886" t="str">
            <v>내 선 전 공</v>
          </cell>
          <cell r="D886" t="str">
            <v>인</v>
          </cell>
          <cell r="E886">
            <v>0.24</v>
          </cell>
          <cell r="H886">
            <v>53401</v>
          </cell>
          <cell r="I886">
            <v>12816</v>
          </cell>
          <cell r="L886">
            <v>12816</v>
          </cell>
        </row>
        <row r="891">
          <cell r="B891" t="str">
            <v>다) 공구손료</v>
          </cell>
          <cell r="L891">
            <v>0</v>
          </cell>
        </row>
        <row r="892">
          <cell r="C892" t="str">
            <v>내 선 전 공</v>
          </cell>
          <cell r="D892" t="str">
            <v>인</v>
          </cell>
          <cell r="E892">
            <v>0</v>
          </cell>
          <cell r="K892">
            <v>0</v>
          </cell>
          <cell r="L892">
            <v>0</v>
          </cell>
        </row>
        <row r="896">
          <cell r="A896" t="str">
            <v>30신_35</v>
          </cell>
          <cell r="B896" t="str">
            <v>합    계</v>
          </cell>
          <cell r="G896">
            <v>68900</v>
          </cell>
          <cell r="I896">
            <v>12816</v>
          </cell>
          <cell r="K896">
            <v>0</v>
          </cell>
          <cell r="L896">
            <v>81716</v>
          </cell>
        </row>
        <row r="904">
          <cell r="A904" t="str">
            <v>30신_36A</v>
          </cell>
          <cell r="B904" t="str">
            <v>36. 조명기구 신설</v>
          </cell>
          <cell r="C904" t="str">
            <v>TYPE'F' FL 2/32W</v>
          </cell>
          <cell r="D904" t="str">
            <v>개</v>
          </cell>
          <cell r="E904">
            <v>1</v>
          </cell>
          <cell r="L904" t="str">
            <v>x</v>
          </cell>
          <cell r="M904">
            <v>24</v>
          </cell>
        </row>
        <row r="905">
          <cell r="B905" t="str">
            <v>가) 재 료 비</v>
          </cell>
          <cell r="L905">
            <v>0</v>
          </cell>
        </row>
        <row r="906">
          <cell r="B906" t="str">
            <v>등기구</v>
          </cell>
          <cell r="C906" t="str">
            <v>TYPE'F' FL 2/32W</v>
          </cell>
          <cell r="D906" t="str">
            <v>개</v>
          </cell>
          <cell r="E906">
            <v>1</v>
          </cell>
          <cell r="F906">
            <v>57000</v>
          </cell>
          <cell r="G906">
            <v>57000</v>
          </cell>
          <cell r="L906">
            <v>57000</v>
          </cell>
        </row>
        <row r="907">
          <cell r="B907" t="str">
            <v>스트롱앵커</v>
          </cell>
          <cell r="C907" t="str">
            <v>3/8"(M10)</v>
          </cell>
          <cell r="D907" t="str">
            <v>개</v>
          </cell>
          <cell r="E907">
            <v>2</v>
          </cell>
          <cell r="F907">
            <v>112</v>
          </cell>
          <cell r="G907">
            <v>224</v>
          </cell>
          <cell r="L907">
            <v>224</v>
          </cell>
        </row>
        <row r="908">
          <cell r="L908">
            <v>0</v>
          </cell>
        </row>
        <row r="909">
          <cell r="L909">
            <v>0</v>
          </cell>
        </row>
        <row r="910">
          <cell r="L910">
            <v>0</v>
          </cell>
        </row>
        <row r="911">
          <cell r="B911" t="str">
            <v>나) 노 무 비</v>
          </cell>
          <cell r="C911" t="str">
            <v>내 선 전 공</v>
          </cell>
          <cell r="D911" t="str">
            <v>인</v>
          </cell>
          <cell r="E911">
            <v>0.6</v>
          </cell>
          <cell r="H911">
            <v>53401</v>
          </cell>
          <cell r="I911">
            <v>32040</v>
          </cell>
          <cell r="L911">
            <v>32040</v>
          </cell>
        </row>
        <row r="916">
          <cell r="L916">
            <v>0</v>
          </cell>
        </row>
        <row r="917">
          <cell r="B917" t="str">
            <v>다) 공구손료</v>
          </cell>
          <cell r="C917" t="str">
            <v>내 선 전 공</v>
          </cell>
          <cell r="D917" t="str">
            <v>인</v>
          </cell>
          <cell r="E917">
            <v>0.01</v>
          </cell>
          <cell r="J917">
            <v>53401</v>
          </cell>
          <cell r="K917">
            <v>534</v>
          </cell>
          <cell r="L917">
            <v>534</v>
          </cell>
        </row>
        <row r="921">
          <cell r="A921" t="str">
            <v>30신_36</v>
          </cell>
          <cell r="B921" t="str">
            <v>합    계</v>
          </cell>
          <cell r="G921">
            <v>57224</v>
          </cell>
          <cell r="I921">
            <v>32040</v>
          </cell>
          <cell r="K921">
            <v>534</v>
          </cell>
          <cell r="L921">
            <v>89798</v>
          </cell>
        </row>
        <row r="929">
          <cell r="A929" t="str">
            <v>30신_37A</v>
          </cell>
          <cell r="B929" t="str">
            <v>37. 조명기구 신설</v>
          </cell>
          <cell r="C929" t="str">
            <v>TYPE'G' FL 1/32W</v>
          </cell>
          <cell r="D929" t="str">
            <v>개</v>
          </cell>
          <cell r="E929">
            <v>1</v>
          </cell>
          <cell r="L929" t="str">
            <v>x</v>
          </cell>
          <cell r="M929">
            <v>10</v>
          </cell>
        </row>
        <row r="930">
          <cell r="B930" t="str">
            <v>가) 재 료 비</v>
          </cell>
          <cell r="L930">
            <v>0</v>
          </cell>
        </row>
        <row r="931">
          <cell r="B931" t="str">
            <v>등기구</v>
          </cell>
          <cell r="C931" t="str">
            <v>TYPE'G' FL 2/32W</v>
          </cell>
          <cell r="D931" t="str">
            <v>개</v>
          </cell>
          <cell r="E931">
            <v>1</v>
          </cell>
          <cell r="F931">
            <v>40000</v>
          </cell>
          <cell r="G931">
            <v>40000</v>
          </cell>
          <cell r="L931">
            <v>40000</v>
          </cell>
        </row>
        <row r="932">
          <cell r="B932" t="str">
            <v>와이어 콘넥타</v>
          </cell>
          <cell r="C932" t="str">
            <v>3.5㎟x2가닥</v>
          </cell>
          <cell r="D932" t="str">
            <v>개</v>
          </cell>
          <cell r="E932">
            <v>3</v>
          </cell>
          <cell r="F932">
            <v>112</v>
          </cell>
          <cell r="G932">
            <v>336</v>
          </cell>
          <cell r="L932">
            <v>336</v>
          </cell>
        </row>
        <row r="933">
          <cell r="B933" t="str">
            <v>스트롱앵커</v>
          </cell>
          <cell r="C933" t="str">
            <v>3/8"(M10)</v>
          </cell>
          <cell r="D933" t="str">
            <v>개</v>
          </cell>
          <cell r="E933">
            <v>2</v>
          </cell>
          <cell r="F933">
            <v>59</v>
          </cell>
          <cell r="G933">
            <v>118</v>
          </cell>
          <cell r="L933">
            <v>118</v>
          </cell>
        </row>
        <row r="936">
          <cell r="B936" t="str">
            <v>나) 노 무 비</v>
          </cell>
          <cell r="L936">
            <v>0</v>
          </cell>
        </row>
        <row r="937">
          <cell r="C937" t="str">
            <v>내 선 전 공</v>
          </cell>
          <cell r="D937" t="str">
            <v>인</v>
          </cell>
          <cell r="E937">
            <v>0.53</v>
          </cell>
          <cell r="H937">
            <v>53401</v>
          </cell>
          <cell r="I937">
            <v>28302</v>
          </cell>
          <cell r="L937">
            <v>28302</v>
          </cell>
        </row>
        <row r="942">
          <cell r="B942" t="str">
            <v>다) 공구손료</v>
          </cell>
          <cell r="L942">
            <v>0</v>
          </cell>
        </row>
        <row r="943">
          <cell r="C943" t="str">
            <v>내 선 전 공</v>
          </cell>
          <cell r="D943" t="str">
            <v>인</v>
          </cell>
          <cell r="E943">
            <v>0.01</v>
          </cell>
          <cell r="J943">
            <v>53401</v>
          </cell>
          <cell r="K943">
            <v>534</v>
          </cell>
          <cell r="L943">
            <v>534</v>
          </cell>
        </row>
        <row r="947">
          <cell r="A947" t="str">
            <v>30신_37</v>
          </cell>
          <cell r="B947" t="str">
            <v>합    계</v>
          </cell>
          <cell r="G947">
            <v>40454</v>
          </cell>
          <cell r="I947">
            <v>28302</v>
          </cell>
          <cell r="K947">
            <v>534</v>
          </cell>
          <cell r="L947">
            <v>69290</v>
          </cell>
        </row>
        <row r="954">
          <cell r="A954" t="str">
            <v>30신_38A</v>
          </cell>
          <cell r="B954" t="str">
            <v>38. 조명기구 신설</v>
          </cell>
          <cell r="C954" t="str">
            <v>TYPE'H' FL 1/32W</v>
          </cell>
          <cell r="D954" t="str">
            <v>개</v>
          </cell>
          <cell r="E954">
            <v>1</v>
          </cell>
          <cell r="L954" t="str">
            <v>x</v>
          </cell>
          <cell r="M954">
            <v>4</v>
          </cell>
        </row>
        <row r="955">
          <cell r="B955" t="str">
            <v>가) 재 료 비</v>
          </cell>
        </row>
        <row r="956">
          <cell r="B956" t="str">
            <v>등기구</v>
          </cell>
          <cell r="C956" t="str">
            <v>TYPE'H' FL 1/32W</v>
          </cell>
          <cell r="D956" t="str">
            <v>개</v>
          </cell>
          <cell r="E956">
            <v>1</v>
          </cell>
          <cell r="F956">
            <v>26000</v>
          </cell>
          <cell r="G956">
            <v>26000</v>
          </cell>
          <cell r="L956">
            <v>26000</v>
          </cell>
        </row>
        <row r="957">
          <cell r="L957">
            <v>0</v>
          </cell>
        </row>
        <row r="958">
          <cell r="L958">
            <v>0</v>
          </cell>
        </row>
        <row r="959">
          <cell r="B959" t="str">
            <v>나) 노 무 비</v>
          </cell>
          <cell r="L959">
            <v>0</v>
          </cell>
        </row>
        <row r="960">
          <cell r="C960" t="str">
            <v>내 선 전 공</v>
          </cell>
          <cell r="D960" t="str">
            <v>인</v>
          </cell>
          <cell r="E960">
            <v>0.24</v>
          </cell>
          <cell r="H960">
            <v>53401</v>
          </cell>
          <cell r="I960">
            <v>12816</v>
          </cell>
          <cell r="L960">
            <v>12816</v>
          </cell>
        </row>
        <row r="965">
          <cell r="B965" t="str">
            <v>다) 공구손료</v>
          </cell>
          <cell r="L965">
            <v>0</v>
          </cell>
        </row>
        <row r="966">
          <cell r="C966" t="str">
            <v>내 선 전 공</v>
          </cell>
          <cell r="D966" t="str">
            <v>인</v>
          </cell>
          <cell r="E966">
            <v>0</v>
          </cell>
          <cell r="K966">
            <v>0</v>
          </cell>
          <cell r="L966">
            <v>0</v>
          </cell>
        </row>
        <row r="970">
          <cell r="A970" t="str">
            <v>30신_38</v>
          </cell>
          <cell r="B970" t="str">
            <v>합    계</v>
          </cell>
          <cell r="G970">
            <v>26000</v>
          </cell>
          <cell r="I970">
            <v>12816</v>
          </cell>
          <cell r="K970">
            <v>0</v>
          </cell>
          <cell r="L970">
            <v>38816</v>
          </cell>
        </row>
        <row r="979">
          <cell r="A979" t="str">
            <v>30신_39A</v>
          </cell>
          <cell r="B979" t="str">
            <v>39. 조명기구 신설</v>
          </cell>
          <cell r="C979" t="str">
            <v>TYPE'J' FL 1/32+40W</v>
          </cell>
          <cell r="D979" t="str">
            <v>개</v>
          </cell>
          <cell r="E979">
            <v>1</v>
          </cell>
          <cell r="L979" t="str">
            <v>x</v>
          </cell>
          <cell r="M979">
            <v>35</v>
          </cell>
        </row>
        <row r="980">
          <cell r="B980" t="str">
            <v>가) 재 료 비</v>
          </cell>
        </row>
        <row r="981">
          <cell r="B981" t="str">
            <v>등기구</v>
          </cell>
          <cell r="C981" t="str">
            <v>TYPE'J' FL 1/32+40W</v>
          </cell>
          <cell r="D981" t="str">
            <v>개</v>
          </cell>
          <cell r="E981">
            <v>1</v>
          </cell>
          <cell r="F981">
            <v>60000</v>
          </cell>
          <cell r="G981">
            <v>60000</v>
          </cell>
          <cell r="L981">
            <v>60000</v>
          </cell>
        </row>
        <row r="982">
          <cell r="L982">
            <v>0</v>
          </cell>
        </row>
        <row r="983">
          <cell r="L983">
            <v>0</v>
          </cell>
        </row>
        <row r="984">
          <cell r="B984" t="str">
            <v>나) 노 무 비</v>
          </cell>
          <cell r="L984">
            <v>0</v>
          </cell>
        </row>
        <row r="985">
          <cell r="C985" t="str">
            <v>내 선 전 공</v>
          </cell>
          <cell r="D985" t="str">
            <v>인</v>
          </cell>
          <cell r="E985">
            <v>0.3</v>
          </cell>
          <cell r="H985">
            <v>53401</v>
          </cell>
          <cell r="I985">
            <v>16020</v>
          </cell>
          <cell r="L985">
            <v>16020</v>
          </cell>
        </row>
        <row r="990">
          <cell r="B990" t="str">
            <v>다) 공구손료</v>
          </cell>
          <cell r="L990">
            <v>0</v>
          </cell>
        </row>
        <row r="991">
          <cell r="C991" t="str">
            <v>내 선 전 공</v>
          </cell>
          <cell r="D991" t="str">
            <v>인</v>
          </cell>
          <cell r="E991">
            <v>0</v>
          </cell>
          <cell r="K991">
            <v>0</v>
          </cell>
          <cell r="L991">
            <v>0</v>
          </cell>
        </row>
        <row r="995">
          <cell r="A995" t="str">
            <v>30신_39</v>
          </cell>
          <cell r="B995" t="str">
            <v>합    계</v>
          </cell>
          <cell r="G995">
            <v>60000</v>
          </cell>
          <cell r="I995">
            <v>16020</v>
          </cell>
          <cell r="K995">
            <v>0</v>
          </cell>
          <cell r="L995">
            <v>76020</v>
          </cell>
        </row>
        <row r="1004">
          <cell r="A1004" t="str">
            <v>30신_40A</v>
          </cell>
          <cell r="B1004" t="str">
            <v>40. 조명기구 신설</v>
          </cell>
          <cell r="C1004" t="str">
            <v>TYPE'K' FUL 2/13W</v>
          </cell>
          <cell r="D1004" t="str">
            <v>개</v>
          </cell>
          <cell r="E1004">
            <v>1</v>
          </cell>
          <cell r="L1004" t="str">
            <v>x</v>
          </cell>
          <cell r="M1004">
            <v>60</v>
          </cell>
        </row>
        <row r="1005">
          <cell r="B1005" t="str">
            <v>가) 재 료 비</v>
          </cell>
        </row>
        <row r="1006">
          <cell r="B1006" t="str">
            <v>등기구</v>
          </cell>
          <cell r="C1006" t="str">
            <v>TYPE'K' FUL 2/13W</v>
          </cell>
          <cell r="D1006" t="str">
            <v>개</v>
          </cell>
          <cell r="E1006">
            <v>1</v>
          </cell>
          <cell r="F1006">
            <v>24000</v>
          </cell>
          <cell r="G1006">
            <v>24000</v>
          </cell>
          <cell r="L1006">
            <v>24000</v>
          </cell>
        </row>
        <row r="1007">
          <cell r="B1007" t="str">
            <v>등기구 보강대</v>
          </cell>
          <cell r="C1007" t="str">
            <v>(다운라이트용)</v>
          </cell>
          <cell r="D1007" t="str">
            <v>개</v>
          </cell>
          <cell r="E1007">
            <v>1</v>
          </cell>
          <cell r="F1007">
            <v>3900</v>
          </cell>
          <cell r="G1007">
            <v>3900</v>
          </cell>
          <cell r="L1007">
            <v>3900</v>
          </cell>
        </row>
        <row r="1008">
          <cell r="A1008" t="str">
            <v>와이어 콘넥타3.5㎟x2가닥</v>
          </cell>
          <cell r="B1008" t="str">
            <v>와이어 콘넥타</v>
          </cell>
          <cell r="C1008" t="str">
            <v>3.5㎟x2가닥</v>
          </cell>
          <cell r="D1008" t="str">
            <v>개</v>
          </cell>
          <cell r="E1008">
            <v>3</v>
          </cell>
          <cell r="F1008">
            <v>112</v>
          </cell>
          <cell r="G1008">
            <v>336</v>
          </cell>
          <cell r="L1008">
            <v>336</v>
          </cell>
        </row>
        <row r="1009">
          <cell r="A1009" t="str">
            <v>플랙시블 커넥터일반비방수  16C</v>
          </cell>
          <cell r="B1009" t="str">
            <v>플랙시블 커넥터</v>
          </cell>
          <cell r="C1009" t="str">
            <v>일반비방수  16C</v>
          </cell>
          <cell r="D1009" t="str">
            <v>개</v>
          </cell>
          <cell r="E1009">
            <v>2</v>
          </cell>
          <cell r="F1009">
            <v>360</v>
          </cell>
          <cell r="G1009">
            <v>720</v>
          </cell>
          <cell r="L1009">
            <v>720</v>
          </cell>
        </row>
        <row r="1010">
          <cell r="A1010" t="str">
            <v>전     선IV  1.6mm</v>
          </cell>
          <cell r="B1010" t="str">
            <v>전     선</v>
          </cell>
          <cell r="C1010" t="str">
            <v>IV  1.6mm</v>
          </cell>
          <cell r="D1010" t="str">
            <v>m</v>
          </cell>
          <cell r="E1010">
            <v>2.2000000000000002</v>
          </cell>
          <cell r="F1010">
            <v>75</v>
          </cell>
          <cell r="G1010">
            <v>165</v>
          </cell>
          <cell r="L1010">
            <v>165</v>
          </cell>
        </row>
        <row r="1011">
          <cell r="A1011" t="str">
            <v>전     선IV  2.0mm</v>
          </cell>
          <cell r="B1011" t="str">
            <v>전     선</v>
          </cell>
          <cell r="C1011" t="str">
            <v>IV  2.0mm</v>
          </cell>
          <cell r="D1011" t="str">
            <v>m</v>
          </cell>
          <cell r="E1011">
            <v>4.4000000000000004</v>
          </cell>
          <cell r="F1011">
            <v>109</v>
          </cell>
          <cell r="G1011">
            <v>479</v>
          </cell>
          <cell r="L1011">
            <v>479</v>
          </cell>
        </row>
        <row r="1012">
          <cell r="A1012" t="str">
            <v>플랙시블 전선관일반비방수  16C</v>
          </cell>
          <cell r="B1012" t="str">
            <v>플랙시블 전선관</v>
          </cell>
          <cell r="C1012" t="str">
            <v>일반비방수  16C</v>
          </cell>
          <cell r="D1012" t="str">
            <v>m</v>
          </cell>
          <cell r="E1012">
            <v>2.2000000000000002</v>
          </cell>
          <cell r="F1012">
            <v>430</v>
          </cell>
          <cell r="G1012">
            <v>946</v>
          </cell>
          <cell r="L1012">
            <v>946</v>
          </cell>
        </row>
        <row r="1017">
          <cell r="B1017" t="str">
            <v>나) 노 무 비</v>
          </cell>
        </row>
        <row r="1018">
          <cell r="C1018" t="str">
            <v>내 선 전 공</v>
          </cell>
          <cell r="D1018" t="str">
            <v>인</v>
          </cell>
          <cell r="E1018">
            <v>0.36</v>
          </cell>
          <cell r="H1018">
            <v>53401</v>
          </cell>
          <cell r="I1018">
            <v>19224</v>
          </cell>
          <cell r="L1018">
            <v>19224</v>
          </cell>
        </row>
        <row r="1023">
          <cell r="B1023" t="str">
            <v>다) 공구손료</v>
          </cell>
          <cell r="L1023">
            <v>0</v>
          </cell>
        </row>
        <row r="1024">
          <cell r="C1024" t="str">
            <v>내 선 전 공</v>
          </cell>
          <cell r="D1024" t="str">
            <v>인</v>
          </cell>
          <cell r="E1024">
            <v>0.01</v>
          </cell>
          <cell r="J1024">
            <v>53401</v>
          </cell>
          <cell r="K1024">
            <v>534</v>
          </cell>
          <cell r="L1024">
            <v>534</v>
          </cell>
        </row>
        <row r="1028">
          <cell r="A1028" t="str">
            <v>30신_40</v>
          </cell>
          <cell r="B1028" t="str">
            <v>합    계</v>
          </cell>
          <cell r="G1028">
            <v>30546</v>
          </cell>
          <cell r="I1028">
            <v>19224</v>
          </cell>
          <cell r="K1028">
            <v>534</v>
          </cell>
          <cell r="L1028">
            <v>50304</v>
          </cell>
        </row>
        <row r="1029">
          <cell r="A1029" t="str">
            <v>30신_41A</v>
          </cell>
          <cell r="B1029" t="str">
            <v>41. 조명기구 신설</v>
          </cell>
          <cell r="C1029" t="str">
            <v>TYPE'L' FUL 1/13W</v>
          </cell>
          <cell r="D1029" t="str">
            <v>개</v>
          </cell>
          <cell r="E1029">
            <v>1</v>
          </cell>
          <cell r="L1029" t="str">
            <v>x</v>
          </cell>
          <cell r="M1029">
            <v>8</v>
          </cell>
        </row>
        <row r="1030">
          <cell r="B1030" t="str">
            <v>가) 재 료 비</v>
          </cell>
        </row>
        <row r="1031">
          <cell r="B1031" t="str">
            <v>등기구</v>
          </cell>
          <cell r="C1031" t="str">
            <v>TYPE'L' FUL 1/13W</v>
          </cell>
          <cell r="D1031" t="str">
            <v>개</v>
          </cell>
          <cell r="E1031">
            <v>1</v>
          </cell>
          <cell r="F1031">
            <v>18000</v>
          </cell>
          <cell r="G1031">
            <v>18000</v>
          </cell>
          <cell r="L1031">
            <v>18000</v>
          </cell>
        </row>
        <row r="1032">
          <cell r="B1032" t="str">
            <v>등기구 보강대</v>
          </cell>
          <cell r="C1032" t="str">
            <v>(다운라이트용)</v>
          </cell>
          <cell r="D1032" t="str">
            <v>개</v>
          </cell>
          <cell r="E1032">
            <v>1</v>
          </cell>
          <cell r="F1032">
            <v>3900</v>
          </cell>
          <cell r="G1032">
            <v>3900</v>
          </cell>
          <cell r="L1032">
            <v>3900</v>
          </cell>
        </row>
        <row r="1033">
          <cell r="A1033" t="str">
            <v>와이어 콘넥타3.5㎟x2가닥</v>
          </cell>
          <cell r="B1033" t="str">
            <v>와이어 콘넥타</v>
          </cell>
          <cell r="C1033" t="str">
            <v>3.5㎟x2가닥</v>
          </cell>
          <cell r="D1033" t="str">
            <v>개</v>
          </cell>
          <cell r="E1033">
            <v>3</v>
          </cell>
          <cell r="F1033">
            <v>112</v>
          </cell>
          <cell r="G1033">
            <v>336</v>
          </cell>
          <cell r="L1033">
            <v>336</v>
          </cell>
        </row>
        <row r="1034">
          <cell r="A1034" t="str">
            <v>플랙시블 커넥터일반비방수  16C</v>
          </cell>
          <cell r="B1034" t="str">
            <v>플랙시블 커넥터</v>
          </cell>
          <cell r="C1034" t="str">
            <v>일반비방수  16C</v>
          </cell>
          <cell r="D1034" t="str">
            <v>개</v>
          </cell>
          <cell r="E1034">
            <v>2</v>
          </cell>
          <cell r="F1034">
            <v>360</v>
          </cell>
          <cell r="G1034">
            <v>720</v>
          </cell>
          <cell r="L1034">
            <v>720</v>
          </cell>
        </row>
        <row r="1035">
          <cell r="A1035" t="str">
            <v>전     선IV  1.6mm</v>
          </cell>
          <cell r="B1035" t="str">
            <v>전     선</v>
          </cell>
          <cell r="C1035" t="str">
            <v>IV  1.6mm</v>
          </cell>
          <cell r="D1035" t="str">
            <v>m</v>
          </cell>
          <cell r="E1035">
            <v>2.2000000000000002</v>
          </cell>
          <cell r="F1035">
            <v>75</v>
          </cell>
          <cell r="G1035">
            <v>165</v>
          </cell>
          <cell r="L1035">
            <v>165</v>
          </cell>
        </row>
        <row r="1036">
          <cell r="A1036" t="str">
            <v>전     선IV  2.0mm</v>
          </cell>
          <cell r="B1036" t="str">
            <v>전     선</v>
          </cell>
          <cell r="C1036" t="str">
            <v>IV  2.0mm</v>
          </cell>
          <cell r="D1036" t="str">
            <v>m</v>
          </cell>
          <cell r="E1036">
            <v>4.4000000000000004</v>
          </cell>
          <cell r="F1036">
            <v>109</v>
          </cell>
          <cell r="G1036">
            <v>479</v>
          </cell>
          <cell r="L1036">
            <v>479</v>
          </cell>
        </row>
        <row r="1037">
          <cell r="A1037" t="str">
            <v>플랙시블 전선관일반비방수  16C</v>
          </cell>
          <cell r="B1037" t="str">
            <v>플랙시블 전선관</v>
          </cell>
          <cell r="C1037" t="str">
            <v>일반비방수  16C</v>
          </cell>
          <cell r="D1037" t="str">
            <v>m</v>
          </cell>
          <cell r="E1037">
            <v>2.2000000000000002</v>
          </cell>
          <cell r="F1037">
            <v>430</v>
          </cell>
          <cell r="G1037">
            <v>946</v>
          </cell>
          <cell r="L1037">
            <v>946</v>
          </cell>
        </row>
        <row r="1041">
          <cell r="L1041">
            <v>0</v>
          </cell>
        </row>
        <row r="1042">
          <cell r="B1042" t="str">
            <v>나) 노 무 비</v>
          </cell>
          <cell r="L1042">
            <v>0</v>
          </cell>
        </row>
        <row r="1043">
          <cell r="C1043" t="str">
            <v>내 선 전 공</v>
          </cell>
          <cell r="D1043" t="str">
            <v>인</v>
          </cell>
          <cell r="E1043">
            <v>0.42000000000000004</v>
          </cell>
          <cell r="H1043">
            <v>53401</v>
          </cell>
          <cell r="I1043">
            <v>22428</v>
          </cell>
          <cell r="L1043">
            <v>22428</v>
          </cell>
        </row>
        <row r="1047">
          <cell r="L1047">
            <v>0</v>
          </cell>
        </row>
        <row r="1048">
          <cell r="B1048" t="str">
            <v>다) 공구손료</v>
          </cell>
          <cell r="L1048">
            <v>0</v>
          </cell>
        </row>
        <row r="1049">
          <cell r="C1049" t="str">
            <v>내 선 전 공</v>
          </cell>
          <cell r="D1049" t="str">
            <v>인</v>
          </cell>
          <cell r="E1049">
            <v>0.01</v>
          </cell>
          <cell r="J1049">
            <v>53401</v>
          </cell>
          <cell r="K1049">
            <v>534</v>
          </cell>
          <cell r="L1049">
            <v>534</v>
          </cell>
        </row>
        <row r="1053">
          <cell r="A1053" t="str">
            <v>30신_41</v>
          </cell>
          <cell r="B1053" t="str">
            <v>합    계</v>
          </cell>
          <cell r="G1053">
            <v>24546</v>
          </cell>
          <cell r="I1053">
            <v>22428</v>
          </cell>
          <cell r="K1053">
            <v>534</v>
          </cell>
          <cell r="L1053">
            <v>47508</v>
          </cell>
        </row>
        <row r="1054">
          <cell r="A1054" t="str">
            <v>30신_42A</v>
          </cell>
          <cell r="B1054" t="str">
            <v>42. 조명기구 신설</v>
          </cell>
          <cell r="C1054" t="str">
            <v>TYPE'M' IL 60W</v>
          </cell>
          <cell r="D1054" t="str">
            <v>개</v>
          </cell>
          <cell r="E1054">
            <v>1</v>
          </cell>
          <cell r="L1054" t="str">
            <v>x</v>
          </cell>
          <cell r="M1054">
            <v>34</v>
          </cell>
        </row>
        <row r="1055">
          <cell r="B1055" t="str">
            <v>가) 재 료 비</v>
          </cell>
        </row>
        <row r="1056">
          <cell r="B1056" t="str">
            <v>등기구</v>
          </cell>
          <cell r="C1056" t="str">
            <v>TYPE'M' IL 1/60W</v>
          </cell>
          <cell r="D1056" t="str">
            <v>개</v>
          </cell>
          <cell r="E1056">
            <v>1</v>
          </cell>
          <cell r="F1056">
            <v>22000</v>
          </cell>
          <cell r="G1056">
            <v>22000</v>
          </cell>
          <cell r="L1056">
            <v>22000</v>
          </cell>
        </row>
        <row r="1057">
          <cell r="L1057">
            <v>0</v>
          </cell>
        </row>
        <row r="1058">
          <cell r="L1058">
            <v>0</v>
          </cell>
        </row>
        <row r="1059">
          <cell r="B1059" t="str">
            <v>나) 노 무 비</v>
          </cell>
          <cell r="L1059">
            <v>0</v>
          </cell>
        </row>
        <row r="1060">
          <cell r="C1060" t="str">
            <v>내 선 전 공</v>
          </cell>
          <cell r="D1060" t="str">
            <v>인</v>
          </cell>
          <cell r="E1060">
            <v>0.18</v>
          </cell>
          <cell r="H1060">
            <v>53401</v>
          </cell>
          <cell r="I1060">
            <v>9612</v>
          </cell>
          <cell r="L1060">
            <v>9612</v>
          </cell>
        </row>
        <row r="1061">
          <cell r="L1061">
            <v>0</v>
          </cell>
        </row>
        <row r="1062">
          <cell r="L1062">
            <v>0</v>
          </cell>
        </row>
        <row r="1063">
          <cell r="L1063">
            <v>0</v>
          </cell>
        </row>
        <row r="1064">
          <cell r="L1064">
            <v>0</v>
          </cell>
        </row>
        <row r="1065">
          <cell r="B1065" t="str">
            <v>다) 공구손료</v>
          </cell>
          <cell r="L1065">
            <v>0</v>
          </cell>
        </row>
        <row r="1066">
          <cell r="C1066" t="str">
            <v>내 선 전 공</v>
          </cell>
          <cell r="D1066" t="str">
            <v>인</v>
          </cell>
          <cell r="E1066">
            <v>0</v>
          </cell>
          <cell r="K1066">
            <v>0</v>
          </cell>
          <cell r="L1066">
            <v>0</v>
          </cell>
        </row>
        <row r="1070">
          <cell r="A1070" t="str">
            <v>30신_42</v>
          </cell>
          <cell r="B1070" t="str">
            <v>합    계</v>
          </cell>
          <cell r="G1070">
            <v>22000</v>
          </cell>
          <cell r="I1070">
            <v>9612</v>
          </cell>
          <cell r="K1070">
            <v>0</v>
          </cell>
          <cell r="L1070">
            <v>31612</v>
          </cell>
        </row>
        <row r="1079">
          <cell r="A1079" t="str">
            <v>30신_43A</v>
          </cell>
          <cell r="B1079" t="str">
            <v>43. 조명기구 신설</v>
          </cell>
          <cell r="C1079" t="str">
            <v>TYPE'N' IL 60W</v>
          </cell>
          <cell r="D1079" t="str">
            <v>개</v>
          </cell>
          <cell r="E1079">
            <v>1</v>
          </cell>
          <cell r="L1079" t="str">
            <v>x</v>
          </cell>
          <cell r="M1079">
            <v>21</v>
          </cell>
        </row>
        <row r="1080">
          <cell r="B1080" t="str">
            <v>가) 재 료 비</v>
          </cell>
          <cell r="L1080">
            <v>0</v>
          </cell>
        </row>
        <row r="1081">
          <cell r="B1081" t="str">
            <v>등기구</v>
          </cell>
          <cell r="C1081" t="str">
            <v>TYPE'N' IL 1/60W</v>
          </cell>
          <cell r="D1081" t="str">
            <v>개</v>
          </cell>
          <cell r="E1081">
            <v>1</v>
          </cell>
          <cell r="F1081">
            <v>7000</v>
          </cell>
          <cell r="G1081">
            <v>7000</v>
          </cell>
          <cell r="L1081">
            <v>7000</v>
          </cell>
        </row>
        <row r="1082">
          <cell r="L1082">
            <v>0</v>
          </cell>
        </row>
        <row r="1083">
          <cell r="L1083">
            <v>0</v>
          </cell>
        </row>
        <row r="1084">
          <cell r="B1084" t="str">
            <v>나) 노 무 비</v>
          </cell>
          <cell r="L1084">
            <v>0</v>
          </cell>
        </row>
        <row r="1085">
          <cell r="C1085" t="str">
            <v>내 선 전 공</v>
          </cell>
          <cell r="D1085" t="str">
            <v>인</v>
          </cell>
          <cell r="E1085">
            <v>0.18</v>
          </cell>
          <cell r="H1085">
            <v>53401</v>
          </cell>
          <cell r="I1085">
            <v>9612</v>
          </cell>
          <cell r="L1085">
            <v>9612</v>
          </cell>
        </row>
        <row r="1089">
          <cell r="L1089">
            <v>0</v>
          </cell>
        </row>
        <row r="1090">
          <cell r="B1090" t="str">
            <v>다) 공구손료</v>
          </cell>
          <cell r="L1090">
            <v>0</v>
          </cell>
        </row>
        <row r="1091">
          <cell r="C1091" t="str">
            <v>내 선 전 공</v>
          </cell>
          <cell r="D1091" t="str">
            <v>인</v>
          </cell>
          <cell r="E1091">
            <v>0</v>
          </cell>
          <cell r="K1091">
            <v>0</v>
          </cell>
          <cell r="L1091">
            <v>0</v>
          </cell>
        </row>
        <row r="1095">
          <cell r="A1095" t="str">
            <v>30신_43</v>
          </cell>
          <cell r="B1095" t="str">
            <v>합    계</v>
          </cell>
          <cell r="G1095">
            <v>7000</v>
          </cell>
          <cell r="I1095">
            <v>9612</v>
          </cell>
          <cell r="K1095">
            <v>0</v>
          </cell>
          <cell r="L1095">
            <v>16612</v>
          </cell>
        </row>
        <row r="1104">
          <cell r="A1104" t="str">
            <v>30신_44A</v>
          </cell>
          <cell r="B1104" t="str">
            <v>44. 조명기구 신설</v>
          </cell>
          <cell r="C1104" t="str">
            <v>TYPE'O' IL 60W</v>
          </cell>
          <cell r="D1104" t="str">
            <v>개</v>
          </cell>
          <cell r="E1104">
            <v>1</v>
          </cell>
          <cell r="L1104" t="str">
            <v>x</v>
          </cell>
          <cell r="M1104">
            <v>10</v>
          </cell>
        </row>
        <row r="1105">
          <cell r="B1105" t="str">
            <v>가) 재 료 비</v>
          </cell>
        </row>
        <row r="1106">
          <cell r="B1106" t="str">
            <v>등기구</v>
          </cell>
          <cell r="C1106" t="str">
            <v>TYPE'O' IL 1/60W</v>
          </cell>
          <cell r="D1106" t="str">
            <v>개</v>
          </cell>
          <cell r="E1106">
            <v>1</v>
          </cell>
          <cell r="F1106">
            <v>35000</v>
          </cell>
          <cell r="G1106">
            <v>35000</v>
          </cell>
          <cell r="L1106">
            <v>35000</v>
          </cell>
        </row>
        <row r="1107">
          <cell r="L1107">
            <v>0</v>
          </cell>
        </row>
        <row r="1108">
          <cell r="L1108">
            <v>0</v>
          </cell>
        </row>
        <row r="1109">
          <cell r="B1109" t="str">
            <v>나) 노 무 비</v>
          </cell>
          <cell r="L1109">
            <v>0</v>
          </cell>
        </row>
        <row r="1110">
          <cell r="C1110" t="str">
            <v>내 선 전 공</v>
          </cell>
          <cell r="D1110" t="str">
            <v>인</v>
          </cell>
          <cell r="E1110">
            <v>0.18</v>
          </cell>
          <cell r="H1110">
            <v>53401</v>
          </cell>
          <cell r="I1110">
            <v>9612</v>
          </cell>
          <cell r="L1110">
            <v>9612</v>
          </cell>
        </row>
        <row r="1115">
          <cell r="B1115" t="str">
            <v>다) 공구손료</v>
          </cell>
          <cell r="L1115">
            <v>0</v>
          </cell>
        </row>
        <row r="1116">
          <cell r="C1116" t="str">
            <v>내 선 전 공</v>
          </cell>
          <cell r="D1116" t="str">
            <v>인</v>
          </cell>
          <cell r="E1116">
            <v>0</v>
          </cell>
          <cell r="K1116">
            <v>0</v>
          </cell>
          <cell r="L1116">
            <v>0</v>
          </cell>
        </row>
        <row r="1120">
          <cell r="A1120" t="str">
            <v>30신_44</v>
          </cell>
          <cell r="B1120" t="str">
            <v>합    계</v>
          </cell>
          <cell r="G1120">
            <v>35000</v>
          </cell>
          <cell r="I1120">
            <v>9612</v>
          </cell>
          <cell r="K1120">
            <v>0</v>
          </cell>
          <cell r="L1120">
            <v>44612</v>
          </cell>
        </row>
        <row r="1129">
          <cell r="A1129" t="str">
            <v>30신_45A</v>
          </cell>
          <cell r="B1129" t="str">
            <v>45. 조명기구 신설</v>
          </cell>
          <cell r="C1129" t="str">
            <v>TYPE'P' IL 100W</v>
          </cell>
          <cell r="D1129" t="str">
            <v>개</v>
          </cell>
          <cell r="E1129">
            <v>1</v>
          </cell>
          <cell r="L1129" t="str">
            <v>x</v>
          </cell>
          <cell r="M1129">
            <v>13</v>
          </cell>
        </row>
        <row r="1130">
          <cell r="B1130" t="str">
            <v>가) 재 료 비</v>
          </cell>
        </row>
        <row r="1131">
          <cell r="B1131" t="str">
            <v>등기구</v>
          </cell>
          <cell r="C1131" t="str">
            <v>TYPE'P' IL 1/60W</v>
          </cell>
          <cell r="D1131" t="str">
            <v>개</v>
          </cell>
          <cell r="E1131">
            <v>1</v>
          </cell>
          <cell r="F1131">
            <v>8000</v>
          </cell>
          <cell r="G1131">
            <v>8000</v>
          </cell>
          <cell r="L1131">
            <v>8000</v>
          </cell>
        </row>
        <row r="1132">
          <cell r="L1132">
            <v>0</v>
          </cell>
        </row>
        <row r="1133">
          <cell r="L1133">
            <v>0</v>
          </cell>
        </row>
        <row r="1134">
          <cell r="L1134">
            <v>0</v>
          </cell>
        </row>
        <row r="1135">
          <cell r="B1135" t="str">
            <v>나) 노 무 비</v>
          </cell>
          <cell r="C1135" t="str">
            <v>내 선 전 공</v>
          </cell>
          <cell r="D1135" t="str">
            <v>인</v>
          </cell>
          <cell r="E1135">
            <v>0.19</v>
          </cell>
          <cell r="H1135">
            <v>53401</v>
          </cell>
          <cell r="I1135">
            <v>10146</v>
          </cell>
          <cell r="L1135">
            <v>10146</v>
          </cell>
        </row>
        <row r="1140">
          <cell r="L1140">
            <v>0</v>
          </cell>
        </row>
        <row r="1141">
          <cell r="B1141" t="str">
            <v>다) 공구손료</v>
          </cell>
          <cell r="C1141" t="str">
            <v>내 선 전 공</v>
          </cell>
          <cell r="D1141" t="str">
            <v>인</v>
          </cell>
          <cell r="E1141">
            <v>0</v>
          </cell>
          <cell r="K1141">
            <v>0</v>
          </cell>
          <cell r="L1141">
            <v>0</v>
          </cell>
        </row>
        <row r="1145">
          <cell r="A1145" t="str">
            <v>30신_45</v>
          </cell>
          <cell r="B1145" t="str">
            <v>합    계</v>
          </cell>
          <cell r="G1145">
            <v>8000</v>
          </cell>
          <cell r="I1145">
            <v>10146</v>
          </cell>
          <cell r="K1145">
            <v>0</v>
          </cell>
          <cell r="L1145">
            <v>18146</v>
          </cell>
        </row>
        <row r="1154">
          <cell r="A1154" t="str">
            <v>30신_46A</v>
          </cell>
          <cell r="B1154" t="str">
            <v>46. 조명기구 신설</v>
          </cell>
          <cell r="C1154" t="str">
            <v>TYPE'Q' IL 30W</v>
          </cell>
          <cell r="D1154" t="str">
            <v>개</v>
          </cell>
          <cell r="E1154">
            <v>1</v>
          </cell>
          <cell r="L1154" t="str">
            <v>x</v>
          </cell>
          <cell r="M1154">
            <v>34</v>
          </cell>
        </row>
        <row r="1155">
          <cell r="B1155" t="str">
            <v>가) 재 료 비</v>
          </cell>
        </row>
        <row r="1156">
          <cell r="B1156" t="str">
            <v>등기구</v>
          </cell>
          <cell r="C1156" t="str">
            <v>TYPE'Q' IL 1/60W</v>
          </cell>
          <cell r="D1156" t="str">
            <v>개</v>
          </cell>
          <cell r="E1156">
            <v>1</v>
          </cell>
          <cell r="F1156">
            <v>10000</v>
          </cell>
          <cell r="G1156">
            <v>10000</v>
          </cell>
          <cell r="L1156">
            <v>10000</v>
          </cell>
        </row>
        <row r="1157">
          <cell r="B1157" t="str">
            <v>등기구 보강대</v>
          </cell>
          <cell r="C1157" t="str">
            <v>(다운라이트용)</v>
          </cell>
          <cell r="D1157" t="str">
            <v>개</v>
          </cell>
          <cell r="E1157">
            <v>1</v>
          </cell>
          <cell r="F1157">
            <v>3900</v>
          </cell>
          <cell r="G1157">
            <v>3900</v>
          </cell>
          <cell r="L1157">
            <v>3900</v>
          </cell>
        </row>
        <row r="1158">
          <cell r="A1158" t="str">
            <v>와이어 콘넥타3.5㎟x2가닥</v>
          </cell>
          <cell r="B1158" t="str">
            <v>와이어 콘넥타</v>
          </cell>
          <cell r="C1158" t="str">
            <v>3.5㎟x2가닥</v>
          </cell>
          <cell r="D1158" t="str">
            <v>개</v>
          </cell>
          <cell r="E1158">
            <v>3</v>
          </cell>
          <cell r="F1158">
            <v>112</v>
          </cell>
          <cell r="G1158">
            <v>336</v>
          </cell>
          <cell r="L1158">
            <v>336</v>
          </cell>
        </row>
        <row r="1159">
          <cell r="A1159" t="str">
            <v>플랙시블 커넥터일반비방수  16C</v>
          </cell>
          <cell r="B1159" t="str">
            <v>플랙시블 커넥터</v>
          </cell>
          <cell r="C1159" t="str">
            <v>일반비방수  16C</v>
          </cell>
          <cell r="D1159" t="str">
            <v>개</v>
          </cell>
          <cell r="E1159">
            <v>2</v>
          </cell>
          <cell r="F1159">
            <v>360</v>
          </cell>
          <cell r="G1159">
            <v>720</v>
          </cell>
          <cell r="L1159">
            <v>720</v>
          </cell>
        </row>
        <row r="1160">
          <cell r="A1160" t="str">
            <v>전     선IV  1.6mm</v>
          </cell>
          <cell r="B1160" t="str">
            <v>전     선</v>
          </cell>
          <cell r="C1160" t="str">
            <v>IV  1.6mm</v>
          </cell>
          <cell r="D1160" t="str">
            <v>m</v>
          </cell>
          <cell r="E1160">
            <v>2.2000000000000002</v>
          </cell>
          <cell r="F1160">
            <v>75</v>
          </cell>
          <cell r="G1160">
            <v>165</v>
          </cell>
          <cell r="L1160">
            <v>165</v>
          </cell>
        </row>
        <row r="1161">
          <cell r="A1161" t="str">
            <v>전     선IV  2.0mm</v>
          </cell>
          <cell r="B1161" t="str">
            <v>전     선</v>
          </cell>
          <cell r="C1161" t="str">
            <v>IV  2.0mm</v>
          </cell>
          <cell r="D1161" t="str">
            <v>m</v>
          </cell>
          <cell r="E1161">
            <v>4.4000000000000004</v>
          </cell>
          <cell r="F1161">
            <v>109</v>
          </cell>
          <cell r="G1161">
            <v>479</v>
          </cell>
          <cell r="L1161">
            <v>479</v>
          </cell>
        </row>
        <row r="1162">
          <cell r="A1162" t="str">
            <v>플랙시블 전선관일반비방수  16C</v>
          </cell>
          <cell r="B1162" t="str">
            <v>플랙시블 전선관</v>
          </cell>
          <cell r="C1162" t="str">
            <v>일반비방수  16C</v>
          </cell>
          <cell r="D1162" t="str">
            <v>m</v>
          </cell>
          <cell r="E1162">
            <v>2.2000000000000002</v>
          </cell>
          <cell r="F1162">
            <v>430</v>
          </cell>
          <cell r="G1162">
            <v>946</v>
          </cell>
          <cell r="L1162">
            <v>946</v>
          </cell>
        </row>
        <row r="1165">
          <cell r="L1165">
            <v>0</v>
          </cell>
        </row>
        <row r="1166">
          <cell r="L1166">
            <v>0</v>
          </cell>
        </row>
        <row r="1167">
          <cell r="B1167" t="str">
            <v>나) 노 무 비</v>
          </cell>
          <cell r="L1167">
            <v>0</v>
          </cell>
        </row>
        <row r="1168">
          <cell r="C1168" t="str">
            <v>내 선 전 공</v>
          </cell>
          <cell r="D1168" t="str">
            <v>인</v>
          </cell>
          <cell r="E1168">
            <v>0.35</v>
          </cell>
          <cell r="H1168">
            <v>53401</v>
          </cell>
          <cell r="I1168">
            <v>18690</v>
          </cell>
          <cell r="L1168">
            <v>18690</v>
          </cell>
        </row>
        <row r="1173">
          <cell r="B1173" t="str">
            <v>다) 공구손료</v>
          </cell>
          <cell r="L1173">
            <v>0</v>
          </cell>
        </row>
        <row r="1174">
          <cell r="C1174" t="str">
            <v>내 선 전 공</v>
          </cell>
          <cell r="D1174" t="str">
            <v>인</v>
          </cell>
          <cell r="E1174">
            <v>0.01</v>
          </cell>
          <cell r="J1174">
            <v>53401</v>
          </cell>
          <cell r="K1174">
            <v>534</v>
          </cell>
          <cell r="L1174">
            <v>534</v>
          </cell>
        </row>
        <row r="1178">
          <cell r="A1178" t="str">
            <v>30신_46</v>
          </cell>
          <cell r="B1178" t="str">
            <v>합    계</v>
          </cell>
          <cell r="G1178">
            <v>16546</v>
          </cell>
          <cell r="I1178">
            <v>18690</v>
          </cell>
          <cell r="K1178">
            <v>534</v>
          </cell>
          <cell r="L1178">
            <v>35770</v>
          </cell>
        </row>
        <row r="1179">
          <cell r="A1179" t="str">
            <v>30신_47A</v>
          </cell>
          <cell r="B1179" t="str">
            <v>47. 개폐기신설</v>
          </cell>
          <cell r="C1179" t="str">
            <v>15A 250V 1구</v>
          </cell>
          <cell r="D1179" t="str">
            <v>개</v>
          </cell>
          <cell r="E1179">
            <v>1</v>
          </cell>
          <cell r="L1179" t="str">
            <v>x</v>
          </cell>
          <cell r="M1179">
            <v>159</v>
          </cell>
        </row>
        <row r="1180">
          <cell r="B1180" t="str">
            <v>가) 재 료 비</v>
          </cell>
        </row>
        <row r="1181">
          <cell r="B1181" t="str">
            <v>매입 1로스위치</v>
          </cell>
          <cell r="C1181" t="str">
            <v>15A 250V 1구</v>
          </cell>
          <cell r="D1181" t="str">
            <v>개</v>
          </cell>
          <cell r="E1181">
            <v>1</v>
          </cell>
          <cell r="F1181">
            <v>2070</v>
          </cell>
          <cell r="G1181">
            <v>2070</v>
          </cell>
          <cell r="L1181">
            <v>2070</v>
          </cell>
        </row>
        <row r="1182">
          <cell r="L1182">
            <v>0</v>
          </cell>
        </row>
        <row r="1183">
          <cell r="L1183">
            <v>0</v>
          </cell>
        </row>
        <row r="1184">
          <cell r="B1184" t="str">
            <v>나) 노 무 비</v>
          </cell>
          <cell r="L1184">
            <v>0</v>
          </cell>
        </row>
        <row r="1185">
          <cell r="C1185" t="str">
            <v>내 선 전 공</v>
          </cell>
          <cell r="D1185" t="str">
            <v>인</v>
          </cell>
          <cell r="E1185">
            <v>0.06</v>
          </cell>
          <cell r="H1185">
            <v>53401</v>
          </cell>
          <cell r="I1185">
            <v>3204</v>
          </cell>
          <cell r="L1185">
            <v>3204</v>
          </cell>
        </row>
        <row r="1190">
          <cell r="L1190">
            <v>0</v>
          </cell>
        </row>
        <row r="1191">
          <cell r="B1191" t="str">
            <v>다) 공구손료</v>
          </cell>
          <cell r="K1191">
            <v>0</v>
          </cell>
          <cell r="L1191">
            <v>0</v>
          </cell>
        </row>
        <row r="1192">
          <cell r="C1192" t="str">
            <v>내 선 전 공</v>
          </cell>
          <cell r="D1192" t="str">
            <v>인</v>
          </cell>
          <cell r="E1192">
            <v>0</v>
          </cell>
          <cell r="K1192">
            <v>0</v>
          </cell>
          <cell r="L1192">
            <v>0</v>
          </cell>
        </row>
        <row r="1195">
          <cell r="A1195" t="str">
            <v>30신_47</v>
          </cell>
          <cell r="B1195" t="str">
            <v>합    계</v>
          </cell>
          <cell r="G1195">
            <v>2070</v>
          </cell>
          <cell r="I1195">
            <v>3204</v>
          </cell>
          <cell r="K1195">
            <v>0</v>
          </cell>
          <cell r="L1195">
            <v>5274</v>
          </cell>
        </row>
        <row r="1204">
          <cell r="A1204" t="str">
            <v>30신_48A</v>
          </cell>
          <cell r="B1204" t="str">
            <v>48. 개폐기신설</v>
          </cell>
          <cell r="C1204" t="str">
            <v>15A 250V 2구</v>
          </cell>
          <cell r="D1204" t="str">
            <v>개</v>
          </cell>
          <cell r="E1204">
            <v>1</v>
          </cell>
          <cell r="L1204" t="str">
            <v>x</v>
          </cell>
          <cell r="M1204">
            <v>45</v>
          </cell>
        </row>
        <row r="1205">
          <cell r="B1205" t="str">
            <v>가) 재 료 비</v>
          </cell>
        </row>
        <row r="1206">
          <cell r="B1206" t="str">
            <v>매입 1로스위치</v>
          </cell>
          <cell r="C1206" t="str">
            <v>15A 250V 2구</v>
          </cell>
          <cell r="D1206" t="str">
            <v>개</v>
          </cell>
          <cell r="E1206">
            <v>1</v>
          </cell>
          <cell r="F1206">
            <v>2931</v>
          </cell>
          <cell r="G1206">
            <v>2931</v>
          </cell>
          <cell r="L1206">
            <v>2931</v>
          </cell>
        </row>
        <row r="1208">
          <cell r="L1208">
            <v>0</v>
          </cell>
        </row>
        <row r="1209">
          <cell r="B1209" t="str">
            <v>나) 노 무 비</v>
          </cell>
          <cell r="L1209">
            <v>0</v>
          </cell>
        </row>
        <row r="1210">
          <cell r="C1210" t="str">
            <v>내 선 전 공</v>
          </cell>
          <cell r="D1210" t="str">
            <v>인</v>
          </cell>
          <cell r="E1210">
            <v>7.0000000000000007E-2</v>
          </cell>
          <cell r="H1210">
            <v>53401</v>
          </cell>
          <cell r="I1210">
            <v>3738</v>
          </cell>
          <cell r="L1210">
            <v>3738</v>
          </cell>
        </row>
        <row r="1215">
          <cell r="L1215">
            <v>0</v>
          </cell>
        </row>
        <row r="1216">
          <cell r="B1216" t="str">
            <v>다) 공구손료</v>
          </cell>
          <cell r="K1216">
            <v>0</v>
          </cell>
          <cell r="L1216">
            <v>0</v>
          </cell>
        </row>
        <row r="1217">
          <cell r="C1217" t="str">
            <v>내 선 전 공</v>
          </cell>
          <cell r="D1217" t="str">
            <v>인</v>
          </cell>
          <cell r="E1217">
            <v>0</v>
          </cell>
          <cell r="K1217">
            <v>0</v>
          </cell>
          <cell r="L1217">
            <v>0</v>
          </cell>
        </row>
        <row r="1220">
          <cell r="A1220" t="str">
            <v>30신_48</v>
          </cell>
          <cell r="B1220" t="str">
            <v>합    계</v>
          </cell>
          <cell r="G1220">
            <v>2931</v>
          </cell>
          <cell r="I1220">
            <v>3738</v>
          </cell>
          <cell r="K1220">
            <v>0</v>
          </cell>
          <cell r="L1220">
            <v>6669</v>
          </cell>
        </row>
        <row r="1229">
          <cell r="A1229" t="str">
            <v>30신_49A</v>
          </cell>
          <cell r="B1229" t="str">
            <v>49. 개폐기신설</v>
          </cell>
          <cell r="C1229" t="str">
            <v>15A 250V 3구</v>
          </cell>
          <cell r="D1229" t="str">
            <v>개</v>
          </cell>
          <cell r="E1229">
            <v>1</v>
          </cell>
          <cell r="L1229" t="str">
            <v>x</v>
          </cell>
          <cell r="M1229">
            <v>43</v>
          </cell>
        </row>
        <row r="1230">
          <cell r="B1230" t="str">
            <v>가) 재 료 비</v>
          </cell>
        </row>
        <row r="1231">
          <cell r="B1231" t="str">
            <v>매입 1로스위치</v>
          </cell>
          <cell r="C1231" t="str">
            <v>15A 250V 3구</v>
          </cell>
          <cell r="D1231" t="str">
            <v>개</v>
          </cell>
          <cell r="E1231">
            <v>1</v>
          </cell>
          <cell r="F1231">
            <v>3780</v>
          </cell>
          <cell r="G1231">
            <v>3780</v>
          </cell>
          <cell r="L1231">
            <v>3780</v>
          </cell>
        </row>
        <row r="1233">
          <cell r="L1233">
            <v>0</v>
          </cell>
        </row>
        <row r="1234">
          <cell r="B1234" t="str">
            <v>나) 노 무 비</v>
          </cell>
          <cell r="L1234">
            <v>0</v>
          </cell>
        </row>
        <row r="1235">
          <cell r="C1235" t="str">
            <v>내 선 전 공</v>
          </cell>
          <cell r="D1235" t="str">
            <v>인</v>
          </cell>
          <cell r="E1235">
            <v>0.09</v>
          </cell>
          <cell r="H1235">
            <v>53401</v>
          </cell>
          <cell r="I1235">
            <v>4806</v>
          </cell>
          <cell r="L1235">
            <v>4806</v>
          </cell>
        </row>
        <row r="1240">
          <cell r="L1240">
            <v>0</v>
          </cell>
        </row>
        <row r="1241">
          <cell r="B1241" t="str">
            <v>다) 공구손료</v>
          </cell>
          <cell r="K1241">
            <v>0</v>
          </cell>
          <cell r="L1241">
            <v>0</v>
          </cell>
        </row>
        <row r="1242">
          <cell r="C1242" t="str">
            <v>내 선 전 공</v>
          </cell>
          <cell r="D1242" t="str">
            <v>인</v>
          </cell>
          <cell r="E1242">
            <v>0</v>
          </cell>
          <cell r="K1242">
            <v>0</v>
          </cell>
          <cell r="L1242">
            <v>0</v>
          </cell>
        </row>
        <row r="1245">
          <cell r="A1245" t="str">
            <v>30신_49</v>
          </cell>
          <cell r="B1245" t="str">
            <v>합    계</v>
          </cell>
          <cell r="G1245">
            <v>3780</v>
          </cell>
          <cell r="I1245">
            <v>4806</v>
          </cell>
          <cell r="K1245">
            <v>0</v>
          </cell>
          <cell r="L1245">
            <v>8586</v>
          </cell>
        </row>
        <row r="1254">
          <cell r="A1254" t="str">
            <v>30신_50A</v>
          </cell>
          <cell r="B1254" t="str">
            <v>50. 개폐기신설</v>
          </cell>
          <cell r="C1254" t="str">
            <v>15A 250V 4구</v>
          </cell>
          <cell r="D1254" t="str">
            <v>개</v>
          </cell>
          <cell r="E1254">
            <v>1</v>
          </cell>
          <cell r="L1254" t="str">
            <v>x</v>
          </cell>
          <cell r="M1254">
            <v>11</v>
          </cell>
        </row>
        <row r="1255">
          <cell r="B1255" t="str">
            <v>가) 재 료 비</v>
          </cell>
        </row>
        <row r="1256">
          <cell r="B1256" t="str">
            <v>매입 1로스위치</v>
          </cell>
          <cell r="C1256" t="str">
            <v>15A 250V 4구</v>
          </cell>
          <cell r="D1256" t="str">
            <v>개</v>
          </cell>
          <cell r="E1256">
            <v>1</v>
          </cell>
          <cell r="F1256">
            <v>5940</v>
          </cell>
          <cell r="G1256">
            <v>5940</v>
          </cell>
          <cell r="L1256">
            <v>5940</v>
          </cell>
        </row>
        <row r="1258">
          <cell r="L1258">
            <v>0</v>
          </cell>
        </row>
        <row r="1259">
          <cell r="B1259" t="str">
            <v>나) 노 무 비</v>
          </cell>
          <cell r="L1259">
            <v>0</v>
          </cell>
        </row>
        <row r="1260">
          <cell r="C1260" t="str">
            <v>내 선 전 공</v>
          </cell>
          <cell r="D1260" t="str">
            <v>인</v>
          </cell>
          <cell r="E1260">
            <v>0.1</v>
          </cell>
          <cell r="H1260">
            <v>53401</v>
          </cell>
          <cell r="I1260">
            <v>5340</v>
          </cell>
          <cell r="L1260">
            <v>5340</v>
          </cell>
        </row>
        <row r="1265">
          <cell r="L1265">
            <v>0</v>
          </cell>
        </row>
        <row r="1266">
          <cell r="B1266" t="str">
            <v>다) 공구손료</v>
          </cell>
          <cell r="K1266">
            <v>0</v>
          </cell>
          <cell r="L1266">
            <v>0</v>
          </cell>
        </row>
        <row r="1267">
          <cell r="C1267" t="str">
            <v>내 선 전 공</v>
          </cell>
          <cell r="D1267" t="str">
            <v>인</v>
          </cell>
          <cell r="E1267">
            <v>0</v>
          </cell>
          <cell r="K1267">
            <v>0</v>
          </cell>
          <cell r="L1267">
            <v>0</v>
          </cell>
        </row>
        <row r="1270">
          <cell r="A1270" t="str">
            <v>30신_50</v>
          </cell>
          <cell r="B1270" t="str">
            <v>합    계</v>
          </cell>
          <cell r="G1270">
            <v>5940</v>
          </cell>
          <cell r="I1270">
            <v>5340</v>
          </cell>
          <cell r="K1270">
            <v>0</v>
          </cell>
          <cell r="L1270">
            <v>11280</v>
          </cell>
        </row>
        <row r="1279">
          <cell r="A1279" t="str">
            <v>30신_51A</v>
          </cell>
          <cell r="B1279" t="str">
            <v>51. 개폐기신설</v>
          </cell>
          <cell r="C1279" t="str">
            <v>15A 250V 1구(3로)</v>
          </cell>
          <cell r="D1279" t="str">
            <v>개</v>
          </cell>
          <cell r="E1279">
            <v>1</v>
          </cell>
          <cell r="L1279" t="str">
            <v>x</v>
          </cell>
          <cell r="M1279">
            <v>18</v>
          </cell>
        </row>
        <row r="1280">
          <cell r="B1280" t="str">
            <v>가) 재 료 비</v>
          </cell>
        </row>
        <row r="1281">
          <cell r="B1281" t="str">
            <v>매입 1로스위치</v>
          </cell>
          <cell r="C1281" t="str">
            <v>15A 250V 3구 1로</v>
          </cell>
          <cell r="D1281" t="str">
            <v>개</v>
          </cell>
          <cell r="E1281">
            <v>1</v>
          </cell>
          <cell r="F1281">
            <v>2250</v>
          </cell>
          <cell r="G1281">
            <v>2250</v>
          </cell>
          <cell r="L1281">
            <v>2250</v>
          </cell>
        </row>
        <row r="1283">
          <cell r="L1283">
            <v>0</v>
          </cell>
        </row>
        <row r="1284">
          <cell r="B1284" t="str">
            <v>나) 노 무 비</v>
          </cell>
          <cell r="L1284">
            <v>0</v>
          </cell>
        </row>
        <row r="1285">
          <cell r="C1285" t="str">
            <v>내 선 전 공</v>
          </cell>
          <cell r="D1285" t="str">
            <v>인</v>
          </cell>
          <cell r="E1285">
            <v>0.08</v>
          </cell>
          <cell r="H1285">
            <v>53401</v>
          </cell>
          <cell r="I1285">
            <v>4272</v>
          </cell>
          <cell r="L1285">
            <v>4272</v>
          </cell>
        </row>
        <row r="1290">
          <cell r="L1290">
            <v>0</v>
          </cell>
        </row>
        <row r="1291">
          <cell r="B1291" t="str">
            <v>다) 공구손료</v>
          </cell>
          <cell r="K1291">
            <v>0</v>
          </cell>
          <cell r="L1291">
            <v>0</v>
          </cell>
        </row>
        <row r="1292">
          <cell r="C1292" t="str">
            <v>내 선 전 공</v>
          </cell>
          <cell r="D1292" t="str">
            <v>인</v>
          </cell>
          <cell r="E1292">
            <v>0</v>
          </cell>
          <cell r="K1292">
            <v>0</v>
          </cell>
          <cell r="L1292">
            <v>0</v>
          </cell>
        </row>
        <row r="1295">
          <cell r="A1295" t="str">
            <v>30신_51</v>
          </cell>
          <cell r="B1295" t="str">
            <v>합    계</v>
          </cell>
          <cell r="G1295">
            <v>2250</v>
          </cell>
          <cell r="I1295">
            <v>4272</v>
          </cell>
          <cell r="K1295">
            <v>0</v>
          </cell>
          <cell r="L1295">
            <v>6522</v>
          </cell>
        </row>
        <row r="1304">
          <cell r="A1304" t="str">
            <v>30신_52A</v>
          </cell>
          <cell r="B1304" t="str">
            <v>52. 콘센트신설</v>
          </cell>
          <cell r="C1304" t="str">
            <v>15A 250V  1구</v>
          </cell>
          <cell r="D1304" t="str">
            <v>개</v>
          </cell>
          <cell r="E1304">
            <v>1</v>
          </cell>
          <cell r="L1304" t="str">
            <v>x</v>
          </cell>
          <cell r="M1304">
            <v>48</v>
          </cell>
        </row>
        <row r="1305">
          <cell r="B1305" t="str">
            <v>가) 재 료 비</v>
          </cell>
        </row>
        <row r="1306">
          <cell r="B1306" t="str">
            <v>콘센트 (접지)</v>
          </cell>
          <cell r="C1306" t="str">
            <v>15A 250V  1구</v>
          </cell>
          <cell r="D1306" t="str">
            <v>개</v>
          </cell>
          <cell r="E1306">
            <v>1</v>
          </cell>
          <cell r="F1306">
            <v>1080</v>
          </cell>
          <cell r="G1306">
            <v>1080</v>
          </cell>
          <cell r="L1306">
            <v>1080</v>
          </cell>
        </row>
        <row r="1308">
          <cell r="L1308">
            <v>0</v>
          </cell>
        </row>
        <row r="1309">
          <cell r="L1309">
            <v>0</v>
          </cell>
        </row>
        <row r="1310">
          <cell r="B1310" t="str">
            <v>나) 노 무 비</v>
          </cell>
          <cell r="C1310" t="str">
            <v>내 선 전 공</v>
          </cell>
          <cell r="D1310" t="str">
            <v>인</v>
          </cell>
          <cell r="E1310">
            <v>0.08</v>
          </cell>
          <cell r="H1310">
            <v>53401</v>
          </cell>
          <cell r="I1310">
            <v>4272</v>
          </cell>
          <cell r="L1310">
            <v>4272</v>
          </cell>
        </row>
        <row r="1315">
          <cell r="L1315">
            <v>0</v>
          </cell>
        </row>
        <row r="1316">
          <cell r="B1316" t="str">
            <v>다) 공구손료</v>
          </cell>
          <cell r="C1316" t="str">
            <v>내 선 전 공</v>
          </cell>
          <cell r="D1316" t="str">
            <v>인</v>
          </cell>
          <cell r="E1316">
            <v>0</v>
          </cell>
          <cell r="K1316">
            <v>0</v>
          </cell>
          <cell r="L1316">
            <v>0</v>
          </cell>
        </row>
        <row r="1319">
          <cell r="A1319" t="str">
            <v>30신_52</v>
          </cell>
          <cell r="B1319" t="str">
            <v>합    계</v>
          </cell>
          <cell r="G1319">
            <v>1080</v>
          </cell>
          <cell r="I1319">
            <v>4272</v>
          </cell>
          <cell r="K1319">
            <v>0</v>
          </cell>
          <cell r="L1319">
            <v>5352</v>
          </cell>
        </row>
        <row r="1329">
          <cell r="A1329" t="str">
            <v>30신_53A</v>
          </cell>
          <cell r="B1329" t="str">
            <v>53.콘센트신설</v>
          </cell>
          <cell r="C1329" t="str">
            <v>15A 250V  2구</v>
          </cell>
          <cell r="D1329" t="str">
            <v>개</v>
          </cell>
          <cell r="E1329">
            <v>1</v>
          </cell>
          <cell r="L1329" t="str">
            <v>x</v>
          </cell>
          <cell r="M1329">
            <v>223</v>
          </cell>
        </row>
        <row r="1330">
          <cell r="B1330" t="str">
            <v>가) 재 료 비</v>
          </cell>
        </row>
        <row r="1331">
          <cell r="B1331" t="str">
            <v>콘센트 (접지)</v>
          </cell>
          <cell r="C1331" t="str">
            <v>15A 250V  2구</v>
          </cell>
          <cell r="D1331" t="str">
            <v>개</v>
          </cell>
          <cell r="E1331">
            <v>1</v>
          </cell>
          <cell r="F1331">
            <v>1364</v>
          </cell>
          <cell r="G1331">
            <v>1364</v>
          </cell>
          <cell r="L1331">
            <v>1364</v>
          </cell>
        </row>
        <row r="1333">
          <cell r="L1333">
            <v>0</v>
          </cell>
        </row>
        <row r="1334">
          <cell r="B1334" t="str">
            <v>나) 노 무 비</v>
          </cell>
          <cell r="L1334">
            <v>0</v>
          </cell>
        </row>
        <row r="1335">
          <cell r="C1335" t="str">
            <v>내 선 전 공</v>
          </cell>
          <cell r="D1335" t="str">
            <v>인</v>
          </cell>
          <cell r="E1335">
            <v>0.08</v>
          </cell>
          <cell r="H1335">
            <v>53401</v>
          </cell>
          <cell r="I1335">
            <v>4272</v>
          </cell>
          <cell r="L1335">
            <v>4272</v>
          </cell>
        </row>
        <row r="1340">
          <cell r="B1340" t="str">
            <v>다) 공구손료</v>
          </cell>
          <cell r="L1340">
            <v>0</v>
          </cell>
        </row>
        <row r="1341">
          <cell r="C1341" t="str">
            <v>내 선 전 공</v>
          </cell>
          <cell r="D1341" t="str">
            <v>인</v>
          </cell>
          <cell r="E1341">
            <v>0</v>
          </cell>
          <cell r="K1341">
            <v>0</v>
          </cell>
          <cell r="L1341">
            <v>0</v>
          </cell>
        </row>
        <row r="1344">
          <cell r="A1344" t="str">
            <v>30신_53</v>
          </cell>
          <cell r="B1344" t="str">
            <v>합    계</v>
          </cell>
          <cell r="G1344">
            <v>1364</v>
          </cell>
          <cell r="I1344">
            <v>4272</v>
          </cell>
          <cell r="K1344">
            <v>0</v>
          </cell>
          <cell r="L1344">
            <v>5636</v>
          </cell>
        </row>
        <row r="1354">
          <cell r="A1354" t="str">
            <v>30신_54A</v>
          </cell>
          <cell r="B1354" t="str">
            <v>54. 콘센트신설</v>
          </cell>
          <cell r="C1354" t="str">
            <v>15A 250V  1구(방습 COVER)</v>
          </cell>
          <cell r="D1354" t="str">
            <v>개</v>
          </cell>
          <cell r="E1354">
            <v>1</v>
          </cell>
          <cell r="L1354" t="str">
            <v>x</v>
          </cell>
          <cell r="M1354">
            <v>9</v>
          </cell>
        </row>
        <row r="1355">
          <cell r="B1355" t="str">
            <v>가) 재 료 비</v>
          </cell>
        </row>
        <row r="1356">
          <cell r="B1356" t="str">
            <v>콘센트 (접지,방습커버)</v>
          </cell>
          <cell r="C1356" t="str">
            <v>15A 250V  1구</v>
          </cell>
          <cell r="D1356" t="str">
            <v>개</v>
          </cell>
          <cell r="E1356">
            <v>1</v>
          </cell>
          <cell r="F1356">
            <v>2084</v>
          </cell>
          <cell r="G1356">
            <v>2084</v>
          </cell>
          <cell r="L1356">
            <v>2084</v>
          </cell>
        </row>
        <row r="1358">
          <cell r="L1358">
            <v>0</v>
          </cell>
        </row>
        <row r="1359">
          <cell r="B1359" t="str">
            <v>나) 노 무 비</v>
          </cell>
          <cell r="L1359">
            <v>0</v>
          </cell>
        </row>
        <row r="1360">
          <cell r="C1360" t="str">
            <v>내 선 전 공</v>
          </cell>
          <cell r="D1360" t="str">
            <v>인</v>
          </cell>
          <cell r="E1360">
            <v>0.08</v>
          </cell>
          <cell r="H1360">
            <v>53401</v>
          </cell>
          <cell r="I1360">
            <v>4272</v>
          </cell>
          <cell r="L1360">
            <v>4272</v>
          </cell>
        </row>
        <row r="1365">
          <cell r="B1365" t="str">
            <v>다) 공구손료</v>
          </cell>
          <cell r="L1365">
            <v>0</v>
          </cell>
        </row>
        <row r="1366">
          <cell r="C1366" t="str">
            <v>내 선 전 공</v>
          </cell>
          <cell r="D1366" t="str">
            <v>인</v>
          </cell>
          <cell r="E1366">
            <v>0</v>
          </cell>
          <cell r="K1366">
            <v>0</v>
          </cell>
          <cell r="L1366">
            <v>0</v>
          </cell>
        </row>
        <row r="1369">
          <cell r="A1369" t="str">
            <v>30신_54</v>
          </cell>
          <cell r="B1369" t="str">
            <v>합    계</v>
          </cell>
          <cell r="G1369">
            <v>2084</v>
          </cell>
          <cell r="I1369">
            <v>4272</v>
          </cell>
          <cell r="K1369">
            <v>0</v>
          </cell>
          <cell r="L1369">
            <v>6356</v>
          </cell>
        </row>
        <row r="1379">
          <cell r="A1379" t="str">
            <v>30신_55A</v>
          </cell>
          <cell r="B1379" t="str">
            <v>55. 콘센트신설</v>
          </cell>
          <cell r="C1379" t="str">
            <v>15A 250V  2구(방습 COVER)</v>
          </cell>
          <cell r="D1379" t="str">
            <v>개</v>
          </cell>
          <cell r="E1379">
            <v>1</v>
          </cell>
          <cell r="L1379" t="str">
            <v>x</v>
          </cell>
          <cell r="M1379">
            <v>2</v>
          </cell>
        </row>
        <row r="1380">
          <cell r="B1380" t="str">
            <v>가) 재 료 비</v>
          </cell>
        </row>
        <row r="1381">
          <cell r="B1381" t="str">
            <v>콘센트 (접지,방습커버)</v>
          </cell>
          <cell r="C1381" t="str">
            <v>15A 250V  2구</v>
          </cell>
          <cell r="D1381" t="str">
            <v>개</v>
          </cell>
          <cell r="E1381">
            <v>1</v>
          </cell>
          <cell r="F1381">
            <v>2920</v>
          </cell>
          <cell r="G1381">
            <v>2920</v>
          </cell>
          <cell r="L1381">
            <v>2920</v>
          </cell>
        </row>
        <row r="1383">
          <cell r="L1383">
            <v>0</v>
          </cell>
        </row>
        <row r="1384">
          <cell r="B1384" t="str">
            <v>나) 노 무 비</v>
          </cell>
          <cell r="L1384">
            <v>0</v>
          </cell>
        </row>
        <row r="1385">
          <cell r="C1385" t="str">
            <v>내 선 전 공</v>
          </cell>
          <cell r="D1385" t="str">
            <v>인</v>
          </cell>
          <cell r="E1385">
            <v>0.08</v>
          </cell>
          <cell r="H1385">
            <v>53401</v>
          </cell>
          <cell r="I1385">
            <v>4272</v>
          </cell>
          <cell r="L1385">
            <v>4272</v>
          </cell>
        </row>
        <row r="1390">
          <cell r="B1390" t="str">
            <v>다) 공구손료</v>
          </cell>
          <cell r="L1390">
            <v>0</v>
          </cell>
        </row>
        <row r="1391">
          <cell r="C1391" t="str">
            <v>내 선 전 공</v>
          </cell>
          <cell r="D1391" t="str">
            <v>인</v>
          </cell>
          <cell r="E1391">
            <v>0</v>
          </cell>
          <cell r="K1391">
            <v>0</v>
          </cell>
          <cell r="L1391">
            <v>0</v>
          </cell>
        </row>
        <row r="1394">
          <cell r="A1394" t="str">
            <v>30신_55</v>
          </cell>
          <cell r="B1394" t="str">
            <v>합    계</v>
          </cell>
          <cell r="G1394">
            <v>2920</v>
          </cell>
          <cell r="I1394">
            <v>4272</v>
          </cell>
          <cell r="K1394">
            <v>0</v>
          </cell>
          <cell r="L1394">
            <v>7192</v>
          </cell>
        </row>
        <row r="1404">
          <cell r="A1404" t="str">
            <v>30신_56A</v>
          </cell>
          <cell r="B1404" t="str">
            <v>56. CABLE DUCT신설</v>
          </cell>
          <cell r="C1404" t="str">
            <v>600Wx200Hx1.2t</v>
          </cell>
          <cell r="D1404" t="str">
            <v>m</v>
          </cell>
          <cell r="E1404">
            <v>4</v>
          </cell>
          <cell r="L1404" t="str">
            <v>x</v>
          </cell>
          <cell r="M1404">
            <v>1</v>
          </cell>
        </row>
        <row r="1405">
          <cell r="B1405" t="str">
            <v>가) 재 료 비</v>
          </cell>
        </row>
        <row r="1406">
          <cell r="B1406" t="str">
            <v>CABLE DUCT</v>
          </cell>
          <cell r="C1406" t="str">
            <v>600Wx200Hx1.2t</v>
          </cell>
          <cell r="D1406" t="str">
            <v>m</v>
          </cell>
          <cell r="E1406">
            <v>4</v>
          </cell>
          <cell r="F1406">
            <v>53680</v>
          </cell>
          <cell r="G1406">
            <v>214720</v>
          </cell>
          <cell r="L1406">
            <v>214720</v>
          </cell>
        </row>
        <row r="1407">
          <cell r="B1407" t="str">
            <v>DUCT 지지금구</v>
          </cell>
          <cell r="C1407" t="str">
            <v>W600</v>
          </cell>
          <cell r="D1407" t="str">
            <v>개소</v>
          </cell>
          <cell r="E1407">
            <v>2</v>
          </cell>
          <cell r="F1407">
            <v>1683.9999999999998</v>
          </cell>
          <cell r="G1407">
            <v>3368</v>
          </cell>
          <cell r="H1407">
            <v>17088.32</v>
          </cell>
          <cell r="I1407">
            <v>34176</v>
          </cell>
          <cell r="J1407">
            <v>0</v>
          </cell>
          <cell r="K1407">
            <v>0</v>
          </cell>
          <cell r="L1407">
            <v>37544</v>
          </cell>
        </row>
        <row r="1415">
          <cell r="B1415" t="str">
            <v>나) 노 무 비</v>
          </cell>
        </row>
        <row r="1416">
          <cell r="C1416" t="str">
            <v>내 선 전 공</v>
          </cell>
          <cell r="D1416" t="str">
            <v>인</v>
          </cell>
          <cell r="E1416">
            <v>7.6</v>
          </cell>
          <cell r="H1416">
            <v>53401</v>
          </cell>
          <cell r="I1416">
            <v>405847</v>
          </cell>
          <cell r="L1416">
            <v>405847</v>
          </cell>
        </row>
        <row r="1421">
          <cell r="B1421" t="str">
            <v>다) 공구손료</v>
          </cell>
        </row>
        <row r="1422">
          <cell r="C1422" t="str">
            <v>내 선 전 공</v>
          </cell>
          <cell r="D1422" t="str">
            <v>인</v>
          </cell>
          <cell r="E1422">
            <v>0.22</v>
          </cell>
          <cell r="J1422">
            <v>53401</v>
          </cell>
          <cell r="K1422">
            <v>11748</v>
          </cell>
          <cell r="L1422">
            <v>11748</v>
          </cell>
        </row>
        <row r="1425">
          <cell r="A1425" t="str">
            <v>30신_56</v>
          </cell>
          <cell r="B1425" t="str">
            <v>합    계</v>
          </cell>
          <cell r="G1425">
            <v>218088</v>
          </cell>
          <cell r="I1425">
            <v>440023</v>
          </cell>
          <cell r="K1425">
            <v>11748</v>
          </cell>
          <cell r="L1425">
            <v>669859</v>
          </cell>
        </row>
        <row r="1429">
          <cell r="A1429" t="str">
            <v>30신_57A</v>
          </cell>
          <cell r="B1429" t="str">
            <v>57. 통로유도등</v>
          </cell>
          <cell r="C1429" t="str">
            <v>소형</v>
          </cell>
          <cell r="D1429" t="str">
            <v>개</v>
          </cell>
          <cell r="E1429">
            <v>1</v>
          </cell>
          <cell r="L1429" t="str">
            <v>x</v>
          </cell>
          <cell r="M1429">
            <v>15</v>
          </cell>
        </row>
        <row r="1430">
          <cell r="B1430" t="str">
            <v>가) 재 료 비</v>
          </cell>
        </row>
        <row r="1431">
          <cell r="B1431" t="str">
            <v>통로 유도등</v>
          </cell>
          <cell r="C1431" t="str">
            <v>소형</v>
          </cell>
          <cell r="D1431" t="str">
            <v>개</v>
          </cell>
          <cell r="E1431">
            <v>1</v>
          </cell>
          <cell r="F1431">
            <v>35000</v>
          </cell>
          <cell r="G1431">
            <v>35000</v>
          </cell>
          <cell r="L1431">
            <v>35000</v>
          </cell>
        </row>
        <row r="1436">
          <cell r="B1436" t="str">
            <v>나) 노 무 비</v>
          </cell>
        </row>
        <row r="1437">
          <cell r="C1437" t="str">
            <v>내 선 전 공</v>
          </cell>
          <cell r="D1437" t="str">
            <v>인</v>
          </cell>
          <cell r="E1437">
            <v>0.2</v>
          </cell>
          <cell r="H1437">
            <v>53401</v>
          </cell>
          <cell r="I1437">
            <v>10680</v>
          </cell>
          <cell r="L1437">
            <v>10680</v>
          </cell>
        </row>
        <row r="1442">
          <cell r="B1442" t="str">
            <v>다) 공구손료</v>
          </cell>
        </row>
        <row r="1443">
          <cell r="C1443" t="str">
            <v>내 선 전 공</v>
          </cell>
          <cell r="D1443" t="str">
            <v>인</v>
          </cell>
          <cell r="E1443">
            <v>0</v>
          </cell>
          <cell r="K1443">
            <v>0</v>
          </cell>
          <cell r="L1443">
            <v>0</v>
          </cell>
        </row>
        <row r="1448">
          <cell r="A1448" t="str">
            <v>30신_57</v>
          </cell>
          <cell r="B1448" t="str">
            <v>합    계</v>
          </cell>
          <cell r="G1448">
            <v>35000</v>
          </cell>
          <cell r="I1448">
            <v>10680</v>
          </cell>
          <cell r="K1448">
            <v>0</v>
          </cell>
          <cell r="L1448">
            <v>45680</v>
          </cell>
        </row>
        <row r="1454">
          <cell r="A1454" t="str">
            <v>30신_58A</v>
          </cell>
          <cell r="B1454" t="str">
            <v>58. 피난구유도등</v>
          </cell>
          <cell r="C1454" t="str">
            <v>(소형)</v>
          </cell>
          <cell r="D1454" t="str">
            <v>개</v>
          </cell>
          <cell r="E1454">
            <v>1</v>
          </cell>
          <cell r="L1454" t="str">
            <v>x</v>
          </cell>
          <cell r="M1454">
            <v>39</v>
          </cell>
        </row>
        <row r="1455">
          <cell r="B1455" t="str">
            <v>가) 재 료 비</v>
          </cell>
        </row>
        <row r="1456">
          <cell r="B1456" t="str">
            <v>피난구 유도등</v>
          </cell>
          <cell r="C1456" t="str">
            <v>소형</v>
          </cell>
          <cell r="D1456" t="str">
            <v>개</v>
          </cell>
          <cell r="E1456">
            <v>1</v>
          </cell>
          <cell r="F1456">
            <v>30000</v>
          </cell>
          <cell r="G1456">
            <v>30000</v>
          </cell>
          <cell r="L1456">
            <v>30000</v>
          </cell>
        </row>
        <row r="1461">
          <cell r="B1461" t="str">
            <v>나) 노 무 비</v>
          </cell>
        </row>
        <row r="1462">
          <cell r="C1462" t="str">
            <v>내 선 전 공</v>
          </cell>
          <cell r="D1462" t="str">
            <v>인</v>
          </cell>
          <cell r="E1462">
            <v>0.2</v>
          </cell>
          <cell r="H1462">
            <v>53401</v>
          </cell>
          <cell r="I1462">
            <v>10680</v>
          </cell>
          <cell r="L1462">
            <v>10680</v>
          </cell>
        </row>
        <row r="1467">
          <cell r="B1467" t="str">
            <v>다) 공구손료</v>
          </cell>
        </row>
        <row r="1468">
          <cell r="C1468" t="str">
            <v>내 선 전 공</v>
          </cell>
          <cell r="D1468" t="str">
            <v>인</v>
          </cell>
          <cell r="E1468">
            <v>0</v>
          </cell>
          <cell r="K1468">
            <v>0</v>
          </cell>
          <cell r="L1468">
            <v>0</v>
          </cell>
        </row>
        <row r="1473">
          <cell r="A1473" t="str">
            <v>30신_58</v>
          </cell>
          <cell r="B1473" t="str">
            <v>합    계</v>
          </cell>
          <cell r="G1473">
            <v>30000</v>
          </cell>
          <cell r="I1473">
            <v>10680</v>
          </cell>
          <cell r="K1473">
            <v>0</v>
          </cell>
          <cell r="L1473">
            <v>40680</v>
          </cell>
        </row>
        <row r="1479">
          <cell r="A1479" t="str">
            <v>30신_59A</v>
          </cell>
          <cell r="B1479" t="str">
            <v>59. 피난구유도등</v>
          </cell>
          <cell r="C1479" t="str">
            <v>(중형)</v>
          </cell>
          <cell r="D1479" t="str">
            <v>개</v>
          </cell>
          <cell r="E1479">
            <v>1</v>
          </cell>
          <cell r="L1479" t="str">
            <v>x</v>
          </cell>
          <cell r="M1479">
            <v>2</v>
          </cell>
        </row>
        <row r="1480">
          <cell r="B1480" t="str">
            <v>가) 재 료 비</v>
          </cell>
        </row>
        <row r="1481">
          <cell r="B1481" t="str">
            <v>피난구 유도등</v>
          </cell>
          <cell r="C1481" t="str">
            <v>중형</v>
          </cell>
          <cell r="D1481" t="str">
            <v>개</v>
          </cell>
          <cell r="E1481">
            <v>1</v>
          </cell>
          <cell r="F1481">
            <v>45000</v>
          </cell>
          <cell r="G1481">
            <v>45000</v>
          </cell>
          <cell r="L1481">
            <v>45000</v>
          </cell>
        </row>
        <row r="1486">
          <cell r="B1486" t="str">
            <v>나) 노 무 비</v>
          </cell>
        </row>
        <row r="1487">
          <cell r="C1487" t="str">
            <v>내 선 전 공</v>
          </cell>
          <cell r="D1487" t="str">
            <v>인</v>
          </cell>
          <cell r="E1487">
            <v>0.2</v>
          </cell>
          <cell r="H1487">
            <v>53401</v>
          </cell>
          <cell r="I1487">
            <v>10680</v>
          </cell>
          <cell r="L1487">
            <v>10680</v>
          </cell>
        </row>
        <row r="1492">
          <cell r="B1492" t="str">
            <v>다) 공구손료</v>
          </cell>
        </row>
        <row r="1493">
          <cell r="C1493" t="str">
            <v>내 선 전 공</v>
          </cell>
          <cell r="D1493" t="str">
            <v>인</v>
          </cell>
          <cell r="E1493">
            <v>0</v>
          </cell>
          <cell r="K1493">
            <v>0</v>
          </cell>
          <cell r="L1493">
            <v>0</v>
          </cell>
        </row>
        <row r="1498">
          <cell r="A1498" t="str">
            <v>30신_59</v>
          </cell>
          <cell r="B1498" t="str">
            <v>합    계</v>
          </cell>
          <cell r="G1498">
            <v>45000</v>
          </cell>
          <cell r="I1498">
            <v>10680</v>
          </cell>
          <cell r="K1498">
            <v>0</v>
          </cell>
          <cell r="L1498">
            <v>55680</v>
          </cell>
        </row>
        <row r="1504">
          <cell r="A1504" t="str">
            <v>30신_60A</v>
          </cell>
          <cell r="B1504" t="str">
            <v>60. 케이블신설</v>
          </cell>
          <cell r="C1504" t="str">
            <v>CV  38㎟/1C 외 각종</v>
          </cell>
          <cell r="D1504" t="str">
            <v>m</v>
          </cell>
          <cell r="E1504">
            <v>4275</v>
          </cell>
          <cell r="L1504" t="str">
            <v>x</v>
          </cell>
          <cell r="M1504">
            <v>1</v>
          </cell>
        </row>
        <row r="1505">
          <cell r="B1505" t="str">
            <v>가) 재 료 비</v>
          </cell>
        </row>
        <row r="1506">
          <cell r="A1506" t="str">
            <v>케 이 블6.6KV CV 38㎟/1C</v>
          </cell>
          <cell r="B1506" t="str">
            <v>케 이 블</v>
          </cell>
          <cell r="C1506" t="str">
            <v>6.6KV CV 38㎟/1C</v>
          </cell>
          <cell r="D1506" t="str">
            <v>m</v>
          </cell>
          <cell r="E1506">
            <v>44</v>
          </cell>
          <cell r="F1506">
            <v>3227</v>
          </cell>
          <cell r="G1506">
            <v>141988</v>
          </cell>
          <cell r="L1506">
            <v>141988</v>
          </cell>
        </row>
        <row r="1507">
          <cell r="A1507" t="str">
            <v>케 이 블600V CV 5.5㎟/1C</v>
          </cell>
          <cell r="B1507" t="str">
            <v>케 이 블</v>
          </cell>
          <cell r="C1507" t="str">
            <v>600V CV 5.5㎟/1C</v>
          </cell>
          <cell r="D1507" t="str">
            <v>m</v>
          </cell>
          <cell r="E1507">
            <v>777</v>
          </cell>
          <cell r="F1507">
            <v>315</v>
          </cell>
          <cell r="G1507">
            <v>244755</v>
          </cell>
          <cell r="L1507">
            <v>244755</v>
          </cell>
        </row>
        <row r="1508">
          <cell r="A1508" t="str">
            <v>케 이 블600V CV 14㎟/1C</v>
          </cell>
          <cell r="B1508" t="str">
            <v>케 이 블</v>
          </cell>
          <cell r="C1508" t="str">
            <v>600V CV 14㎟/1C</v>
          </cell>
          <cell r="D1508" t="str">
            <v>m</v>
          </cell>
          <cell r="E1508">
            <v>659</v>
          </cell>
          <cell r="F1508">
            <v>642</v>
          </cell>
          <cell r="G1508">
            <v>423078</v>
          </cell>
          <cell r="L1508">
            <v>423078</v>
          </cell>
        </row>
        <row r="1509">
          <cell r="A1509" t="str">
            <v>케 이 블600V CV 22㎟/1C</v>
          </cell>
          <cell r="B1509" t="str">
            <v>케 이 블</v>
          </cell>
          <cell r="C1509" t="str">
            <v>600V CV 22㎟/1C</v>
          </cell>
          <cell r="D1509" t="str">
            <v>m</v>
          </cell>
          <cell r="E1509">
            <v>47</v>
          </cell>
          <cell r="F1509">
            <v>928</v>
          </cell>
          <cell r="G1509">
            <v>43616</v>
          </cell>
          <cell r="L1509">
            <v>43616</v>
          </cell>
        </row>
        <row r="1510">
          <cell r="A1510" t="str">
            <v>케 이 블600V CV 38㎟/1C</v>
          </cell>
          <cell r="B1510" t="str">
            <v>케 이 블</v>
          </cell>
          <cell r="C1510" t="str">
            <v>600V CV 38㎟/1C</v>
          </cell>
          <cell r="D1510" t="str">
            <v>m</v>
          </cell>
          <cell r="E1510">
            <v>2315</v>
          </cell>
          <cell r="F1510">
            <v>1451</v>
          </cell>
          <cell r="G1510">
            <v>3359065</v>
          </cell>
          <cell r="L1510">
            <v>3359065</v>
          </cell>
        </row>
        <row r="1511">
          <cell r="A1511" t="str">
            <v>케 이 블600V CV 60㎟/1C</v>
          </cell>
          <cell r="B1511" t="str">
            <v>케 이 블</v>
          </cell>
          <cell r="C1511" t="str">
            <v>600V CV 60㎟/1C</v>
          </cell>
          <cell r="D1511" t="str">
            <v>m</v>
          </cell>
          <cell r="E1511">
            <v>37</v>
          </cell>
          <cell r="F1511">
            <v>2272</v>
          </cell>
          <cell r="G1511">
            <v>84064</v>
          </cell>
          <cell r="L1511">
            <v>84064</v>
          </cell>
        </row>
        <row r="1512">
          <cell r="A1512" t="str">
            <v>케 이 블600V CV 150㎟/1C</v>
          </cell>
          <cell r="B1512" t="str">
            <v>케 이 블</v>
          </cell>
          <cell r="C1512" t="str">
            <v>600V CV 150㎟/1C</v>
          </cell>
          <cell r="D1512" t="str">
            <v>m</v>
          </cell>
          <cell r="E1512">
            <v>42</v>
          </cell>
          <cell r="F1512">
            <v>5426</v>
          </cell>
          <cell r="G1512">
            <v>227892</v>
          </cell>
          <cell r="L1512">
            <v>227892</v>
          </cell>
        </row>
        <row r="1513">
          <cell r="A1513" t="str">
            <v>케 이 블600V CV 200㎟/1C</v>
          </cell>
          <cell r="B1513" t="str">
            <v>케 이 블</v>
          </cell>
          <cell r="C1513" t="str">
            <v>600V CV 200㎟/1C</v>
          </cell>
          <cell r="D1513" t="str">
            <v>m</v>
          </cell>
          <cell r="E1513">
            <v>18</v>
          </cell>
          <cell r="F1513">
            <v>7513</v>
          </cell>
          <cell r="G1513">
            <v>135234</v>
          </cell>
          <cell r="L1513">
            <v>135234</v>
          </cell>
        </row>
        <row r="1514">
          <cell r="A1514" t="str">
            <v>케 이 블600V CV 250㎟/1C</v>
          </cell>
          <cell r="B1514" t="str">
            <v>케 이 블</v>
          </cell>
          <cell r="C1514" t="str">
            <v>600V CV 250㎟/1C</v>
          </cell>
          <cell r="D1514" t="str">
            <v>m</v>
          </cell>
          <cell r="E1514">
            <v>63</v>
          </cell>
          <cell r="F1514">
            <v>9147</v>
          </cell>
          <cell r="G1514">
            <v>576261</v>
          </cell>
          <cell r="L1514">
            <v>576261</v>
          </cell>
        </row>
        <row r="1515">
          <cell r="A1515" t="str">
            <v>케 이 블FR-8  38㎟/1C</v>
          </cell>
          <cell r="B1515" t="str">
            <v>케 이 블</v>
          </cell>
          <cell r="C1515" t="str">
            <v>FR-8  38㎟/1C</v>
          </cell>
          <cell r="D1515" t="str">
            <v>m</v>
          </cell>
          <cell r="E1515">
            <v>273</v>
          </cell>
          <cell r="F1515">
            <v>2251</v>
          </cell>
          <cell r="G1515">
            <v>614523</v>
          </cell>
          <cell r="L1515">
            <v>614523</v>
          </cell>
        </row>
        <row r="1516">
          <cell r="A1516" t="str">
            <v>압착단자14 ㎟</v>
          </cell>
          <cell r="B1516" t="str">
            <v>압착단자</v>
          </cell>
          <cell r="C1516" t="str">
            <v>14 ㎟</v>
          </cell>
          <cell r="D1516" t="str">
            <v>개</v>
          </cell>
          <cell r="E1516">
            <v>61</v>
          </cell>
          <cell r="F1516">
            <v>160</v>
          </cell>
          <cell r="G1516">
            <v>9760</v>
          </cell>
          <cell r="L1516">
            <v>9760</v>
          </cell>
        </row>
        <row r="1517">
          <cell r="A1517" t="str">
            <v>압착단자22 ㎟</v>
          </cell>
          <cell r="B1517" t="str">
            <v>압착단자</v>
          </cell>
          <cell r="C1517" t="str">
            <v>22 ㎟</v>
          </cell>
          <cell r="D1517" t="str">
            <v>개</v>
          </cell>
          <cell r="E1517">
            <v>18</v>
          </cell>
          <cell r="F1517">
            <v>230</v>
          </cell>
          <cell r="G1517">
            <v>4140</v>
          </cell>
          <cell r="L1517">
            <v>4140</v>
          </cell>
        </row>
        <row r="1518">
          <cell r="A1518" t="str">
            <v>압착단자38 ㎟</v>
          </cell>
          <cell r="B1518" t="str">
            <v>압착단자</v>
          </cell>
          <cell r="C1518" t="str">
            <v>38 ㎟</v>
          </cell>
          <cell r="D1518" t="str">
            <v>개</v>
          </cell>
          <cell r="E1518">
            <v>50</v>
          </cell>
          <cell r="F1518">
            <v>281</v>
          </cell>
          <cell r="G1518">
            <v>14050</v>
          </cell>
          <cell r="L1518">
            <v>14050</v>
          </cell>
        </row>
        <row r="1519">
          <cell r="A1519" t="str">
            <v>압착단자60 ㎟</v>
          </cell>
          <cell r="B1519" t="str">
            <v>압착단자</v>
          </cell>
          <cell r="C1519" t="str">
            <v>60 ㎟</v>
          </cell>
          <cell r="D1519" t="str">
            <v>개</v>
          </cell>
          <cell r="E1519">
            <v>9</v>
          </cell>
          <cell r="F1519">
            <v>486</v>
          </cell>
          <cell r="G1519">
            <v>4374</v>
          </cell>
          <cell r="L1519">
            <v>4374</v>
          </cell>
        </row>
        <row r="1520">
          <cell r="B1520" t="str">
            <v>동관단자</v>
          </cell>
          <cell r="C1520" t="str">
            <v>60 ㎟</v>
          </cell>
          <cell r="D1520" t="str">
            <v>개</v>
          </cell>
          <cell r="E1520">
            <v>8</v>
          </cell>
          <cell r="F1520">
            <v>1050</v>
          </cell>
          <cell r="G1520">
            <v>8400</v>
          </cell>
          <cell r="L1520">
            <v>8400</v>
          </cell>
        </row>
        <row r="1521">
          <cell r="B1521" t="str">
            <v>동관단자</v>
          </cell>
          <cell r="C1521" t="str">
            <v>200 ㎟</v>
          </cell>
          <cell r="D1521" t="str">
            <v>개</v>
          </cell>
          <cell r="E1521">
            <v>6</v>
          </cell>
          <cell r="F1521">
            <v>4090</v>
          </cell>
          <cell r="G1521">
            <v>24540</v>
          </cell>
          <cell r="L1521">
            <v>24540</v>
          </cell>
        </row>
        <row r="1522">
          <cell r="B1522" t="str">
            <v>동관단자</v>
          </cell>
          <cell r="C1522" t="str">
            <v>250 ㎟</v>
          </cell>
          <cell r="D1522" t="str">
            <v>개</v>
          </cell>
          <cell r="E1522">
            <v>14</v>
          </cell>
          <cell r="F1522">
            <v>4680</v>
          </cell>
          <cell r="G1522">
            <v>65520</v>
          </cell>
          <cell r="L1522">
            <v>65520</v>
          </cell>
        </row>
        <row r="1523">
          <cell r="B1523" t="str">
            <v>케이블헤드</v>
          </cell>
          <cell r="C1523" t="str">
            <v>6.6KV 14 ㎟/1C(3상분)</v>
          </cell>
          <cell r="D1523" t="str">
            <v>개</v>
          </cell>
          <cell r="E1523">
            <v>2</v>
          </cell>
          <cell r="F1523">
            <v>72100</v>
          </cell>
          <cell r="G1523">
            <v>144200</v>
          </cell>
          <cell r="L1523">
            <v>144200</v>
          </cell>
        </row>
        <row r="1524">
          <cell r="B1524" t="str">
            <v>케이블헤드</v>
          </cell>
          <cell r="C1524" t="str">
            <v>6.6KV 38 ㎟/1C(3상분)</v>
          </cell>
          <cell r="D1524" t="str">
            <v>개</v>
          </cell>
          <cell r="E1524">
            <v>9</v>
          </cell>
          <cell r="F1524">
            <v>85800</v>
          </cell>
          <cell r="G1524">
            <v>772200</v>
          </cell>
          <cell r="L1524">
            <v>772200</v>
          </cell>
        </row>
        <row r="1525">
          <cell r="B1525" t="str">
            <v>케이블헤드</v>
          </cell>
          <cell r="C1525" t="str">
            <v>6.6KV 60 ㎟/1C(3상분)</v>
          </cell>
          <cell r="D1525" t="str">
            <v>개</v>
          </cell>
          <cell r="E1525">
            <v>2</v>
          </cell>
          <cell r="F1525">
            <v>93700</v>
          </cell>
          <cell r="G1525">
            <v>187400</v>
          </cell>
          <cell r="L1525">
            <v>187400</v>
          </cell>
        </row>
        <row r="1529">
          <cell r="B1529" t="str">
            <v>나) 노 무 비</v>
          </cell>
        </row>
        <row r="1530">
          <cell r="C1530" t="str">
            <v>고압케이블전공</v>
          </cell>
          <cell r="D1530" t="str">
            <v>인</v>
          </cell>
          <cell r="E1530">
            <v>8.9</v>
          </cell>
          <cell r="H1530">
            <v>80902</v>
          </cell>
          <cell r="I1530">
            <v>720027</v>
          </cell>
          <cell r="L1530">
            <v>720027</v>
          </cell>
        </row>
        <row r="1531">
          <cell r="C1531" t="str">
            <v>저압케이블전공</v>
          </cell>
          <cell r="D1531" t="str">
            <v>인</v>
          </cell>
          <cell r="E1531">
            <v>153.84</v>
          </cell>
          <cell r="H1531">
            <v>67695</v>
          </cell>
          <cell r="I1531">
            <v>10414198</v>
          </cell>
          <cell r="L1531">
            <v>10414198</v>
          </cell>
        </row>
        <row r="1534">
          <cell r="B1534" t="str">
            <v>다) 공구손료</v>
          </cell>
        </row>
        <row r="1535">
          <cell r="C1535" t="str">
            <v>고압케이블전공</v>
          </cell>
          <cell r="D1535" t="str">
            <v>인</v>
          </cell>
          <cell r="E1535">
            <v>0.26</v>
          </cell>
          <cell r="J1535">
            <v>80902</v>
          </cell>
          <cell r="K1535">
            <v>21034</v>
          </cell>
          <cell r="L1535">
            <v>21034</v>
          </cell>
        </row>
        <row r="1536">
          <cell r="C1536" t="str">
            <v>저압케이블전공</v>
          </cell>
          <cell r="D1536" t="str">
            <v>인</v>
          </cell>
          <cell r="E1536">
            <v>4.6100000000000003</v>
          </cell>
          <cell r="J1536">
            <v>67695</v>
          </cell>
          <cell r="K1536">
            <v>312073</v>
          </cell>
          <cell r="L1536">
            <v>312073</v>
          </cell>
        </row>
        <row r="1545">
          <cell r="A1545" t="str">
            <v>30신_60</v>
          </cell>
          <cell r="B1545" t="str">
            <v>합    계</v>
          </cell>
          <cell r="G1545">
            <v>7085060</v>
          </cell>
          <cell r="I1545">
            <v>11134225</v>
          </cell>
          <cell r="K1545">
            <v>333107</v>
          </cell>
          <cell r="L1545">
            <v>18552392</v>
          </cell>
        </row>
        <row r="1554">
          <cell r="A1554" t="str">
            <v>30신_61A</v>
          </cell>
          <cell r="B1554" t="str">
            <v>61. 옥내배관배선신설</v>
          </cell>
          <cell r="C1554" t="str">
            <v>각  종</v>
          </cell>
          <cell r="D1554" t="str">
            <v>식</v>
          </cell>
          <cell r="E1554">
            <v>1</v>
          </cell>
          <cell r="L1554" t="str">
            <v>x</v>
          </cell>
          <cell r="M1554">
            <v>1</v>
          </cell>
        </row>
        <row r="1555">
          <cell r="B1555" t="str">
            <v>가) 재 료 비</v>
          </cell>
        </row>
        <row r="1556">
          <cell r="A1556" t="str">
            <v>강제전선관ST 28C</v>
          </cell>
          <cell r="B1556" t="str">
            <v>강제전선관</v>
          </cell>
          <cell r="C1556" t="str">
            <v>ST 28C</v>
          </cell>
          <cell r="D1556" t="str">
            <v>m</v>
          </cell>
          <cell r="E1556">
            <v>6</v>
          </cell>
          <cell r="F1556">
            <v>1602</v>
          </cell>
          <cell r="G1556">
            <v>9612</v>
          </cell>
          <cell r="L1556">
            <v>9612</v>
          </cell>
        </row>
        <row r="1557">
          <cell r="A1557" t="str">
            <v>강제전선관ST 54C</v>
          </cell>
          <cell r="B1557" t="str">
            <v>강제전선관</v>
          </cell>
          <cell r="C1557" t="str">
            <v>ST 54C</v>
          </cell>
          <cell r="D1557" t="str">
            <v>m</v>
          </cell>
          <cell r="E1557">
            <v>36</v>
          </cell>
          <cell r="F1557">
            <v>3178</v>
          </cell>
          <cell r="G1557">
            <v>114408</v>
          </cell>
          <cell r="L1557">
            <v>114408</v>
          </cell>
        </row>
        <row r="1558">
          <cell r="A1558" t="str">
            <v>경질비닐전선관HI-PVC 16C</v>
          </cell>
          <cell r="B1558" t="str">
            <v>경질비닐전선관</v>
          </cell>
          <cell r="C1558" t="str">
            <v>HI-PVC 16C</v>
          </cell>
          <cell r="D1558" t="str">
            <v>m</v>
          </cell>
          <cell r="E1558">
            <v>4800</v>
          </cell>
          <cell r="F1558">
            <v>265</v>
          </cell>
          <cell r="G1558">
            <v>1272000</v>
          </cell>
          <cell r="L1558">
            <v>1272000</v>
          </cell>
        </row>
        <row r="1559">
          <cell r="A1559" t="str">
            <v>경질비닐전선관HI-PVC 22C</v>
          </cell>
          <cell r="B1559" t="str">
            <v>경질비닐전선관</v>
          </cell>
          <cell r="C1559" t="str">
            <v>HI-PVC 22C</v>
          </cell>
          <cell r="D1559" t="str">
            <v>m</v>
          </cell>
          <cell r="E1559">
            <v>431</v>
          </cell>
          <cell r="F1559">
            <v>315</v>
          </cell>
          <cell r="G1559">
            <v>135765</v>
          </cell>
          <cell r="L1559">
            <v>135765</v>
          </cell>
        </row>
        <row r="1560">
          <cell r="A1560" t="str">
            <v>경질비닐전선관HI-PVC 28C</v>
          </cell>
          <cell r="B1560" t="str">
            <v>경질비닐전선관</v>
          </cell>
          <cell r="C1560" t="str">
            <v>HI-PVC 28C</v>
          </cell>
          <cell r="D1560" t="str">
            <v>m</v>
          </cell>
          <cell r="E1560">
            <v>133</v>
          </cell>
          <cell r="F1560">
            <v>610</v>
          </cell>
          <cell r="G1560">
            <v>81130</v>
          </cell>
          <cell r="L1560">
            <v>81130</v>
          </cell>
        </row>
        <row r="1561">
          <cell r="A1561" t="str">
            <v>경질비닐전선관HI-PVC 36C</v>
          </cell>
          <cell r="B1561" t="str">
            <v>경질비닐전선관</v>
          </cell>
          <cell r="C1561" t="str">
            <v>HI-PVC 36C</v>
          </cell>
          <cell r="D1561" t="str">
            <v>m</v>
          </cell>
          <cell r="E1561">
            <v>204</v>
          </cell>
          <cell r="F1561">
            <v>908</v>
          </cell>
          <cell r="G1561">
            <v>185232</v>
          </cell>
          <cell r="L1561">
            <v>185232</v>
          </cell>
        </row>
        <row r="1562">
          <cell r="A1562" t="str">
            <v>경질비닐전선관HI-PVC 42C</v>
          </cell>
          <cell r="B1562" t="str">
            <v>경질비닐전선관</v>
          </cell>
          <cell r="C1562" t="str">
            <v>HI-PVC 42C</v>
          </cell>
          <cell r="D1562" t="str">
            <v>m</v>
          </cell>
          <cell r="E1562">
            <v>16</v>
          </cell>
          <cell r="F1562">
            <v>1120</v>
          </cell>
          <cell r="G1562">
            <v>17920</v>
          </cell>
          <cell r="L1562">
            <v>17920</v>
          </cell>
        </row>
        <row r="1564">
          <cell r="B1564" t="str">
            <v>전선관부속품비</v>
          </cell>
          <cell r="C1564" t="str">
            <v>전선관(15%)</v>
          </cell>
          <cell r="D1564" t="str">
            <v>식</v>
          </cell>
          <cell r="E1564">
            <v>1</v>
          </cell>
          <cell r="F1564">
            <v>272410.05</v>
          </cell>
          <cell r="G1564">
            <v>272410.05</v>
          </cell>
          <cell r="L1564">
            <v>272410.05</v>
          </cell>
        </row>
        <row r="1565">
          <cell r="A1565" t="str">
            <v>전     선IV  1.6mm</v>
          </cell>
          <cell r="B1565" t="str">
            <v>전     선</v>
          </cell>
          <cell r="C1565" t="str">
            <v>IV  1.6mm</v>
          </cell>
          <cell r="D1565" t="str">
            <v>m</v>
          </cell>
          <cell r="E1565">
            <v>4373</v>
          </cell>
          <cell r="F1565">
            <v>75</v>
          </cell>
          <cell r="G1565">
            <v>327975</v>
          </cell>
          <cell r="L1565">
            <v>327975</v>
          </cell>
        </row>
        <row r="1566">
          <cell r="A1566" t="str">
            <v>전     선IV  2.0mm</v>
          </cell>
          <cell r="B1566" t="str">
            <v>전     선</v>
          </cell>
          <cell r="C1566" t="str">
            <v>IV  2.0mm</v>
          </cell>
          <cell r="D1566" t="str">
            <v>m</v>
          </cell>
          <cell r="E1566">
            <v>10181</v>
          </cell>
          <cell r="F1566">
            <v>109</v>
          </cell>
          <cell r="G1566">
            <v>1109729</v>
          </cell>
          <cell r="L1566">
            <v>1109729</v>
          </cell>
        </row>
        <row r="1567">
          <cell r="A1567" t="str">
            <v>전     선IV  3.5㎟</v>
          </cell>
          <cell r="B1567" t="str">
            <v>전     선</v>
          </cell>
          <cell r="C1567" t="str">
            <v>IV  3.5㎟</v>
          </cell>
          <cell r="D1567" t="str">
            <v>m</v>
          </cell>
          <cell r="E1567">
            <v>203</v>
          </cell>
          <cell r="F1567">
            <v>140</v>
          </cell>
          <cell r="G1567">
            <v>28420</v>
          </cell>
          <cell r="L1567">
            <v>28420</v>
          </cell>
        </row>
        <row r="1568">
          <cell r="A1568" t="str">
            <v>전     선IV  5.5㎟</v>
          </cell>
          <cell r="B1568" t="str">
            <v>전     선</v>
          </cell>
          <cell r="C1568" t="str">
            <v>IV  5.5㎟</v>
          </cell>
          <cell r="D1568" t="str">
            <v>m</v>
          </cell>
          <cell r="E1568">
            <v>650</v>
          </cell>
          <cell r="F1568">
            <v>210</v>
          </cell>
          <cell r="G1568">
            <v>136500</v>
          </cell>
          <cell r="L1568">
            <v>136500</v>
          </cell>
        </row>
        <row r="1569">
          <cell r="A1569" t="str">
            <v>전     선IV  8㎟</v>
          </cell>
          <cell r="B1569" t="str">
            <v>전     선</v>
          </cell>
          <cell r="C1569" t="str">
            <v>IV  8㎟</v>
          </cell>
          <cell r="D1569" t="str">
            <v>m</v>
          </cell>
          <cell r="E1569">
            <v>567</v>
          </cell>
          <cell r="F1569">
            <v>305</v>
          </cell>
          <cell r="G1569">
            <v>172935</v>
          </cell>
          <cell r="L1569">
            <v>172935</v>
          </cell>
        </row>
        <row r="1570">
          <cell r="A1570" t="str">
            <v>전     선IV  14㎟</v>
          </cell>
          <cell r="B1570" t="str">
            <v>전     선</v>
          </cell>
          <cell r="C1570" t="str">
            <v>IV  14㎟</v>
          </cell>
          <cell r="D1570" t="str">
            <v>m</v>
          </cell>
          <cell r="E1570">
            <v>434</v>
          </cell>
          <cell r="F1570">
            <v>556</v>
          </cell>
          <cell r="G1570">
            <v>241304</v>
          </cell>
          <cell r="L1570">
            <v>241304</v>
          </cell>
        </row>
        <row r="1571">
          <cell r="A1571" t="str">
            <v>전     선GV  14㎟</v>
          </cell>
          <cell r="B1571" t="str">
            <v>전     선</v>
          </cell>
          <cell r="C1571" t="str">
            <v>GV  14㎟</v>
          </cell>
          <cell r="D1571" t="str">
            <v>m</v>
          </cell>
          <cell r="E1571">
            <v>55</v>
          </cell>
          <cell r="F1571">
            <v>691</v>
          </cell>
          <cell r="G1571">
            <v>38005</v>
          </cell>
          <cell r="L1571">
            <v>38005</v>
          </cell>
        </row>
        <row r="1572">
          <cell r="A1572" t="str">
            <v>전     선GV  60㎟</v>
          </cell>
          <cell r="B1572" t="str">
            <v>전     선</v>
          </cell>
          <cell r="C1572" t="str">
            <v>GV  60㎟</v>
          </cell>
          <cell r="D1572" t="str">
            <v>m</v>
          </cell>
          <cell r="E1572">
            <v>247</v>
          </cell>
          <cell r="F1572">
            <v>2357</v>
          </cell>
          <cell r="G1572">
            <v>582179</v>
          </cell>
          <cell r="L1572">
            <v>582179</v>
          </cell>
        </row>
        <row r="1573">
          <cell r="A1573" t="str">
            <v>전     선HIV  2.0mm</v>
          </cell>
          <cell r="B1573" t="str">
            <v>전     선</v>
          </cell>
          <cell r="C1573" t="str">
            <v>HIV  2.0mm</v>
          </cell>
          <cell r="D1573" t="str">
            <v>m</v>
          </cell>
          <cell r="E1573">
            <v>1506</v>
          </cell>
          <cell r="F1573">
            <v>113</v>
          </cell>
          <cell r="G1573">
            <v>170178</v>
          </cell>
          <cell r="L1573">
            <v>170178</v>
          </cell>
        </row>
        <row r="1574">
          <cell r="A1574" t="str">
            <v>나 동 선2.0㎟</v>
          </cell>
          <cell r="B1574" t="str">
            <v>나 동 선</v>
          </cell>
          <cell r="C1574" t="str">
            <v>2.0㎟</v>
          </cell>
          <cell r="D1574" t="str">
            <v>m</v>
          </cell>
          <cell r="E1574">
            <v>18</v>
          </cell>
          <cell r="F1574">
            <v>67</v>
          </cell>
          <cell r="G1574">
            <v>1206</v>
          </cell>
          <cell r="L1574">
            <v>1206</v>
          </cell>
        </row>
        <row r="1575">
          <cell r="A1575" t="str">
            <v>크램프 (일반)ST  28C</v>
          </cell>
          <cell r="B1575" t="str">
            <v>크램프 (일반)</v>
          </cell>
          <cell r="C1575" t="str">
            <v>ST  28C</v>
          </cell>
          <cell r="D1575" t="str">
            <v>개</v>
          </cell>
          <cell r="E1575">
            <v>5</v>
          </cell>
          <cell r="F1575">
            <v>100</v>
          </cell>
          <cell r="G1575">
            <v>500</v>
          </cell>
          <cell r="L1575">
            <v>500</v>
          </cell>
        </row>
        <row r="1576">
          <cell r="A1576" t="str">
            <v>크램프 (일반)ST  36C</v>
          </cell>
          <cell r="B1576" t="str">
            <v>크램프 (일반)</v>
          </cell>
          <cell r="C1576" t="str">
            <v>ST  36C</v>
          </cell>
          <cell r="D1576" t="str">
            <v>개</v>
          </cell>
          <cell r="E1576">
            <v>4</v>
          </cell>
          <cell r="F1576">
            <v>118</v>
          </cell>
          <cell r="G1576">
            <v>472</v>
          </cell>
          <cell r="L1576">
            <v>472</v>
          </cell>
        </row>
        <row r="1577">
          <cell r="A1577" t="str">
            <v>크램프 (일반)ST  54C</v>
          </cell>
          <cell r="B1577" t="str">
            <v>크램프 (일반)</v>
          </cell>
          <cell r="C1577" t="str">
            <v>ST  54C</v>
          </cell>
          <cell r="D1577" t="str">
            <v>개</v>
          </cell>
          <cell r="E1577">
            <v>16</v>
          </cell>
          <cell r="F1577">
            <v>160</v>
          </cell>
          <cell r="G1577">
            <v>2560</v>
          </cell>
          <cell r="L1577">
            <v>2560</v>
          </cell>
        </row>
        <row r="1578">
          <cell r="A1578" t="str">
            <v>노말 밴드ST  28C</v>
          </cell>
          <cell r="B1578" t="str">
            <v>노말 밴드</v>
          </cell>
          <cell r="C1578" t="str">
            <v>ST  28C</v>
          </cell>
          <cell r="D1578" t="str">
            <v>개</v>
          </cell>
          <cell r="E1578">
            <v>1</v>
          </cell>
          <cell r="F1578">
            <v>1550</v>
          </cell>
          <cell r="G1578">
            <v>1550</v>
          </cell>
          <cell r="L1578">
            <v>1550</v>
          </cell>
        </row>
        <row r="1579">
          <cell r="A1579" t="str">
            <v>노말 밴드ST  36C</v>
          </cell>
          <cell r="B1579" t="str">
            <v>노말 밴드</v>
          </cell>
          <cell r="C1579" t="str">
            <v>ST  36C</v>
          </cell>
          <cell r="D1579" t="str">
            <v>개</v>
          </cell>
          <cell r="E1579">
            <v>2</v>
          </cell>
          <cell r="F1579">
            <v>2070</v>
          </cell>
          <cell r="G1579">
            <v>4140</v>
          </cell>
          <cell r="L1579">
            <v>4140</v>
          </cell>
        </row>
        <row r="1580">
          <cell r="A1580" t="str">
            <v>노말 밴드PVC 28C</v>
          </cell>
          <cell r="B1580" t="str">
            <v>노말 밴드</v>
          </cell>
          <cell r="C1580" t="str">
            <v>PVC 28C</v>
          </cell>
          <cell r="D1580" t="str">
            <v>개</v>
          </cell>
          <cell r="E1580">
            <v>3</v>
          </cell>
          <cell r="F1580">
            <v>960</v>
          </cell>
          <cell r="G1580">
            <v>2880</v>
          </cell>
          <cell r="L1580">
            <v>2880</v>
          </cell>
        </row>
        <row r="1581">
          <cell r="B1581" t="str">
            <v>접지크램프</v>
          </cell>
          <cell r="C1581" t="str">
            <v>60㎟ (T형)</v>
          </cell>
          <cell r="D1581" t="str">
            <v>개</v>
          </cell>
          <cell r="E1581">
            <v>5</v>
          </cell>
          <cell r="F1581">
            <v>1500</v>
          </cell>
          <cell r="G1581">
            <v>7500</v>
          </cell>
          <cell r="L1581">
            <v>7500</v>
          </cell>
        </row>
        <row r="1582">
          <cell r="B1582" t="str">
            <v>접지크램프</v>
          </cell>
          <cell r="C1582" t="str">
            <v>60㎟ (+형)</v>
          </cell>
          <cell r="D1582" t="str">
            <v>개</v>
          </cell>
          <cell r="E1582">
            <v>2</v>
          </cell>
          <cell r="F1582">
            <v>1500</v>
          </cell>
          <cell r="G1582">
            <v>3000</v>
          </cell>
          <cell r="L1582">
            <v>3000</v>
          </cell>
        </row>
        <row r="1583">
          <cell r="B1583" t="str">
            <v>본딩접지크램프</v>
          </cell>
          <cell r="C1583" t="str">
            <v>28C</v>
          </cell>
          <cell r="D1583" t="str">
            <v>개</v>
          </cell>
          <cell r="E1583">
            <v>6</v>
          </cell>
          <cell r="F1583">
            <v>290</v>
          </cell>
          <cell r="G1583">
            <v>1740</v>
          </cell>
          <cell r="L1583">
            <v>1740</v>
          </cell>
        </row>
        <row r="1584">
          <cell r="B1584" t="str">
            <v>본딩접지크램프</v>
          </cell>
          <cell r="C1584" t="str">
            <v>36C</v>
          </cell>
          <cell r="D1584" t="str">
            <v>개</v>
          </cell>
          <cell r="E1584">
            <v>4</v>
          </cell>
          <cell r="F1584">
            <v>330</v>
          </cell>
          <cell r="G1584">
            <v>1320</v>
          </cell>
          <cell r="L1584">
            <v>1320</v>
          </cell>
        </row>
        <row r="1585">
          <cell r="B1585" t="str">
            <v>본딩접지크램프</v>
          </cell>
          <cell r="C1585" t="str">
            <v>54C</v>
          </cell>
          <cell r="D1585" t="str">
            <v>개</v>
          </cell>
          <cell r="E1585">
            <v>19</v>
          </cell>
          <cell r="F1585">
            <v>650</v>
          </cell>
          <cell r="G1585">
            <v>12350</v>
          </cell>
          <cell r="L1585">
            <v>12350</v>
          </cell>
        </row>
        <row r="1586">
          <cell r="B1586" t="str">
            <v>OUTLET BOX</v>
          </cell>
          <cell r="C1586" t="str">
            <v>SW</v>
          </cell>
          <cell r="D1586" t="str">
            <v>개</v>
          </cell>
          <cell r="E1586">
            <v>281</v>
          </cell>
          <cell r="F1586">
            <v>654</v>
          </cell>
          <cell r="G1586">
            <v>183774</v>
          </cell>
          <cell r="L1586">
            <v>183774</v>
          </cell>
        </row>
        <row r="1587">
          <cell r="B1587" t="str">
            <v>OUTLET BOX</v>
          </cell>
          <cell r="C1587" t="str">
            <v>4각 54mm</v>
          </cell>
          <cell r="D1587" t="str">
            <v>개</v>
          </cell>
          <cell r="E1587">
            <v>251</v>
          </cell>
          <cell r="F1587">
            <v>832</v>
          </cell>
          <cell r="G1587">
            <v>208832</v>
          </cell>
          <cell r="L1587">
            <v>208832</v>
          </cell>
        </row>
        <row r="1588">
          <cell r="B1588" t="str">
            <v>OUTLET BOX</v>
          </cell>
          <cell r="C1588" t="str">
            <v>8각 54mm</v>
          </cell>
          <cell r="D1588" t="str">
            <v>개</v>
          </cell>
          <cell r="E1588">
            <v>576</v>
          </cell>
          <cell r="F1588">
            <v>460</v>
          </cell>
          <cell r="G1588">
            <v>264960</v>
          </cell>
          <cell r="L1588">
            <v>264960</v>
          </cell>
        </row>
        <row r="1589">
          <cell r="B1589" t="str">
            <v>박스커버</v>
          </cell>
          <cell r="C1589" t="str">
            <v>4각</v>
          </cell>
          <cell r="D1589" t="str">
            <v>개</v>
          </cell>
          <cell r="E1589">
            <v>248</v>
          </cell>
          <cell r="F1589">
            <v>150</v>
          </cell>
          <cell r="G1589">
            <v>37200</v>
          </cell>
          <cell r="L1589">
            <v>37200</v>
          </cell>
        </row>
        <row r="1590">
          <cell r="B1590" t="str">
            <v>박스커버</v>
          </cell>
          <cell r="C1590" t="str">
            <v>8각</v>
          </cell>
          <cell r="D1590" t="str">
            <v>개</v>
          </cell>
          <cell r="E1590">
            <v>371</v>
          </cell>
          <cell r="F1590">
            <v>190</v>
          </cell>
          <cell r="G1590">
            <v>70490</v>
          </cell>
          <cell r="L1590">
            <v>70490</v>
          </cell>
        </row>
        <row r="1591">
          <cell r="B1591" t="str">
            <v>노출박스</v>
          </cell>
          <cell r="C1591" t="str">
            <v>200x200x150</v>
          </cell>
          <cell r="D1591" t="str">
            <v>개</v>
          </cell>
          <cell r="E1591">
            <v>12</v>
          </cell>
          <cell r="F1591">
            <v>4460</v>
          </cell>
          <cell r="G1591">
            <v>53520</v>
          </cell>
          <cell r="L1591">
            <v>53520</v>
          </cell>
        </row>
        <row r="1594">
          <cell r="B1594" t="str">
            <v>나) 노 무 비</v>
          </cell>
        </row>
        <row r="1595">
          <cell r="C1595" t="str">
            <v>내 선 전 공</v>
          </cell>
          <cell r="D1595" t="str">
            <v>인</v>
          </cell>
          <cell r="E1595">
            <v>788.88</v>
          </cell>
          <cell r="H1595">
            <v>53401</v>
          </cell>
          <cell r="I1595">
            <v>42126980</v>
          </cell>
          <cell r="L1595">
            <v>42126980</v>
          </cell>
        </row>
        <row r="1597">
          <cell r="B1597" t="str">
            <v>다) 공구손료</v>
          </cell>
        </row>
        <row r="1598">
          <cell r="C1598" t="str">
            <v>내 선 전 공</v>
          </cell>
          <cell r="D1598" t="str">
            <v>인</v>
          </cell>
          <cell r="E1598">
            <v>23.66</v>
          </cell>
          <cell r="J1598">
            <v>53401</v>
          </cell>
          <cell r="K1598">
            <v>1263467</v>
          </cell>
          <cell r="L1598">
            <v>1263467</v>
          </cell>
        </row>
        <row r="1601">
          <cell r="A1601" t="str">
            <v>30신_61</v>
          </cell>
          <cell r="B1601" t="str">
            <v>합    계</v>
          </cell>
          <cell r="G1601">
            <v>5753696.0499999998</v>
          </cell>
          <cell r="I1601">
            <v>42126980</v>
          </cell>
          <cell r="K1601">
            <v>1263467</v>
          </cell>
          <cell r="L1601">
            <v>49144143.049999997</v>
          </cell>
        </row>
      </sheetData>
      <sheetData sheetId="2"/>
      <sheetData sheetId="3"/>
      <sheetData sheetId="4" refreshError="1">
        <row r="4">
          <cell r="A4" t="str">
            <v>강제전선관ST 28C</v>
          </cell>
          <cell r="B4" t="str">
            <v>강제전선관</v>
          </cell>
          <cell r="C4" t="str">
            <v>ST 28C</v>
          </cell>
          <cell r="D4" t="str">
            <v>m</v>
          </cell>
          <cell r="E4">
            <v>0</v>
          </cell>
          <cell r="F4">
            <v>6</v>
          </cell>
          <cell r="G4">
            <v>0</v>
          </cell>
          <cell r="H4">
            <v>0</v>
          </cell>
          <cell r="I4">
            <v>0</v>
          </cell>
          <cell r="J4">
            <v>6</v>
          </cell>
          <cell r="K4" t="str">
            <v>x</v>
          </cell>
          <cell r="L4">
            <v>1.1000000000000001</v>
          </cell>
          <cell r="M4" t="str">
            <v>=</v>
          </cell>
          <cell r="N4">
            <v>6</v>
          </cell>
          <cell r="O4" t="str">
            <v>전기1-6</v>
          </cell>
        </row>
        <row r="5">
          <cell r="A5" t="str">
            <v>강제전선관ST 54C</v>
          </cell>
          <cell r="B5" t="str">
            <v>강제전선관</v>
          </cell>
          <cell r="C5" t="str">
            <v>ST 54C</v>
          </cell>
          <cell r="D5" t="str">
            <v>m</v>
          </cell>
          <cell r="E5">
            <v>0</v>
          </cell>
          <cell r="F5">
            <v>33</v>
          </cell>
          <cell r="G5">
            <v>0</v>
          </cell>
          <cell r="H5">
            <v>0</v>
          </cell>
          <cell r="I5">
            <v>0</v>
          </cell>
          <cell r="J5">
            <v>33</v>
          </cell>
          <cell r="K5" t="str">
            <v>x</v>
          </cell>
          <cell r="L5">
            <v>1.1000000000000001</v>
          </cell>
          <cell r="M5" t="str">
            <v>=</v>
          </cell>
          <cell r="N5">
            <v>36.300000000000004</v>
          </cell>
          <cell r="O5" t="str">
            <v>전기1-6</v>
          </cell>
        </row>
        <row r="6">
          <cell r="A6" t="str">
            <v>경질비닐전선관HI-PVC 16C</v>
          </cell>
          <cell r="B6" t="str">
            <v>경질비닐전선관</v>
          </cell>
          <cell r="C6" t="str">
            <v>HI-PVC 16C</v>
          </cell>
          <cell r="D6" t="str">
            <v>m</v>
          </cell>
          <cell r="E6">
            <v>0</v>
          </cell>
          <cell r="F6">
            <v>0</v>
          </cell>
          <cell r="G6">
            <v>1675.5</v>
          </cell>
          <cell r="H6">
            <v>2232.5</v>
          </cell>
          <cell r="I6">
            <v>456.5</v>
          </cell>
          <cell r="J6">
            <v>4364.5</v>
          </cell>
          <cell r="K6" t="str">
            <v>x</v>
          </cell>
          <cell r="L6">
            <v>1.1000000000000001</v>
          </cell>
          <cell r="M6" t="str">
            <v>=</v>
          </cell>
          <cell r="N6">
            <v>4800.9500000000007</v>
          </cell>
          <cell r="O6" t="str">
            <v>전기1-6</v>
          </cell>
        </row>
        <row r="7">
          <cell r="A7" t="str">
            <v>경질비닐전선관HI-PVC 22C</v>
          </cell>
          <cell r="B7" t="str">
            <v>경질비닐전선관</v>
          </cell>
          <cell r="C7" t="str">
            <v>HI-PVC 22C</v>
          </cell>
          <cell r="D7" t="str">
            <v>m</v>
          </cell>
          <cell r="E7">
            <v>50</v>
          </cell>
          <cell r="F7">
            <v>0</v>
          </cell>
          <cell r="G7">
            <v>238.5</v>
          </cell>
          <cell r="H7">
            <v>103.5</v>
          </cell>
          <cell r="I7">
            <v>0</v>
          </cell>
          <cell r="J7">
            <v>392</v>
          </cell>
          <cell r="K7" t="str">
            <v>x</v>
          </cell>
          <cell r="L7">
            <v>1.1000000000000001</v>
          </cell>
          <cell r="M7" t="str">
            <v>=</v>
          </cell>
          <cell r="N7">
            <v>431.20000000000005</v>
          </cell>
          <cell r="O7" t="str">
            <v>전기1-6</v>
          </cell>
        </row>
        <row r="8">
          <cell r="A8" t="str">
            <v>경질비닐전선관HI-PVC 28C</v>
          </cell>
          <cell r="B8" t="str">
            <v>경질비닐전선관</v>
          </cell>
          <cell r="C8" t="str">
            <v>HI-PVC 28C</v>
          </cell>
          <cell r="D8" t="str">
            <v>m</v>
          </cell>
          <cell r="E8">
            <v>0</v>
          </cell>
          <cell r="F8">
            <v>112.5</v>
          </cell>
          <cell r="G8">
            <v>0</v>
          </cell>
          <cell r="H8">
            <v>8.5</v>
          </cell>
          <cell r="I8">
            <v>0</v>
          </cell>
          <cell r="J8">
            <v>121</v>
          </cell>
          <cell r="K8" t="str">
            <v>x</v>
          </cell>
          <cell r="L8">
            <v>1.1000000000000001</v>
          </cell>
          <cell r="M8" t="str">
            <v>=</v>
          </cell>
          <cell r="N8">
            <v>133.10000000000002</v>
          </cell>
          <cell r="O8" t="str">
            <v>전기1-6</v>
          </cell>
        </row>
        <row r="9">
          <cell r="A9" t="str">
            <v>경질비닐전선관HI-PVC 36C</v>
          </cell>
          <cell r="B9" t="str">
            <v>경질비닐전선관</v>
          </cell>
          <cell r="C9" t="str">
            <v>HI-PVC 36C</v>
          </cell>
          <cell r="D9" t="str">
            <v>m</v>
          </cell>
          <cell r="E9">
            <v>171</v>
          </cell>
          <cell r="F9">
            <v>15</v>
          </cell>
          <cell r="G9">
            <v>0</v>
          </cell>
          <cell r="H9">
            <v>0</v>
          </cell>
          <cell r="I9">
            <v>0</v>
          </cell>
          <cell r="J9">
            <v>186</v>
          </cell>
          <cell r="K9" t="str">
            <v>x</v>
          </cell>
          <cell r="L9">
            <v>1.1000000000000001</v>
          </cell>
          <cell r="M9" t="str">
            <v>=</v>
          </cell>
          <cell r="N9">
            <v>204.60000000000002</v>
          </cell>
          <cell r="O9" t="str">
            <v>전기1-6</v>
          </cell>
        </row>
        <row r="10">
          <cell r="A10" t="str">
            <v>경질비닐전선관HI-PVC 42C</v>
          </cell>
          <cell r="B10" t="str">
            <v>경질비닐전선관</v>
          </cell>
          <cell r="C10" t="str">
            <v>HI-PVC 42C</v>
          </cell>
          <cell r="D10" t="str">
            <v>m</v>
          </cell>
          <cell r="E10">
            <v>0</v>
          </cell>
          <cell r="F10">
            <v>15</v>
          </cell>
          <cell r="G10">
            <v>0</v>
          </cell>
          <cell r="H10">
            <v>0</v>
          </cell>
          <cell r="I10">
            <v>0</v>
          </cell>
          <cell r="J10">
            <v>15</v>
          </cell>
          <cell r="K10" t="str">
            <v>x</v>
          </cell>
          <cell r="L10">
            <v>1.1000000000000001</v>
          </cell>
          <cell r="M10" t="str">
            <v>=</v>
          </cell>
          <cell r="N10">
            <v>16.5</v>
          </cell>
          <cell r="O10" t="str">
            <v>전기1-6</v>
          </cell>
        </row>
        <row r="11">
          <cell r="A11" t="str">
            <v>케 이 블6.6kV CV 38㎟/1C</v>
          </cell>
          <cell r="B11" t="str">
            <v>케 이 블</v>
          </cell>
          <cell r="C11" t="str">
            <v>6.6kV CV 38㎟/1C</v>
          </cell>
          <cell r="D11" t="str">
            <v>m</v>
          </cell>
          <cell r="E11">
            <v>42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42</v>
          </cell>
          <cell r="K11" t="str">
            <v>x</v>
          </cell>
          <cell r="L11">
            <v>1.05</v>
          </cell>
          <cell r="M11" t="str">
            <v>=</v>
          </cell>
          <cell r="N11">
            <v>44.1</v>
          </cell>
          <cell r="O11" t="str">
            <v>전기1-6</v>
          </cell>
        </row>
        <row r="12">
          <cell r="A12" t="str">
            <v>케 이 블600V CV 5.5㎟/1C</v>
          </cell>
          <cell r="B12" t="str">
            <v>케 이 블</v>
          </cell>
          <cell r="C12" t="str">
            <v>600V CV 5.5㎟/1C</v>
          </cell>
          <cell r="D12" t="str">
            <v>m</v>
          </cell>
          <cell r="E12">
            <v>0</v>
          </cell>
          <cell r="F12">
            <v>740</v>
          </cell>
          <cell r="G12">
            <v>0</v>
          </cell>
          <cell r="H12">
            <v>0</v>
          </cell>
          <cell r="I12">
            <v>0</v>
          </cell>
          <cell r="J12">
            <v>740</v>
          </cell>
          <cell r="K12" t="str">
            <v>x</v>
          </cell>
          <cell r="L12">
            <v>1.05</v>
          </cell>
          <cell r="M12" t="str">
            <v>=</v>
          </cell>
          <cell r="N12">
            <v>777</v>
          </cell>
          <cell r="O12" t="str">
            <v>전기1-6</v>
          </cell>
        </row>
        <row r="13">
          <cell r="A13" t="str">
            <v>케 이 블600V CV 14㎟/1C</v>
          </cell>
          <cell r="B13" t="str">
            <v>케 이 블</v>
          </cell>
          <cell r="C13" t="str">
            <v>600V CV 14㎟/1C</v>
          </cell>
          <cell r="D13" t="str">
            <v>m</v>
          </cell>
          <cell r="E13">
            <v>0</v>
          </cell>
          <cell r="F13">
            <v>628</v>
          </cell>
          <cell r="G13">
            <v>0</v>
          </cell>
          <cell r="H13">
            <v>0</v>
          </cell>
          <cell r="I13">
            <v>0</v>
          </cell>
          <cell r="J13">
            <v>628</v>
          </cell>
          <cell r="K13" t="str">
            <v>x</v>
          </cell>
          <cell r="L13">
            <v>1.05</v>
          </cell>
          <cell r="M13" t="str">
            <v>=</v>
          </cell>
          <cell r="N13">
            <v>659.4</v>
          </cell>
          <cell r="O13" t="str">
            <v>전기1-6</v>
          </cell>
        </row>
        <row r="14">
          <cell r="A14" t="str">
            <v>케 이 블600V CV 22㎟/1C</v>
          </cell>
          <cell r="B14" t="str">
            <v>케 이 블</v>
          </cell>
          <cell r="C14" t="str">
            <v>600V CV 22㎟/1C</v>
          </cell>
          <cell r="D14" t="str">
            <v>m</v>
          </cell>
          <cell r="E14">
            <v>0</v>
          </cell>
          <cell r="F14">
            <v>45</v>
          </cell>
          <cell r="G14">
            <v>0</v>
          </cell>
          <cell r="H14">
            <v>0</v>
          </cell>
          <cell r="I14">
            <v>0</v>
          </cell>
          <cell r="J14">
            <v>45</v>
          </cell>
          <cell r="K14" t="str">
            <v>x</v>
          </cell>
          <cell r="L14">
            <v>1.05</v>
          </cell>
          <cell r="M14" t="str">
            <v>=</v>
          </cell>
          <cell r="N14">
            <v>47.25</v>
          </cell>
          <cell r="O14" t="str">
            <v>전기1-6</v>
          </cell>
        </row>
        <row r="15">
          <cell r="A15" t="str">
            <v>케 이 블600V CV 38㎟/1C</v>
          </cell>
          <cell r="B15" t="str">
            <v>케 이 블</v>
          </cell>
          <cell r="C15" t="str">
            <v>600V CV 38㎟/1C</v>
          </cell>
          <cell r="D15" t="str">
            <v>m</v>
          </cell>
          <cell r="E15">
            <v>0</v>
          </cell>
          <cell r="F15">
            <v>2205</v>
          </cell>
          <cell r="G15">
            <v>0</v>
          </cell>
          <cell r="H15">
            <v>0</v>
          </cell>
          <cell r="I15">
            <v>0</v>
          </cell>
          <cell r="J15">
            <v>2205</v>
          </cell>
          <cell r="K15" t="str">
            <v>x</v>
          </cell>
          <cell r="L15">
            <v>1.05</v>
          </cell>
          <cell r="M15" t="str">
            <v>=</v>
          </cell>
          <cell r="N15">
            <v>2315.25</v>
          </cell>
          <cell r="O15" t="str">
            <v>전기1-6</v>
          </cell>
        </row>
        <row r="16">
          <cell r="A16" t="str">
            <v>케 이 블600V CV 60㎟/1C</v>
          </cell>
          <cell r="B16" t="str">
            <v>케 이 블</v>
          </cell>
          <cell r="C16" t="str">
            <v>600V CV 60㎟/1C</v>
          </cell>
          <cell r="D16" t="str">
            <v>m</v>
          </cell>
          <cell r="E16">
            <v>36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36</v>
          </cell>
          <cell r="K16" t="str">
            <v>x</v>
          </cell>
          <cell r="L16">
            <v>1.05</v>
          </cell>
          <cell r="M16" t="str">
            <v>=</v>
          </cell>
          <cell r="N16">
            <v>37.800000000000004</v>
          </cell>
          <cell r="O16" t="str">
            <v>전기1-6</v>
          </cell>
        </row>
        <row r="17">
          <cell r="A17" t="str">
            <v>케 이 블600V CV 150㎟/1C</v>
          </cell>
          <cell r="B17" t="str">
            <v>케 이 블</v>
          </cell>
          <cell r="C17" t="str">
            <v>600V CV 150㎟/1C</v>
          </cell>
          <cell r="D17" t="str">
            <v>m</v>
          </cell>
          <cell r="E17">
            <v>40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40</v>
          </cell>
          <cell r="K17" t="str">
            <v>x</v>
          </cell>
          <cell r="L17">
            <v>1.05</v>
          </cell>
          <cell r="M17" t="str">
            <v>=</v>
          </cell>
          <cell r="N17">
            <v>42</v>
          </cell>
          <cell r="O17" t="str">
            <v>전기1-6</v>
          </cell>
        </row>
        <row r="18">
          <cell r="A18" t="str">
            <v>케 이 블600V CV 200㎟/1C</v>
          </cell>
          <cell r="B18" t="str">
            <v>케 이 블</v>
          </cell>
          <cell r="C18" t="str">
            <v>600V CV 200㎟/1C</v>
          </cell>
          <cell r="D18" t="str">
            <v>m</v>
          </cell>
          <cell r="E18">
            <v>18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18</v>
          </cell>
          <cell r="K18" t="str">
            <v>x</v>
          </cell>
          <cell r="L18">
            <v>1.05</v>
          </cell>
          <cell r="M18" t="str">
            <v>=</v>
          </cell>
          <cell r="N18">
            <v>18.900000000000002</v>
          </cell>
          <cell r="O18" t="str">
            <v>전기1-6</v>
          </cell>
        </row>
        <row r="19">
          <cell r="A19" t="str">
            <v>케 이 블600V CV 250㎟/1C</v>
          </cell>
          <cell r="B19" t="str">
            <v>케 이 블</v>
          </cell>
          <cell r="C19" t="str">
            <v>600V CV 250㎟/1C</v>
          </cell>
          <cell r="D19" t="str">
            <v>m</v>
          </cell>
          <cell r="E19">
            <v>60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60</v>
          </cell>
          <cell r="K19" t="str">
            <v>x</v>
          </cell>
          <cell r="L19">
            <v>1.05</v>
          </cell>
          <cell r="M19" t="str">
            <v>=</v>
          </cell>
          <cell r="N19">
            <v>63</v>
          </cell>
          <cell r="O19" t="str">
            <v>전기1-6</v>
          </cell>
        </row>
        <row r="20">
          <cell r="A20" t="str">
            <v>케 이 블FR-8 38㎟/1C</v>
          </cell>
          <cell r="B20" t="str">
            <v>케 이 블</v>
          </cell>
          <cell r="C20" t="str">
            <v>FR-8 38㎟/1C</v>
          </cell>
          <cell r="D20" t="str">
            <v>m</v>
          </cell>
          <cell r="E20">
            <v>0</v>
          </cell>
          <cell r="F20">
            <v>260</v>
          </cell>
          <cell r="G20">
            <v>0</v>
          </cell>
          <cell r="H20">
            <v>0</v>
          </cell>
          <cell r="I20">
            <v>0</v>
          </cell>
          <cell r="J20">
            <v>260</v>
          </cell>
          <cell r="K20" t="str">
            <v>x</v>
          </cell>
          <cell r="L20">
            <v>1.05</v>
          </cell>
          <cell r="M20" t="str">
            <v>=</v>
          </cell>
          <cell r="N20">
            <v>273</v>
          </cell>
          <cell r="O20" t="str">
            <v>전기1-6</v>
          </cell>
        </row>
        <row r="21">
          <cell r="A21" t="str">
            <v>전     선IV  1.6mm</v>
          </cell>
          <cell r="B21" t="str">
            <v>전     선</v>
          </cell>
          <cell r="C21" t="str">
            <v>IV  1.6mm</v>
          </cell>
          <cell r="D21" t="str">
            <v>m</v>
          </cell>
          <cell r="E21">
            <v>0</v>
          </cell>
          <cell r="F21">
            <v>0</v>
          </cell>
          <cell r="G21">
            <v>1914</v>
          </cell>
          <cell r="H21">
            <v>2062</v>
          </cell>
          <cell r="I21">
            <v>0</v>
          </cell>
          <cell r="J21">
            <v>3976</v>
          </cell>
          <cell r="K21" t="str">
            <v>x</v>
          </cell>
          <cell r="L21">
            <v>1.1000000000000001</v>
          </cell>
          <cell r="M21" t="str">
            <v>=</v>
          </cell>
          <cell r="N21">
            <v>4373.6000000000004</v>
          </cell>
          <cell r="O21" t="str">
            <v>전기1-6</v>
          </cell>
        </row>
        <row r="22">
          <cell r="A22" t="str">
            <v>전     선IV  2.0mm</v>
          </cell>
          <cell r="B22" t="str">
            <v>전     선</v>
          </cell>
          <cell r="C22" t="str">
            <v>IV  2.0mm</v>
          </cell>
          <cell r="D22" t="str">
            <v>m</v>
          </cell>
          <cell r="E22">
            <v>0</v>
          </cell>
          <cell r="F22">
            <v>0</v>
          </cell>
          <cell r="G22">
            <v>4806</v>
          </cell>
          <cell r="H22">
            <v>4449.5</v>
          </cell>
          <cell r="I22">
            <v>0</v>
          </cell>
          <cell r="J22">
            <v>9255.5</v>
          </cell>
          <cell r="K22" t="str">
            <v>x</v>
          </cell>
          <cell r="L22">
            <v>1.1000000000000001</v>
          </cell>
          <cell r="M22" t="str">
            <v>=</v>
          </cell>
          <cell r="N22">
            <v>10181.050000000001</v>
          </cell>
          <cell r="O22" t="str">
            <v>전기1-6</v>
          </cell>
        </row>
        <row r="23">
          <cell r="A23" t="str">
            <v>전     선IV  3.5㎟</v>
          </cell>
          <cell r="B23" t="str">
            <v>전     선</v>
          </cell>
          <cell r="C23" t="str">
            <v>IV  3.5㎟</v>
          </cell>
          <cell r="D23" t="str">
            <v>m</v>
          </cell>
          <cell r="E23">
            <v>0</v>
          </cell>
          <cell r="F23">
            <v>185</v>
          </cell>
          <cell r="G23">
            <v>0</v>
          </cell>
          <cell r="H23">
            <v>0</v>
          </cell>
          <cell r="I23">
            <v>0</v>
          </cell>
          <cell r="J23">
            <v>185</v>
          </cell>
          <cell r="K23" t="str">
            <v>x</v>
          </cell>
          <cell r="L23">
            <v>1.1000000000000001</v>
          </cell>
          <cell r="M23" t="str">
            <v>=</v>
          </cell>
          <cell r="N23">
            <v>203.50000000000003</v>
          </cell>
          <cell r="O23" t="str">
            <v>전기1-6</v>
          </cell>
        </row>
        <row r="24">
          <cell r="A24" t="str">
            <v>전     선IV  5.5㎟</v>
          </cell>
          <cell r="B24" t="str">
            <v>전     선</v>
          </cell>
          <cell r="C24" t="str">
            <v>IV  5.5㎟</v>
          </cell>
          <cell r="D24" t="str">
            <v>m</v>
          </cell>
          <cell r="E24">
            <v>0</v>
          </cell>
          <cell r="F24">
            <v>0</v>
          </cell>
          <cell r="G24">
            <v>0</v>
          </cell>
          <cell r="H24">
            <v>591.5</v>
          </cell>
          <cell r="I24">
            <v>0</v>
          </cell>
          <cell r="J24">
            <v>591.5</v>
          </cell>
          <cell r="K24" t="str">
            <v>x</v>
          </cell>
          <cell r="L24">
            <v>1.1000000000000001</v>
          </cell>
          <cell r="M24" t="str">
            <v>=</v>
          </cell>
          <cell r="N24">
            <v>650.65000000000009</v>
          </cell>
          <cell r="O24" t="str">
            <v>전기1-6</v>
          </cell>
        </row>
        <row r="25">
          <cell r="A25" t="str">
            <v>전     선IV  8㎟</v>
          </cell>
          <cell r="B25" t="str">
            <v>전     선</v>
          </cell>
          <cell r="C25" t="str">
            <v>IV  8㎟</v>
          </cell>
          <cell r="D25" t="str">
            <v>m</v>
          </cell>
          <cell r="E25">
            <v>0</v>
          </cell>
          <cell r="F25">
            <v>472</v>
          </cell>
          <cell r="G25">
            <v>0</v>
          </cell>
          <cell r="H25">
            <v>44</v>
          </cell>
          <cell r="I25">
            <v>0</v>
          </cell>
          <cell r="J25">
            <v>516</v>
          </cell>
          <cell r="K25" t="str">
            <v>x</v>
          </cell>
          <cell r="L25">
            <v>1.1000000000000001</v>
          </cell>
          <cell r="M25" t="str">
            <v>=</v>
          </cell>
          <cell r="N25">
            <v>567.6</v>
          </cell>
          <cell r="O25" t="str">
            <v>전기1-6</v>
          </cell>
        </row>
        <row r="26">
          <cell r="A26" t="str">
            <v>전     선IV  14㎟</v>
          </cell>
          <cell r="B26" t="str">
            <v>전     선</v>
          </cell>
          <cell r="C26" t="str">
            <v>IV  14㎟</v>
          </cell>
          <cell r="D26" t="str">
            <v>m</v>
          </cell>
          <cell r="E26">
            <v>0</v>
          </cell>
          <cell r="F26">
            <v>395</v>
          </cell>
          <cell r="G26">
            <v>0</v>
          </cell>
          <cell r="H26">
            <v>0</v>
          </cell>
          <cell r="I26">
            <v>0</v>
          </cell>
          <cell r="J26">
            <v>395</v>
          </cell>
          <cell r="K26" t="str">
            <v>x</v>
          </cell>
          <cell r="L26">
            <v>1.1000000000000001</v>
          </cell>
          <cell r="M26" t="str">
            <v>=</v>
          </cell>
          <cell r="N26">
            <v>434.50000000000006</v>
          </cell>
          <cell r="O26" t="str">
            <v>전기1-6</v>
          </cell>
        </row>
        <row r="27">
          <cell r="A27" t="str">
            <v>전     선GV  14㎟</v>
          </cell>
          <cell r="B27" t="str">
            <v>전     선</v>
          </cell>
          <cell r="C27" t="str">
            <v>GV  14㎟</v>
          </cell>
          <cell r="D27" t="str">
            <v>m</v>
          </cell>
          <cell r="E27">
            <v>50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50</v>
          </cell>
          <cell r="K27" t="str">
            <v>x</v>
          </cell>
          <cell r="L27">
            <v>1.1000000000000001</v>
          </cell>
          <cell r="M27" t="str">
            <v>=</v>
          </cell>
          <cell r="N27">
            <v>55.000000000000007</v>
          </cell>
          <cell r="O27" t="str">
            <v>전기1-6</v>
          </cell>
        </row>
        <row r="28">
          <cell r="A28" t="str">
            <v>전     선GV  60㎟</v>
          </cell>
          <cell r="B28" t="str">
            <v>전     선</v>
          </cell>
          <cell r="C28" t="str">
            <v>GV  60㎟</v>
          </cell>
          <cell r="D28" t="str">
            <v>m</v>
          </cell>
          <cell r="E28">
            <v>225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225</v>
          </cell>
          <cell r="K28" t="str">
            <v>x</v>
          </cell>
          <cell r="L28">
            <v>1.1000000000000001</v>
          </cell>
          <cell r="M28" t="str">
            <v>=</v>
          </cell>
          <cell r="N28">
            <v>247.50000000000003</v>
          </cell>
          <cell r="O28" t="str">
            <v>전기1-6</v>
          </cell>
        </row>
        <row r="29">
          <cell r="A29" t="str">
            <v>전     선HIV  2.0mm</v>
          </cell>
          <cell r="B29" t="str">
            <v>전     선</v>
          </cell>
          <cell r="C29" t="str">
            <v>HIV  2.0mm</v>
          </cell>
          <cell r="D29" t="str">
            <v>m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1369.5</v>
          </cell>
          <cell r="J29">
            <v>1369.5</v>
          </cell>
          <cell r="K29" t="str">
            <v>x</v>
          </cell>
          <cell r="L29">
            <v>1.1000000000000001</v>
          </cell>
          <cell r="M29" t="str">
            <v>=</v>
          </cell>
          <cell r="N29">
            <v>1506.45</v>
          </cell>
          <cell r="O29" t="str">
            <v>전기1-6</v>
          </cell>
        </row>
        <row r="30">
          <cell r="A30" t="str">
            <v>나 동 선2.0㎟</v>
          </cell>
          <cell r="B30" t="str">
            <v>나 동 선</v>
          </cell>
          <cell r="C30" t="str">
            <v>2.0㎟</v>
          </cell>
          <cell r="D30" t="str">
            <v>m</v>
          </cell>
          <cell r="E30">
            <v>0</v>
          </cell>
          <cell r="F30">
            <v>17</v>
          </cell>
          <cell r="G30">
            <v>0</v>
          </cell>
          <cell r="H30">
            <v>0</v>
          </cell>
          <cell r="I30">
            <v>0</v>
          </cell>
          <cell r="J30">
            <v>17</v>
          </cell>
          <cell r="K30" t="str">
            <v>x</v>
          </cell>
          <cell r="L30">
            <v>1.1000000000000001</v>
          </cell>
          <cell r="M30" t="str">
            <v>=</v>
          </cell>
          <cell r="N30">
            <v>18.700000000000003</v>
          </cell>
          <cell r="O30" t="str">
            <v>전기1-6</v>
          </cell>
        </row>
        <row r="31">
          <cell r="A31" t="str">
            <v>케이블헤드(옥내용)6.6kV 14㎟/1C(3상분)</v>
          </cell>
          <cell r="B31" t="str">
            <v>케이블헤드(옥내용)</v>
          </cell>
          <cell r="C31" t="str">
            <v>6.6kV 14㎟/1C(3상분)</v>
          </cell>
          <cell r="D31" t="str">
            <v>KIT</v>
          </cell>
          <cell r="E31">
            <v>2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2</v>
          </cell>
          <cell r="K31" t="str">
            <v>x</v>
          </cell>
          <cell r="L31">
            <v>1</v>
          </cell>
          <cell r="M31" t="str">
            <v>=</v>
          </cell>
          <cell r="N31">
            <v>2</v>
          </cell>
          <cell r="O31" t="str">
            <v>전기1-6</v>
          </cell>
        </row>
        <row r="32">
          <cell r="A32" t="str">
            <v>케이블헤드(옥내용)6.6kV 38㎟/1C(3상분)</v>
          </cell>
          <cell r="B32" t="str">
            <v>케이블헤드(옥내용)</v>
          </cell>
          <cell r="C32" t="str">
            <v>6.6kV 38㎟/1C(3상분)</v>
          </cell>
          <cell r="D32" t="str">
            <v>KIT</v>
          </cell>
          <cell r="E32">
            <v>9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9</v>
          </cell>
          <cell r="K32" t="str">
            <v>x</v>
          </cell>
          <cell r="L32">
            <v>1</v>
          </cell>
          <cell r="M32" t="str">
            <v>=</v>
          </cell>
          <cell r="N32">
            <v>9</v>
          </cell>
          <cell r="O32" t="str">
            <v>전기1-6</v>
          </cell>
        </row>
        <row r="33">
          <cell r="A33" t="str">
            <v>케이블헤드(옥내용)6.6kV 60㎟/1C(3상분)</v>
          </cell>
          <cell r="B33" t="str">
            <v>케이블헤드(옥내용)</v>
          </cell>
          <cell r="C33" t="str">
            <v>6.6kV 60㎟/1C(3상분)</v>
          </cell>
          <cell r="D33" t="str">
            <v>KIT</v>
          </cell>
          <cell r="E33">
            <v>2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2</v>
          </cell>
          <cell r="K33" t="str">
            <v>x</v>
          </cell>
          <cell r="L33">
            <v>1</v>
          </cell>
          <cell r="M33" t="str">
            <v>=</v>
          </cell>
          <cell r="N33">
            <v>2</v>
          </cell>
          <cell r="O33" t="str">
            <v>전기1-6</v>
          </cell>
        </row>
        <row r="34">
          <cell r="A34" t="str">
            <v>압착단자14㎟</v>
          </cell>
          <cell r="B34" t="str">
            <v>압착단자</v>
          </cell>
          <cell r="C34" t="str">
            <v>14㎟</v>
          </cell>
          <cell r="D34" t="str">
            <v>EA</v>
          </cell>
          <cell r="E34">
            <v>1</v>
          </cell>
          <cell r="F34">
            <v>60</v>
          </cell>
          <cell r="G34">
            <v>0</v>
          </cell>
          <cell r="H34">
            <v>0</v>
          </cell>
          <cell r="I34">
            <v>0</v>
          </cell>
          <cell r="J34">
            <v>61</v>
          </cell>
          <cell r="K34" t="str">
            <v>x</v>
          </cell>
          <cell r="L34">
            <v>1</v>
          </cell>
          <cell r="M34" t="str">
            <v>=</v>
          </cell>
          <cell r="N34">
            <v>61</v>
          </cell>
          <cell r="O34" t="str">
            <v>전기1-6</v>
          </cell>
        </row>
        <row r="35">
          <cell r="A35" t="str">
            <v>압착단자22㎟</v>
          </cell>
          <cell r="B35" t="str">
            <v>압착단자</v>
          </cell>
          <cell r="C35" t="str">
            <v>22㎟</v>
          </cell>
          <cell r="D35" t="str">
            <v>EA</v>
          </cell>
          <cell r="E35">
            <v>0</v>
          </cell>
          <cell r="F35">
            <v>18</v>
          </cell>
          <cell r="G35">
            <v>0</v>
          </cell>
          <cell r="H35">
            <v>0</v>
          </cell>
          <cell r="I35">
            <v>0</v>
          </cell>
          <cell r="J35">
            <v>18</v>
          </cell>
          <cell r="K35" t="str">
            <v>x</v>
          </cell>
          <cell r="L35">
            <v>1</v>
          </cell>
          <cell r="M35" t="str">
            <v>=</v>
          </cell>
          <cell r="N35">
            <v>18</v>
          </cell>
          <cell r="O35" t="str">
            <v>전기1-6</v>
          </cell>
        </row>
        <row r="36">
          <cell r="A36" t="str">
            <v>압착단자38㎟</v>
          </cell>
          <cell r="B36" t="str">
            <v>압착단자</v>
          </cell>
          <cell r="C36" t="str">
            <v>38㎟</v>
          </cell>
          <cell r="D36" t="str">
            <v>EA</v>
          </cell>
          <cell r="E36">
            <v>0</v>
          </cell>
          <cell r="F36">
            <v>50</v>
          </cell>
          <cell r="G36">
            <v>0</v>
          </cell>
          <cell r="H36">
            <v>0</v>
          </cell>
          <cell r="I36">
            <v>0</v>
          </cell>
          <cell r="J36">
            <v>50</v>
          </cell>
          <cell r="K36" t="str">
            <v>x</v>
          </cell>
          <cell r="L36">
            <v>1</v>
          </cell>
          <cell r="M36" t="str">
            <v>=</v>
          </cell>
          <cell r="N36">
            <v>50</v>
          </cell>
          <cell r="O36" t="str">
            <v>전기1-6</v>
          </cell>
        </row>
        <row r="37">
          <cell r="A37" t="str">
            <v>압착단자60㎟</v>
          </cell>
          <cell r="B37" t="str">
            <v>압착단자</v>
          </cell>
          <cell r="C37" t="str">
            <v>60㎟</v>
          </cell>
          <cell r="D37" t="str">
            <v>EA</v>
          </cell>
          <cell r="E37">
            <v>9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9</v>
          </cell>
          <cell r="K37" t="str">
            <v>x</v>
          </cell>
          <cell r="L37">
            <v>1</v>
          </cell>
          <cell r="M37" t="str">
            <v>=</v>
          </cell>
          <cell r="N37">
            <v>9</v>
          </cell>
          <cell r="O37" t="str">
            <v>전기1-6</v>
          </cell>
        </row>
        <row r="38">
          <cell r="A38" t="str">
            <v>동관단자60㎟</v>
          </cell>
          <cell r="B38" t="str">
            <v>동관단자</v>
          </cell>
          <cell r="C38" t="str">
            <v>60㎟</v>
          </cell>
          <cell r="D38" t="str">
            <v>EA</v>
          </cell>
          <cell r="E38">
            <v>8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8</v>
          </cell>
          <cell r="K38" t="str">
            <v>x</v>
          </cell>
          <cell r="L38">
            <v>1</v>
          </cell>
          <cell r="M38" t="str">
            <v>=</v>
          </cell>
          <cell r="N38">
            <v>8</v>
          </cell>
          <cell r="O38" t="str">
            <v>전기1-6</v>
          </cell>
        </row>
        <row r="39">
          <cell r="A39" t="str">
            <v>동관단자200㎟</v>
          </cell>
          <cell r="B39" t="str">
            <v>동관단자</v>
          </cell>
          <cell r="C39" t="str">
            <v>200㎟</v>
          </cell>
          <cell r="D39" t="str">
            <v>EA</v>
          </cell>
          <cell r="E39">
            <v>6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6</v>
          </cell>
          <cell r="K39" t="str">
            <v>x</v>
          </cell>
          <cell r="L39">
            <v>1</v>
          </cell>
          <cell r="M39" t="str">
            <v>=</v>
          </cell>
          <cell r="N39">
            <v>6</v>
          </cell>
          <cell r="O39" t="str">
            <v>전기1-6</v>
          </cell>
        </row>
        <row r="40">
          <cell r="A40" t="str">
            <v>동관단자250㎟</v>
          </cell>
          <cell r="B40" t="str">
            <v>동관단자</v>
          </cell>
          <cell r="C40" t="str">
            <v>250㎟</v>
          </cell>
          <cell r="D40" t="str">
            <v>EA</v>
          </cell>
          <cell r="E40">
            <v>14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14</v>
          </cell>
          <cell r="K40" t="str">
            <v>x</v>
          </cell>
          <cell r="L40">
            <v>1</v>
          </cell>
          <cell r="M40" t="str">
            <v>=</v>
          </cell>
          <cell r="N40">
            <v>14</v>
          </cell>
          <cell r="O40" t="str">
            <v>전기1-6</v>
          </cell>
        </row>
        <row r="41">
          <cell r="A41" t="str">
            <v>접지크램프60㎟ (T형)</v>
          </cell>
          <cell r="B41" t="str">
            <v>접지크램프</v>
          </cell>
          <cell r="C41" t="str">
            <v>60㎟ (T형)</v>
          </cell>
          <cell r="D41" t="str">
            <v>EA</v>
          </cell>
          <cell r="E41">
            <v>5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5</v>
          </cell>
          <cell r="K41" t="str">
            <v>x</v>
          </cell>
          <cell r="L41">
            <v>1</v>
          </cell>
          <cell r="M41" t="str">
            <v>=</v>
          </cell>
          <cell r="N41">
            <v>5</v>
          </cell>
          <cell r="O41" t="str">
            <v>전기1-6</v>
          </cell>
        </row>
        <row r="42">
          <cell r="A42" t="str">
            <v>접지크램프60㎟ (+형)</v>
          </cell>
          <cell r="B42" t="str">
            <v>접지크램프</v>
          </cell>
          <cell r="C42" t="str">
            <v>60㎟ (+형)</v>
          </cell>
          <cell r="D42" t="str">
            <v>EA</v>
          </cell>
          <cell r="E42">
            <v>2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2</v>
          </cell>
          <cell r="K42" t="str">
            <v>x</v>
          </cell>
          <cell r="L42">
            <v>1</v>
          </cell>
          <cell r="M42" t="str">
            <v>=</v>
          </cell>
          <cell r="N42">
            <v>2</v>
          </cell>
          <cell r="O42" t="str">
            <v>전기1-6</v>
          </cell>
        </row>
        <row r="43">
          <cell r="A43" t="str">
            <v>접지장치3종</v>
          </cell>
          <cell r="B43" t="str">
            <v>접지장치</v>
          </cell>
          <cell r="C43" t="str">
            <v>3종</v>
          </cell>
          <cell r="D43" t="str">
            <v>개소</v>
          </cell>
          <cell r="E43">
            <v>0</v>
          </cell>
          <cell r="F43">
            <v>0</v>
          </cell>
          <cell r="G43">
            <v>0</v>
          </cell>
          <cell r="H43">
            <v>1</v>
          </cell>
          <cell r="I43">
            <v>0</v>
          </cell>
          <cell r="J43">
            <v>1</v>
          </cell>
          <cell r="K43" t="str">
            <v>x</v>
          </cell>
          <cell r="L43">
            <v>1</v>
          </cell>
          <cell r="M43" t="str">
            <v>=</v>
          </cell>
          <cell r="N43">
            <v>1</v>
          </cell>
          <cell r="O43" t="str">
            <v>전기1-6</v>
          </cell>
        </row>
        <row r="44">
          <cell r="A44" t="str">
            <v>접지장치1종</v>
          </cell>
          <cell r="B44" t="str">
            <v>접지장치</v>
          </cell>
          <cell r="C44" t="str">
            <v>1종</v>
          </cell>
          <cell r="D44" t="str">
            <v>개소</v>
          </cell>
          <cell r="E44">
            <v>2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2</v>
          </cell>
          <cell r="K44" t="str">
            <v>x</v>
          </cell>
          <cell r="L44">
            <v>1</v>
          </cell>
          <cell r="M44" t="str">
            <v>=</v>
          </cell>
          <cell r="N44">
            <v>2</v>
          </cell>
          <cell r="O44" t="str">
            <v>전기1-6</v>
          </cell>
        </row>
        <row r="45">
          <cell r="A45" t="str">
            <v>접지장치2종</v>
          </cell>
          <cell r="B45" t="str">
            <v>접지장치</v>
          </cell>
          <cell r="C45" t="str">
            <v>2종</v>
          </cell>
          <cell r="D45" t="str">
            <v>개소</v>
          </cell>
          <cell r="E45">
            <v>1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1</v>
          </cell>
          <cell r="K45" t="str">
            <v>x</v>
          </cell>
          <cell r="L45">
            <v>1</v>
          </cell>
          <cell r="M45" t="str">
            <v>=</v>
          </cell>
          <cell r="N45">
            <v>1</v>
          </cell>
          <cell r="O45" t="str">
            <v>전기1-6</v>
          </cell>
        </row>
        <row r="46">
          <cell r="A46" t="str">
            <v>접지장치TEST</v>
          </cell>
          <cell r="B46" t="str">
            <v>접지장치</v>
          </cell>
          <cell r="C46" t="str">
            <v>TEST</v>
          </cell>
          <cell r="D46" t="str">
            <v>개소</v>
          </cell>
          <cell r="E46">
            <v>1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1</v>
          </cell>
          <cell r="K46" t="str">
            <v>x</v>
          </cell>
          <cell r="L46">
            <v>1</v>
          </cell>
          <cell r="M46" t="str">
            <v>=</v>
          </cell>
          <cell r="N46">
            <v>1</v>
          </cell>
          <cell r="O46" t="str">
            <v>전기1-6</v>
          </cell>
        </row>
        <row r="47">
          <cell r="A47" t="str">
            <v>노말 밴드PVC 28C</v>
          </cell>
          <cell r="B47" t="str">
            <v>노말 밴드</v>
          </cell>
          <cell r="C47" t="str">
            <v>PVC 28C</v>
          </cell>
          <cell r="D47" t="str">
            <v>EA</v>
          </cell>
          <cell r="E47">
            <v>0</v>
          </cell>
          <cell r="F47">
            <v>0</v>
          </cell>
          <cell r="G47">
            <v>0</v>
          </cell>
          <cell r="H47">
            <v>3</v>
          </cell>
          <cell r="I47">
            <v>0</v>
          </cell>
          <cell r="J47">
            <v>3</v>
          </cell>
          <cell r="K47" t="str">
            <v>x</v>
          </cell>
          <cell r="L47">
            <v>1</v>
          </cell>
          <cell r="M47" t="str">
            <v>=</v>
          </cell>
          <cell r="N47">
            <v>3</v>
          </cell>
          <cell r="O47" t="str">
            <v>전기1-6</v>
          </cell>
        </row>
        <row r="48">
          <cell r="A48" t="str">
            <v>노말 밴드ST  28C</v>
          </cell>
          <cell r="B48" t="str">
            <v>노말 밴드</v>
          </cell>
          <cell r="C48" t="str">
            <v>ST  28C</v>
          </cell>
          <cell r="D48" t="str">
            <v>EA</v>
          </cell>
          <cell r="E48">
            <v>0</v>
          </cell>
          <cell r="F48">
            <v>1</v>
          </cell>
          <cell r="G48">
            <v>0</v>
          </cell>
          <cell r="H48">
            <v>0</v>
          </cell>
          <cell r="I48">
            <v>0</v>
          </cell>
          <cell r="J48">
            <v>1</v>
          </cell>
          <cell r="K48" t="str">
            <v>x</v>
          </cell>
          <cell r="L48">
            <v>1</v>
          </cell>
          <cell r="M48" t="str">
            <v>=</v>
          </cell>
          <cell r="N48">
            <v>1</v>
          </cell>
          <cell r="O48" t="str">
            <v>전기1-6</v>
          </cell>
        </row>
        <row r="49">
          <cell r="A49" t="str">
            <v>노말 밴드ST  36C</v>
          </cell>
          <cell r="B49" t="str">
            <v>노말 밴드</v>
          </cell>
          <cell r="C49" t="str">
            <v>ST  36C</v>
          </cell>
          <cell r="D49" t="str">
            <v>EA</v>
          </cell>
          <cell r="E49">
            <v>0</v>
          </cell>
          <cell r="F49">
            <v>2</v>
          </cell>
          <cell r="G49">
            <v>0</v>
          </cell>
          <cell r="H49">
            <v>0</v>
          </cell>
          <cell r="I49">
            <v>0</v>
          </cell>
          <cell r="J49">
            <v>2</v>
          </cell>
          <cell r="K49" t="str">
            <v>x</v>
          </cell>
          <cell r="L49">
            <v>1</v>
          </cell>
          <cell r="M49" t="str">
            <v>=</v>
          </cell>
          <cell r="N49">
            <v>2</v>
          </cell>
          <cell r="O49" t="str">
            <v>전기1-6</v>
          </cell>
        </row>
        <row r="50">
          <cell r="A50" t="str">
            <v>크램프 (일반)ST  28C</v>
          </cell>
          <cell r="B50" t="str">
            <v>크램프 (일반)</v>
          </cell>
          <cell r="C50" t="str">
            <v>ST  28C</v>
          </cell>
          <cell r="D50" t="str">
            <v>EA</v>
          </cell>
          <cell r="E50">
            <v>0</v>
          </cell>
          <cell r="F50">
            <v>5</v>
          </cell>
          <cell r="G50">
            <v>0</v>
          </cell>
          <cell r="H50">
            <v>0</v>
          </cell>
          <cell r="I50">
            <v>0</v>
          </cell>
          <cell r="J50">
            <v>5</v>
          </cell>
          <cell r="K50" t="str">
            <v>x</v>
          </cell>
          <cell r="L50">
            <v>1</v>
          </cell>
          <cell r="M50" t="str">
            <v>=</v>
          </cell>
          <cell r="N50">
            <v>5</v>
          </cell>
          <cell r="O50" t="str">
            <v>전기1-6</v>
          </cell>
        </row>
        <row r="51">
          <cell r="A51" t="str">
            <v>크램프 (일반)ST  36C</v>
          </cell>
          <cell r="B51" t="str">
            <v>크램프 (일반)</v>
          </cell>
          <cell r="C51" t="str">
            <v>ST  36C</v>
          </cell>
          <cell r="D51" t="str">
            <v>EA</v>
          </cell>
          <cell r="E51">
            <v>0</v>
          </cell>
          <cell r="F51">
            <v>4</v>
          </cell>
          <cell r="G51">
            <v>0</v>
          </cell>
          <cell r="H51">
            <v>0</v>
          </cell>
          <cell r="I51">
            <v>0</v>
          </cell>
          <cell r="J51">
            <v>4</v>
          </cell>
          <cell r="K51" t="str">
            <v>x</v>
          </cell>
          <cell r="L51">
            <v>1</v>
          </cell>
          <cell r="M51" t="str">
            <v>=</v>
          </cell>
          <cell r="N51">
            <v>4</v>
          </cell>
          <cell r="O51" t="str">
            <v>전기1-6</v>
          </cell>
        </row>
        <row r="52">
          <cell r="A52" t="str">
            <v>크램프 (일반)ST  54C</v>
          </cell>
          <cell r="B52" t="str">
            <v>크램프 (일반)</v>
          </cell>
          <cell r="C52" t="str">
            <v>ST  54C</v>
          </cell>
          <cell r="D52" t="str">
            <v>EA</v>
          </cell>
          <cell r="E52">
            <v>0</v>
          </cell>
          <cell r="F52">
            <v>16</v>
          </cell>
          <cell r="G52">
            <v>0</v>
          </cell>
          <cell r="H52">
            <v>0</v>
          </cell>
          <cell r="I52">
            <v>0</v>
          </cell>
          <cell r="J52">
            <v>16</v>
          </cell>
          <cell r="K52" t="str">
            <v>x</v>
          </cell>
          <cell r="L52">
            <v>1</v>
          </cell>
          <cell r="M52" t="str">
            <v>=</v>
          </cell>
          <cell r="N52">
            <v>16</v>
          </cell>
          <cell r="O52" t="str">
            <v>전기1-6</v>
          </cell>
        </row>
        <row r="53">
          <cell r="A53" t="str">
            <v>PIPE BONDING CLAMPST  28C</v>
          </cell>
          <cell r="B53" t="str">
            <v>PIPE BONDING CLAMP</v>
          </cell>
          <cell r="C53" t="str">
            <v>ST  28C</v>
          </cell>
          <cell r="D53" t="str">
            <v>EA</v>
          </cell>
          <cell r="E53">
            <v>0</v>
          </cell>
          <cell r="F53">
            <v>6</v>
          </cell>
          <cell r="G53">
            <v>0</v>
          </cell>
          <cell r="H53">
            <v>0</v>
          </cell>
          <cell r="I53">
            <v>0</v>
          </cell>
          <cell r="J53">
            <v>6</v>
          </cell>
          <cell r="K53" t="str">
            <v>x</v>
          </cell>
          <cell r="L53">
            <v>1</v>
          </cell>
          <cell r="M53" t="str">
            <v>=</v>
          </cell>
          <cell r="N53">
            <v>6</v>
          </cell>
          <cell r="O53" t="str">
            <v>전기1-6</v>
          </cell>
        </row>
        <row r="54">
          <cell r="A54" t="str">
            <v>PIPE BONDING CLAMPST  36C</v>
          </cell>
          <cell r="B54" t="str">
            <v>PIPE BONDING CLAMP</v>
          </cell>
          <cell r="C54" t="str">
            <v>ST  36C</v>
          </cell>
          <cell r="D54" t="str">
            <v>EA</v>
          </cell>
          <cell r="E54">
            <v>0</v>
          </cell>
          <cell r="F54">
            <v>4</v>
          </cell>
          <cell r="G54">
            <v>0</v>
          </cell>
          <cell r="H54">
            <v>0</v>
          </cell>
          <cell r="I54">
            <v>0</v>
          </cell>
          <cell r="J54">
            <v>4</v>
          </cell>
          <cell r="K54" t="str">
            <v>x</v>
          </cell>
          <cell r="L54">
            <v>1</v>
          </cell>
          <cell r="M54" t="str">
            <v>=</v>
          </cell>
          <cell r="N54">
            <v>4</v>
          </cell>
          <cell r="O54" t="str">
            <v>전기1-6</v>
          </cell>
        </row>
        <row r="55">
          <cell r="A55" t="str">
            <v>PIPE BONDING CLAMPST  54C</v>
          </cell>
          <cell r="B55" t="str">
            <v>PIPE BONDING CLAMP</v>
          </cell>
          <cell r="C55" t="str">
            <v>ST  54C</v>
          </cell>
          <cell r="D55" t="str">
            <v>EA</v>
          </cell>
          <cell r="E55">
            <v>0</v>
          </cell>
          <cell r="F55">
            <v>19</v>
          </cell>
          <cell r="G55">
            <v>0</v>
          </cell>
          <cell r="H55">
            <v>0</v>
          </cell>
          <cell r="I55">
            <v>0</v>
          </cell>
          <cell r="J55">
            <v>19</v>
          </cell>
          <cell r="K55" t="str">
            <v>x</v>
          </cell>
          <cell r="L55">
            <v>1</v>
          </cell>
          <cell r="M55" t="str">
            <v>=</v>
          </cell>
          <cell r="N55">
            <v>19</v>
          </cell>
          <cell r="O55" t="str">
            <v>전기1-6</v>
          </cell>
        </row>
        <row r="56">
          <cell r="A56" t="str">
            <v>접지단자반 (SUS)5 CCT</v>
          </cell>
          <cell r="B56" t="str">
            <v>접지단자반 (SUS)</v>
          </cell>
          <cell r="C56" t="str">
            <v>5 CCT</v>
          </cell>
          <cell r="D56" t="str">
            <v>면</v>
          </cell>
          <cell r="E56">
            <v>1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1</v>
          </cell>
          <cell r="K56" t="str">
            <v>x</v>
          </cell>
          <cell r="L56">
            <v>1</v>
          </cell>
          <cell r="M56" t="str">
            <v>=</v>
          </cell>
          <cell r="N56">
            <v>1</v>
          </cell>
          <cell r="O56" t="str">
            <v>전기1-6</v>
          </cell>
        </row>
        <row r="57">
          <cell r="A57" t="str">
            <v>CABLE DUCT600Wx200Hx1.2t</v>
          </cell>
          <cell r="B57" t="str">
            <v>CABLE DUCT</v>
          </cell>
          <cell r="C57" t="str">
            <v>600Wx200Hx1.2t</v>
          </cell>
          <cell r="D57" t="str">
            <v>m</v>
          </cell>
          <cell r="E57">
            <v>4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4</v>
          </cell>
          <cell r="K57" t="str">
            <v>x</v>
          </cell>
          <cell r="L57">
            <v>1</v>
          </cell>
          <cell r="M57" t="str">
            <v>=</v>
          </cell>
          <cell r="N57">
            <v>4</v>
          </cell>
          <cell r="O57" t="str">
            <v>전기1-6</v>
          </cell>
        </row>
        <row r="58">
          <cell r="A58" t="str">
            <v>DUCT지지금구600W</v>
          </cell>
          <cell r="B58" t="str">
            <v>DUCT지지금구</v>
          </cell>
          <cell r="C58" t="str">
            <v>600W</v>
          </cell>
          <cell r="D58" t="str">
            <v>개소</v>
          </cell>
          <cell r="E58">
            <v>2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2</v>
          </cell>
          <cell r="K58" t="str">
            <v>x</v>
          </cell>
          <cell r="L58">
            <v>1</v>
          </cell>
          <cell r="M58" t="str">
            <v>=</v>
          </cell>
          <cell r="N58">
            <v>2</v>
          </cell>
          <cell r="O58" t="str">
            <v>전기1-6</v>
          </cell>
        </row>
        <row r="59">
          <cell r="A59" t="str">
            <v>OUTLET BOXSW</v>
          </cell>
          <cell r="B59" t="str">
            <v>OUTLET BOX</v>
          </cell>
          <cell r="C59" t="str">
            <v>SW</v>
          </cell>
          <cell r="D59" t="str">
            <v>EA</v>
          </cell>
          <cell r="E59">
            <v>0</v>
          </cell>
          <cell r="F59">
            <v>0</v>
          </cell>
          <cell r="G59">
            <v>281</v>
          </cell>
          <cell r="H59">
            <v>0</v>
          </cell>
          <cell r="I59">
            <v>0</v>
          </cell>
          <cell r="J59">
            <v>281</v>
          </cell>
          <cell r="K59" t="str">
            <v>x</v>
          </cell>
          <cell r="L59">
            <v>1</v>
          </cell>
          <cell r="M59" t="str">
            <v>=</v>
          </cell>
          <cell r="N59">
            <v>281</v>
          </cell>
          <cell r="O59" t="str">
            <v>전기1-6</v>
          </cell>
        </row>
        <row r="60">
          <cell r="A60" t="str">
            <v>OUTLET BOX4각 54mm</v>
          </cell>
          <cell r="B60" t="str">
            <v>OUTLET BOX</v>
          </cell>
          <cell r="C60" t="str">
            <v>4각 54mm</v>
          </cell>
          <cell r="D60" t="str">
            <v>EA</v>
          </cell>
          <cell r="E60">
            <v>0</v>
          </cell>
          <cell r="F60">
            <v>0</v>
          </cell>
          <cell r="G60">
            <v>248</v>
          </cell>
          <cell r="H60">
            <v>0</v>
          </cell>
          <cell r="I60">
            <v>3</v>
          </cell>
          <cell r="J60">
            <v>251</v>
          </cell>
          <cell r="K60" t="str">
            <v>x</v>
          </cell>
          <cell r="L60">
            <v>1</v>
          </cell>
          <cell r="M60" t="str">
            <v>=</v>
          </cell>
          <cell r="N60">
            <v>251</v>
          </cell>
          <cell r="O60" t="str">
            <v>전기1-6</v>
          </cell>
        </row>
        <row r="61">
          <cell r="A61" t="str">
            <v>OUTLET BOX8각 54mm</v>
          </cell>
          <cell r="B61" t="str">
            <v>OUTLET BOX</v>
          </cell>
          <cell r="C61" t="str">
            <v>8각 54mm</v>
          </cell>
          <cell r="D61" t="str">
            <v>EA</v>
          </cell>
          <cell r="E61">
            <v>0</v>
          </cell>
          <cell r="F61">
            <v>0</v>
          </cell>
          <cell r="G61">
            <v>371</v>
          </cell>
          <cell r="H61">
            <v>191</v>
          </cell>
          <cell r="I61">
            <v>14</v>
          </cell>
          <cell r="J61">
            <v>576</v>
          </cell>
          <cell r="K61" t="str">
            <v>x</v>
          </cell>
          <cell r="L61">
            <v>1</v>
          </cell>
          <cell r="M61" t="str">
            <v>=</v>
          </cell>
          <cell r="N61">
            <v>576</v>
          </cell>
          <cell r="O61" t="str">
            <v>전기1-6</v>
          </cell>
        </row>
        <row r="62">
          <cell r="A62" t="str">
            <v>박스커버4각</v>
          </cell>
          <cell r="B62" t="str">
            <v>박스커버</v>
          </cell>
          <cell r="C62" t="str">
            <v>4각</v>
          </cell>
          <cell r="D62" t="str">
            <v>EA</v>
          </cell>
          <cell r="E62">
            <v>0</v>
          </cell>
          <cell r="F62">
            <v>0</v>
          </cell>
          <cell r="G62">
            <v>248</v>
          </cell>
          <cell r="H62">
            <v>0</v>
          </cell>
          <cell r="I62">
            <v>0</v>
          </cell>
          <cell r="J62">
            <v>248</v>
          </cell>
          <cell r="K62" t="str">
            <v>x</v>
          </cell>
          <cell r="L62">
            <v>1</v>
          </cell>
          <cell r="M62" t="str">
            <v>=</v>
          </cell>
          <cell r="N62">
            <v>248</v>
          </cell>
          <cell r="O62" t="str">
            <v>전기1-6</v>
          </cell>
        </row>
        <row r="63">
          <cell r="A63" t="str">
            <v>박스커버8각</v>
          </cell>
          <cell r="B63" t="str">
            <v>박스커버</v>
          </cell>
          <cell r="C63" t="str">
            <v>8각</v>
          </cell>
          <cell r="D63" t="str">
            <v>EA</v>
          </cell>
          <cell r="E63">
            <v>0</v>
          </cell>
          <cell r="F63">
            <v>0</v>
          </cell>
          <cell r="G63">
            <v>371</v>
          </cell>
          <cell r="H63">
            <v>0</v>
          </cell>
          <cell r="I63">
            <v>0</v>
          </cell>
          <cell r="J63">
            <v>371</v>
          </cell>
          <cell r="K63" t="str">
            <v>x</v>
          </cell>
          <cell r="L63">
            <v>1</v>
          </cell>
          <cell r="M63" t="str">
            <v>=</v>
          </cell>
          <cell r="N63">
            <v>371</v>
          </cell>
          <cell r="O63" t="str">
            <v>전기1-6</v>
          </cell>
        </row>
        <row r="64">
          <cell r="A64" t="str">
            <v>노출박스200x200x150</v>
          </cell>
          <cell r="B64" t="str">
            <v>노출박스</v>
          </cell>
          <cell r="C64" t="str">
            <v>200x200x150</v>
          </cell>
          <cell r="D64" t="str">
            <v>EA</v>
          </cell>
          <cell r="E64">
            <v>0</v>
          </cell>
          <cell r="F64">
            <v>12</v>
          </cell>
          <cell r="G64">
            <v>0</v>
          </cell>
          <cell r="H64">
            <v>0</v>
          </cell>
          <cell r="I64">
            <v>0</v>
          </cell>
          <cell r="J64">
            <v>12</v>
          </cell>
          <cell r="K64" t="str">
            <v>x</v>
          </cell>
          <cell r="L64">
            <v>1</v>
          </cell>
          <cell r="M64" t="str">
            <v>=</v>
          </cell>
          <cell r="N64">
            <v>12</v>
          </cell>
          <cell r="O64" t="str">
            <v>전기1-6</v>
          </cell>
        </row>
        <row r="65">
          <cell r="A65" t="str">
            <v>콘센트 (접지)2P-15A-250V-2구</v>
          </cell>
          <cell r="B65" t="str">
            <v>콘센트 (접지)</v>
          </cell>
          <cell r="C65" t="str">
            <v>2P-15A-250V-2구</v>
          </cell>
          <cell r="D65" t="str">
            <v>EA</v>
          </cell>
          <cell r="E65">
            <v>0</v>
          </cell>
          <cell r="F65">
            <v>0</v>
          </cell>
          <cell r="G65">
            <v>13</v>
          </cell>
          <cell r="H65">
            <v>210</v>
          </cell>
          <cell r="I65">
            <v>0</v>
          </cell>
          <cell r="J65">
            <v>223</v>
          </cell>
          <cell r="K65" t="str">
            <v>x</v>
          </cell>
          <cell r="L65">
            <v>1</v>
          </cell>
          <cell r="M65" t="str">
            <v>=</v>
          </cell>
          <cell r="N65">
            <v>223</v>
          </cell>
          <cell r="O65" t="str">
            <v>전기1-6</v>
          </cell>
        </row>
        <row r="66">
          <cell r="A66" t="str">
            <v>콘센트 (접지,방습커버)2P-15A-250V-2구</v>
          </cell>
          <cell r="B66" t="str">
            <v>콘센트 (접지,방습커버)</v>
          </cell>
          <cell r="C66" t="str">
            <v>2P-15A-250V-2구</v>
          </cell>
          <cell r="D66" t="str">
            <v>EA</v>
          </cell>
          <cell r="E66">
            <v>0</v>
          </cell>
          <cell r="F66">
            <v>0</v>
          </cell>
          <cell r="G66">
            <v>0</v>
          </cell>
          <cell r="H66">
            <v>2</v>
          </cell>
          <cell r="I66">
            <v>0</v>
          </cell>
          <cell r="J66">
            <v>2</v>
          </cell>
          <cell r="K66" t="str">
            <v>x</v>
          </cell>
          <cell r="L66">
            <v>1</v>
          </cell>
          <cell r="M66" t="str">
            <v>=</v>
          </cell>
          <cell r="N66">
            <v>2</v>
          </cell>
          <cell r="O66" t="str">
            <v>전기1-6</v>
          </cell>
        </row>
        <row r="67">
          <cell r="A67" t="str">
            <v>콘센트 (접지)2P-15A-250V-1구</v>
          </cell>
          <cell r="B67" t="str">
            <v>콘센트 (접지)</v>
          </cell>
          <cell r="C67" t="str">
            <v>2P-15A-250V-1구</v>
          </cell>
          <cell r="D67" t="str">
            <v>EA</v>
          </cell>
          <cell r="E67">
            <v>0</v>
          </cell>
          <cell r="F67">
            <v>0</v>
          </cell>
          <cell r="G67">
            <v>0</v>
          </cell>
          <cell r="H67">
            <v>48</v>
          </cell>
          <cell r="I67">
            <v>0</v>
          </cell>
          <cell r="J67">
            <v>48</v>
          </cell>
          <cell r="K67" t="str">
            <v>x</v>
          </cell>
          <cell r="L67">
            <v>1</v>
          </cell>
          <cell r="M67" t="str">
            <v>=</v>
          </cell>
          <cell r="N67">
            <v>48</v>
          </cell>
          <cell r="O67" t="str">
            <v>전기1-6</v>
          </cell>
        </row>
        <row r="68">
          <cell r="A68" t="str">
            <v>콘센트 (접지,방습커버)2P-15A-250V-1구</v>
          </cell>
          <cell r="B68" t="str">
            <v>콘센트 (접지,방습커버)</v>
          </cell>
          <cell r="C68" t="str">
            <v>2P-15A-250V-1구</v>
          </cell>
          <cell r="D68" t="str">
            <v>EA</v>
          </cell>
          <cell r="E68">
            <v>0</v>
          </cell>
          <cell r="F68">
            <v>0</v>
          </cell>
          <cell r="G68">
            <v>0</v>
          </cell>
          <cell r="H68">
            <v>9</v>
          </cell>
          <cell r="I68">
            <v>0</v>
          </cell>
          <cell r="J68">
            <v>9</v>
          </cell>
          <cell r="K68" t="str">
            <v>x</v>
          </cell>
          <cell r="L68">
            <v>1</v>
          </cell>
          <cell r="M68" t="str">
            <v>=</v>
          </cell>
          <cell r="N68">
            <v>9</v>
          </cell>
          <cell r="O68" t="str">
            <v>전기1-6</v>
          </cell>
        </row>
        <row r="69">
          <cell r="A69" t="str">
            <v>스위치 (WIDE형)1구-15A-250V</v>
          </cell>
          <cell r="B69" t="str">
            <v>스위치 (WIDE형)</v>
          </cell>
          <cell r="C69" t="str">
            <v>1구-15A-250V</v>
          </cell>
          <cell r="D69" t="str">
            <v>EA</v>
          </cell>
          <cell r="E69">
            <v>0</v>
          </cell>
          <cell r="F69">
            <v>0</v>
          </cell>
          <cell r="G69">
            <v>159</v>
          </cell>
          <cell r="H69">
            <v>0</v>
          </cell>
          <cell r="I69">
            <v>0</v>
          </cell>
          <cell r="J69">
            <v>159</v>
          </cell>
          <cell r="K69" t="str">
            <v>x</v>
          </cell>
          <cell r="L69">
            <v>1</v>
          </cell>
          <cell r="M69" t="str">
            <v>=</v>
          </cell>
          <cell r="N69">
            <v>159</v>
          </cell>
          <cell r="O69" t="str">
            <v>전기1-6</v>
          </cell>
        </row>
        <row r="70">
          <cell r="A70" t="str">
            <v>스위치 (WIDE형)2구-15A-250V</v>
          </cell>
          <cell r="B70" t="str">
            <v>스위치 (WIDE형)</v>
          </cell>
          <cell r="C70" t="str">
            <v>2구-15A-250V</v>
          </cell>
          <cell r="D70" t="str">
            <v>EA</v>
          </cell>
          <cell r="E70">
            <v>0</v>
          </cell>
          <cell r="F70">
            <v>0</v>
          </cell>
          <cell r="G70">
            <v>45</v>
          </cell>
          <cell r="H70">
            <v>0</v>
          </cell>
          <cell r="I70">
            <v>0</v>
          </cell>
          <cell r="J70">
            <v>45</v>
          </cell>
          <cell r="K70" t="str">
            <v>x</v>
          </cell>
          <cell r="L70">
            <v>1</v>
          </cell>
          <cell r="M70" t="str">
            <v>=</v>
          </cell>
          <cell r="N70">
            <v>45</v>
          </cell>
          <cell r="O70" t="str">
            <v>전기1-6</v>
          </cell>
        </row>
        <row r="71">
          <cell r="A71" t="str">
            <v>스위치 (WIDE형)3구-15A-250V</v>
          </cell>
          <cell r="B71" t="str">
            <v>스위치 (WIDE형)</v>
          </cell>
          <cell r="C71" t="str">
            <v>3구-15A-250V</v>
          </cell>
          <cell r="D71" t="str">
            <v>EA</v>
          </cell>
          <cell r="E71">
            <v>0</v>
          </cell>
          <cell r="F71">
            <v>0</v>
          </cell>
          <cell r="G71">
            <v>43</v>
          </cell>
          <cell r="H71">
            <v>0</v>
          </cell>
          <cell r="I71">
            <v>0</v>
          </cell>
          <cell r="J71">
            <v>43</v>
          </cell>
          <cell r="K71" t="str">
            <v>x</v>
          </cell>
          <cell r="L71">
            <v>1</v>
          </cell>
          <cell r="M71" t="str">
            <v>=</v>
          </cell>
          <cell r="N71">
            <v>43</v>
          </cell>
          <cell r="O71" t="str">
            <v>전기1-6</v>
          </cell>
        </row>
        <row r="72">
          <cell r="A72" t="str">
            <v>스위치 (WIDE형)4구-15A-250V</v>
          </cell>
          <cell r="B72" t="str">
            <v>스위치 (WIDE형)</v>
          </cell>
          <cell r="C72" t="str">
            <v>4구-15A-250V</v>
          </cell>
          <cell r="D72" t="str">
            <v>EA</v>
          </cell>
          <cell r="E72">
            <v>0</v>
          </cell>
          <cell r="F72">
            <v>0</v>
          </cell>
          <cell r="G72">
            <v>11</v>
          </cell>
          <cell r="H72">
            <v>0</v>
          </cell>
          <cell r="I72">
            <v>0</v>
          </cell>
          <cell r="J72">
            <v>11</v>
          </cell>
          <cell r="K72" t="str">
            <v>x</v>
          </cell>
          <cell r="L72">
            <v>1</v>
          </cell>
          <cell r="M72" t="str">
            <v>=</v>
          </cell>
          <cell r="N72">
            <v>11</v>
          </cell>
          <cell r="O72" t="str">
            <v>전기1-6</v>
          </cell>
        </row>
        <row r="73">
          <cell r="A73" t="str">
            <v>스위치 (WIDE형)3로-15A-250V</v>
          </cell>
          <cell r="B73" t="str">
            <v>스위치 (WIDE형)</v>
          </cell>
          <cell r="C73" t="str">
            <v>3로-15A-250V</v>
          </cell>
          <cell r="D73" t="str">
            <v>EA</v>
          </cell>
          <cell r="E73">
            <v>0</v>
          </cell>
          <cell r="F73">
            <v>0</v>
          </cell>
          <cell r="G73">
            <v>18</v>
          </cell>
          <cell r="H73">
            <v>0</v>
          </cell>
          <cell r="I73">
            <v>0</v>
          </cell>
          <cell r="J73">
            <v>18</v>
          </cell>
          <cell r="K73" t="str">
            <v>x</v>
          </cell>
          <cell r="L73">
            <v>1</v>
          </cell>
          <cell r="M73" t="str">
            <v>=</v>
          </cell>
          <cell r="N73">
            <v>18</v>
          </cell>
          <cell r="O73" t="str">
            <v>전기1-6</v>
          </cell>
        </row>
        <row r="74">
          <cell r="A74" t="str">
            <v>통로 유도등소형</v>
          </cell>
          <cell r="B74" t="str">
            <v>통로 유도등</v>
          </cell>
          <cell r="C74" t="str">
            <v>소형</v>
          </cell>
          <cell r="D74" t="str">
            <v>EA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15</v>
          </cell>
          <cell r="J74">
            <v>15</v>
          </cell>
          <cell r="K74" t="str">
            <v>x</v>
          </cell>
          <cell r="L74">
            <v>1</v>
          </cell>
          <cell r="M74" t="str">
            <v>=</v>
          </cell>
          <cell r="N74">
            <v>15</v>
          </cell>
          <cell r="O74" t="str">
            <v>전기1-6</v>
          </cell>
        </row>
        <row r="75">
          <cell r="A75" t="str">
            <v>피난구 유도등소형</v>
          </cell>
          <cell r="B75" t="str">
            <v>피난구 유도등</v>
          </cell>
          <cell r="C75" t="str">
            <v>소형</v>
          </cell>
          <cell r="D75" t="str">
            <v>EA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39</v>
          </cell>
          <cell r="J75">
            <v>39</v>
          </cell>
          <cell r="K75" t="str">
            <v>x</v>
          </cell>
          <cell r="L75">
            <v>1</v>
          </cell>
          <cell r="M75" t="str">
            <v>=</v>
          </cell>
          <cell r="N75">
            <v>39</v>
          </cell>
          <cell r="O75" t="str">
            <v>전기1-6</v>
          </cell>
        </row>
        <row r="76">
          <cell r="A76" t="str">
            <v>피난구 유도등중형</v>
          </cell>
          <cell r="B76" t="str">
            <v>피난구 유도등</v>
          </cell>
          <cell r="C76" t="str">
            <v>중형</v>
          </cell>
          <cell r="D76" t="str">
            <v>EA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2</v>
          </cell>
          <cell r="J76">
            <v>2</v>
          </cell>
          <cell r="K76" t="str">
            <v>x</v>
          </cell>
          <cell r="L76">
            <v>1</v>
          </cell>
          <cell r="M76" t="str">
            <v>=</v>
          </cell>
          <cell r="N76">
            <v>2</v>
          </cell>
          <cell r="O76" t="str">
            <v>전기1-6</v>
          </cell>
        </row>
        <row r="77">
          <cell r="A77" t="str">
            <v>고압반HV-1(DS-AS)</v>
          </cell>
          <cell r="B77" t="str">
            <v>고압반</v>
          </cell>
          <cell r="C77" t="str">
            <v>HV-1(DS-AS)</v>
          </cell>
          <cell r="D77" t="str">
            <v>면</v>
          </cell>
          <cell r="E77">
            <v>1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1</v>
          </cell>
          <cell r="K77" t="str">
            <v>x</v>
          </cell>
          <cell r="L77">
            <v>1</v>
          </cell>
          <cell r="M77" t="str">
            <v>=</v>
          </cell>
          <cell r="N77">
            <v>1</v>
          </cell>
          <cell r="O77" t="str">
            <v>전기1-6</v>
          </cell>
        </row>
        <row r="78">
          <cell r="A78" t="str">
            <v>고압반HV-2(DS-AS)</v>
          </cell>
          <cell r="B78" t="str">
            <v>고압반</v>
          </cell>
          <cell r="C78" t="str">
            <v>HV-2(DS-AS)</v>
          </cell>
          <cell r="D78" t="str">
            <v>면</v>
          </cell>
          <cell r="E78">
            <v>1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1</v>
          </cell>
          <cell r="K78" t="str">
            <v>x</v>
          </cell>
          <cell r="L78">
            <v>1</v>
          </cell>
          <cell r="M78" t="str">
            <v>=</v>
          </cell>
          <cell r="N78">
            <v>1</v>
          </cell>
          <cell r="O78" t="str">
            <v>전기1-6</v>
          </cell>
        </row>
        <row r="79">
          <cell r="A79" t="str">
            <v>고압반HV-3(DS-AS)</v>
          </cell>
          <cell r="B79" t="str">
            <v>고압반</v>
          </cell>
          <cell r="C79" t="str">
            <v>HV-3(DS-AS)</v>
          </cell>
          <cell r="D79" t="str">
            <v>면</v>
          </cell>
          <cell r="E79">
            <v>1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1</v>
          </cell>
          <cell r="K79" t="str">
            <v>x</v>
          </cell>
          <cell r="L79">
            <v>1</v>
          </cell>
          <cell r="M79" t="str">
            <v>=</v>
          </cell>
          <cell r="N79">
            <v>1</v>
          </cell>
          <cell r="O79" t="str">
            <v>전기1-6</v>
          </cell>
        </row>
        <row r="80">
          <cell r="A80" t="str">
            <v>고압반HV-4(DS-AS)</v>
          </cell>
          <cell r="B80" t="str">
            <v>고압반</v>
          </cell>
          <cell r="C80" t="str">
            <v>HV-4(DS-AS)</v>
          </cell>
          <cell r="D80" t="str">
            <v>면</v>
          </cell>
          <cell r="E80">
            <v>1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1</v>
          </cell>
          <cell r="K80" t="str">
            <v>x</v>
          </cell>
          <cell r="L80">
            <v>1</v>
          </cell>
          <cell r="M80" t="str">
            <v>=</v>
          </cell>
          <cell r="N80">
            <v>1</v>
          </cell>
          <cell r="O80" t="str">
            <v>전기1-6</v>
          </cell>
        </row>
        <row r="81">
          <cell r="A81" t="str">
            <v>고압반HV-5(DS-AS)</v>
          </cell>
          <cell r="B81" t="str">
            <v>고압반</v>
          </cell>
          <cell r="C81" t="str">
            <v>HV-5(DS-AS)</v>
          </cell>
          <cell r="D81" t="str">
            <v>면</v>
          </cell>
          <cell r="E81">
            <v>1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1</v>
          </cell>
          <cell r="K81" t="str">
            <v>x</v>
          </cell>
          <cell r="L81">
            <v>1</v>
          </cell>
          <cell r="M81" t="str">
            <v>=</v>
          </cell>
          <cell r="N81">
            <v>1</v>
          </cell>
          <cell r="O81" t="str">
            <v>전기1-6</v>
          </cell>
        </row>
        <row r="82">
          <cell r="A82" t="str">
            <v>고압반HV-6(AS)</v>
          </cell>
          <cell r="B82" t="str">
            <v>고압반</v>
          </cell>
          <cell r="C82" t="str">
            <v>HV-6(AS)</v>
          </cell>
          <cell r="D82" t="str">
            <v>면</v>
          </cell>
          <cell r="E82">
            <v>1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1</v>
          </cell>
          <cell r="K82" t="str">
            <v>x</v>
          </cell>
          <cell r="L82">
            <v>1</v>
          </cell>
          <cell r="M82" t="str">
            <v>=</v>
          </cell>
          <cell r="N82">
            <v>1</v>
          </cell>
          <cell r="O82" t="str">
            <v>전기1-6</v>
          </cell>
        </row>
        <row r="83">
          <cell r="A83" t="str">
            <v>변압기반TR-1 3상 100KVA 220V</v>
          </cell>
          <cell r="B83" t="str">
            <v>변압기반</v>
          </cell>
          <cell r="C83" t="str">
            <v>TR-1 3상 100KVA 220V</v>
          </cell>
          <cell r="D83" t="str">
            <v>면</v>
          </cell>
          <cell r="E83">
            <v>1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1</v>
          </cell>
          <cell r="K83" t="str">
            <v>x</v>
          </cell>
          <cell r="L83">
            <v>1</v>
          </cell>
          <cell r="M83" t="str">
            <v>=</v>
          </cell>
          <cell r="N83">
            <v>1</v>
          </cell>
          <cell r="O83" t="str">
            <v>전기1-6</v>
          </cell>
        </row>
        <row r="84">
          <cell r="A84" t="str">
            <v>변압기반TR-2 3상 200KVA 380/220V</v>
          </cell>
          <cell r="B84" t="str">
            <v>변압기반</v>
          </cell>
          <cell r="C84" t="str">
            <v>TR-2 3상 200KVA 380/220V</v>
          </cell>
          <cell r="D84" t="str">
            <v>면</v>
          </cell>
          <cell r="E84">
            <v>1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1</v>
          </cell>
          <cell r="K84" t="str">
            <v>x</v>
          </cell>
          <cell r="L84">
            <v>1</v>
          </cell>
          <cell r="M84" t="str">
            <v>=</v>
          </cell>
          <cell r="N84">
            <v>1</v>
          </cell>
          <cell r="O84" t="str">
            <v>전기1-6</v>
          </cell>
        </row>
        <row r="85">
          <cell r="A85" t="str">
            <v>변압기반TR-5 3상 300KVA 440V</v>
          </cell>
          <cell r="B85" t="str">
            <v>변압기반</v>
          </cell>
          <cell r="C85" t="str">
            <v>TR-5 3상 300KVA 440V</v>
          </cell>
          <cell r="D85" t="str">
            <v>면</v>
          </cell>
          <cell r="E85">
            <v>1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1</v>
          </cell>
          <cell r="K85" t="str">
            <v>x</v>
          </cell>
          <cell r="L85">
            <v>1</v>
          </cell>
          <cell r="M85" t="str">
            <v>=</v>
          </cell>
          <cell r="N85">
            <v>1</v>
          </cell>
          <cell r="O85" t="str">
            <v>전기1-6</v>
          </cell>
        </row>
        <row r="86">
          <cell r="A86" t="str">
            <v>저압반LV-1</v>
          </cell>
          <cell r="B86" t="str">
            <v>저압반</v>
          </cell>
          <cell r="C86" t="str">
            <v>LV-1</v>
          </cell>
          <cell r="D86" t="str">
            <v>면</v>
          </cell>
          <cell r="E86">
            <v>1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1</v>
          </cell>
          <cell r="K86" t="str">
            <v>x</v>
          </cell>
          <cell r="L86">
            <v>1</v>
          </cell>
          <cell r="M86" t="str">
            <v>=</v>
          </cell>
          <cell r="N86">
            <v>1</v>
          </cell>
          <cell r="O86" t="str">
            <v>전기1-6</v>
          </cell>
        </row>
        <row r="87">
          <cell r="A87" t="str">
            <v>저압반LV-2</v>
          </cell>
          <cell r="B87" t="str">
            <v>저압반</v>
          </cell>
          <cell r="C87" t="str">
            <v>LV-2</v>
          </cell>
          <cell r="D87" t="str">
            <v>면</v>
          </cell>
          <cell r="E87">
            <v>1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1</v>
          </cell>
          <cell r="K87" t="str">
            <v>x</v>
          </cell>
          <cell r="L87">
            <v>1</v>
          </cell>
          <cell r="M87" t="str">
            <v>=</v>
          </cell>
          <cell r="N87">
            <v>1</v>
          </cell>
          <cell r="O87" t="str">
            <v>전기1-6</v>
          </cell>
        </row>
        <row r="88">
          <cell r="A88" t="str">
            <v>저압반LV-3</v>
          </cell>
          <cell r="B88" t="str">
            <v>저압반</v>
          </cell>
          <cell r="C88" t="str">
            <v>LV-3</v>
          </cell>
          <cell r="D88" t="str">
            <v>면</v>
          </cell>
          <cell r="E88">
            <v>1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1</v>
          </cell>
          <cell r="K88" t="str">
            <v>x</v>
          </cell>
          <cell r="L88">
            <v>1</v>
          </cell>
          <cell r="M88" t="str">
            <v>=</v>
          </cell>
          <cell r="N88">
            <v>1</v>
          </cell>
          <cell r="O88" t="str">
            <v>전기1-6</v>
          </cell>
        </row>
        <row r="89">
          <cell r="A89" t="str">
            <v>MCCB BOXELB 2P 30/30AT</v>
          </cell>
          <cell r="B89" t="str">
            <v>MCCB BOX</v>
          </cell>
          <cell r="C89" t="str">
            <v>ELB 2P 30/30AT</v>
          </cell>
          <cell r="D89" t="str">
            <v>면</v>
          </cell>
          <cell r="E89">
            <v>0</v>
          </cell>
          <cell r="F89">
            <v>0</v>
          </cell>
          <cell r="G89">
            <v>0</v>
          </cell>
          <cell r="H89">
            <v>5</v>
          </cell>
          <cell r="I89">
            <v>0</v>
          </cell>
          <cell r="J89">
            <v>5</v>
          </cell>
          <cell r="K89" t="str">
            <v>x</v>
          </cell>
          <cell r="L89">
            <v>1</v>
          </cell>
          <cell r="M89" t="str">
            <v>=</v>
          </cell>
          <cell r="N89">
            <v>5</v>
          </cell>
          <cell r="O89" t="str">
            <v>전기1-6</v>
          </cell>
        </row>
        <row r="90">
          <cell r="A90" t="str">
            <v>MCCB BOXELB 4P 30/20AT</v>
          </cell>
          <cell r="B90" t="str">
            <v>MCCB BOX</v>
          </cell>
          <cell r="C90" t="str">
            <v>ELB 4P 30/20AT</v>
          </cell>
          <cell r="D90" t="str">
            <v>면</v>
          </cell>
          <cell r="E90">
            <v>0</v>
          </cell>
          <cell r="F90">
            <v>0</v>
          </cell>
          <cell r="G90">
            <v>0</v>
          </cell>
          <cell r="H90">
            <v>7</v>
          </cell>
          <cell r="I90">
            <v>0</v>
          </cell>
          <cell r="J90">
            <v>7</v>
          </cell>
          <cell r="K90" t="str">
            <v>x</v>
          </cell>
          <cell r="L90">
            <v>1</v>
          </cell>
          <cell r="M90" t="str">
            <v>=</v>
          </cell>
          <cell r="N90">
            <v>7</v>
          </cell>
          <cell r="O90" t="str">
            <v>전기1-6</v>
          </cell>
        </row>
        <row r="91">
          <cell r="A91" t="str">
            <v>MCCB BOXELB 4P 50/30AT</v>
          </cell>
          <cell r="B91" t="str">
            <v>MCCB BOX</v>
          </cell>
          <cell r="C91" t="str">
            <v>ELB 4P 50/30AT</v>
          </cell>
          <cell r="D91" t="str">
            <v>면</v>
          </cell>
          <cell r="E91">
            <v>0</v>
          </cell>
          <cell r="F91">
            <v>0</v>
          </cell>
          <cell r="G91">
            <v>0</v>
          </cell>
          <cell r="H91">
            <v>1</v>
          </cell>
          <cell r="I91">
            <v>0</v>
          </cell>
          <cell r="J91">
            <v>1</v>
          </cell>
          <cell r="K91" t="str">
            <v>x</v>
          </cell>
          <cell r="L91">
            <v>1</v>
          </cell>
          <cell r="M91" t="str">
            <v>=</v>
          </cell>
          <cell r="N91">
            <v>1</v>
          </cell>
          <cell r="O91" t="str">
            <v>전기1-6</v>
          </cell>
        </row>
        <row r="92">
          <cell r="A92" t="str">
            <v>MCCB BOXMCCB 4P 50/40AT</v>
          </cell>
          <cell r="B92" t="str">
            <v>MCCB BOX</v>
          </cell>
          <cell r="C92" t="str">
            <v>MCCB 4P 50/40AT</v>
          </cell>
          <cell r="D92" t="str">
            <v>면</v>
          </cell>
          <cell r="E92">
            <v>0</v>
          </cell>
          <cell r="F92">
            <v>2</v>
          </cell>
          <cell r="G92">
            <v>0</v>
          </cell>
          <cell r="H92">
            <v>0</v>
          </cell>
          <cell r="I92">
            <v>0</v>
          </cell>
          <cell r="J92">
            <v>2</v>
          </cell>
          <cell r="K92" t="str">
            <v>x</v>
          </cell>
          <cell r="L92">
            <v>1</v>
          </cell>
          <cell r="M92" t="str">
            <v>=</v>
          </cell>
          <cell r="N92">
            <v>2</v>
          </cell>
          <cell r="O92" t="str">
            <v>전기1-6</v>
          </cell>
        </row>
        <row r="93">
          <cell r="A93" t="str">
            <v>MCCB BOXMCCB 4P 100/100AT</v>
          </cell>
          <cell r="B93" t="str">
            <v>MCCB BOX</v>
          </cell>
          <cell r="C93" t="str">
            <v>MCCB 4P 100/100AT</v>
          </cell>
          <cell r="D93" t="str">
            <v>면</v>
          </cell>
          <cell r="E93">
            <v>0</v>
          </cell>
          <cell r="F93">
            <v>1</v>
          </cell>
          <cell r="G93">
            <v>0</v>
          </cell>
          <cell r="H93">
            <v>0</v>
          </cell>
          <cell r="I93">
            <v>0</v>
          </cell>
          <cell r="J93">
            <v>1</v>
          </cell>
          <cell r="K93" t="str">
            <v>x</v>
          </cell>
          <cell r="L93">
            <v>1</v>
          </cell>
          <cell r="M93" t="str">
            <v>=</v>
          </cell>
          <cell r="N93">
            <v>1</v>
          </cell>
          <cell r="O93" t="str">
            <v>전기1-6</v>
          </cell>
        </row>
        <row r="94">
          <cell r="A94" t="str">
            <v>분전반L-1A</v>
          </cell>
          <cell r="B94" t="str">
            <v>분전반</v>
          </cell>
          <cell r="C94" t="str">
            <v>L-1A</v>
          </cell>
          <cell r="D94" t="str">
            <v>면</v>
          </cell>
          <cell r="E94">
            <v>0</v>
          </cell>
          <cell r="F94">
            <v>1</v>
          </cell>
          <cell r="G94">
            <v>0</v>
          </cell>
          <cell r="H94">
            <v>0</v>
          </cell>
          <cell r="I94">
            <v>0</v>
          </cell>
          <cell r="J94">
            <v>1</v>
          </cell>
          <cell r="K94" t="str">
            <v>x</v>
          </cell>
          <cell r="L94">
            <v>1</v>
          </cell>
          <cell r="M94" t="str">
            <v>=</v>
          </cell>
          <cell r="N94">
            <v>1</v>
          </cell>
          <cell r="O94" t="str">
            <v>전기1-6</v>
          </cell>
        </row>
        <row r="95">
          <cell r="A95" t="str">
            <v>분전반L-1B</v>
          </cell>
          <cell r="B95" t="str">
            <v>분전반</v>
          </cell>
          <cell r="C95" t="str">
            <v>L-1B</v>
          </cell>
          <cell r="D95" t="str">
            <v>면</v>
          </cell>
          <cell r="E95">
            <v>0</v>
          </cell>
          <cell r="F95">
            <v>1</v>
          </cell>
          <cell r="G95">
            <v>0</v>
          </cell>
          <cell r="H95">
            <v>0</v>
          </cell>
          <cell r="I95">
            <v>0</v>
          </cell>
          <cell r="J95">
            <v>1</v>
          </cell>
          <cell r="K95" t="str">
            <v>x</v>
          </cell>
          <cell r="L95">
            <v>1</v>
          </cell>
          <cell r="M95" t="str">
            <v>=</v>
          </cell>
          <cell r="N95">
            <v>1</v>
          </cell>
          <cell r="O95" t="str">
            <v>전기1-6</v>
          </cell>
        </row>
        <row r="96">
          <cell r="A96" t="str">
            <v>분전반L-1C</v>
          </cell>
          <cell r="B96" t="str">
            <v>분전반</v>
          </cell>
          <cell r="C96" t="str">
            <v>L-1C</v>
          </cell>
          <cell r="D96" t="str">
            <v>면</v>
          </cell>
          <cell r="E96">
            <v>0</v>
          </cell>
          <cell r="F96">
            <v>1</v>
          </cell>
          <cell r="G96">
            <v>0</v>
          </cell>
          <cell r="H96">
            <v>0</v>
          </cell>
          <cell r="I96">
            <v>0</v>
          </cell>
          <cell r="J96">
            <v>1</v>
          </cell>
          <cell r="K96" t="str">
            <v>x</v>
          </cell>
          <cell r="L96">
            <v>1</v>
          </cell>
          <cell r="M96" t="str">
            <v>=</v>
          </cell>
          <cell r="N96">
            <v>1</v>
          </cell>
          <cell r="O96" t="str">
            <v>전기1-6</v>
          </cell>
        </row>
        <row r="97">
          <cell r="A97" t="str">
            <v>분전반L-2A</v>
          </cell>
          <cell r="B97" t="str">
            <v>분전반</v>
          </cell>
          <cell r="C97" t="str">
            <v>L-2A</v>
          </cell>
          <cell r="D97" t="str">
            <v>면</v>
          </cell>
          <cell r="E97">
            <v>0</v>
          </cell>
          <cell r="F97">
            <v>1</v>
          </cell>
          <cell r="G97">
            <v>0</v>
          </cell>
          <cell r="H97">
            <v>0</v>
          </cell>
          <cell r="I97">
            <v>0</v>
          </cell>
          <cell r="J97">
            <v>1</v>
          </cell>
          <cell r="K97" t="str">
            <v>x</v>
          </cell>
          <cell r="L97">
            <v>1</v>
          </cell>
          <cell r="M97" t="str">
            <v>=</v>
          </cell>
          <cell r="N97">
            <v>1</v>
          </cell>
          <cell r="O97" t="str">
            <v>전기1-6</v>
          </cell>
        </row>
        <row r="98">
          <cell r="A98" t="str">
            <v>분전반L-2B,2C</v>
          </cell>
          <cell r="B98" t="str">
            <v>분전반</v>
          </cell>
          <cell r="C98" t="str">
            <v>L-2B,2C</v>
          </cell>
          <cell r="D98" t="str">
            <v>면</v>
          </cell>
          <cell r="E98">
            <v>0</v>
          </cell>
          <cell r="F98">
            <v>2</v>
          </cell>
          <cell r="G98">
            <v>0</v>
          </cell>
          <cell r="H98">
            <v>0</v>
          </cell>
          <cell r="I98">
            <v>0</v>
          </cell>
          <cell r="J98">
            <v>2</v>
          </cell>
          <cell r="K98" t="str">
            <v>x</v>
          </cell>
          <cell r="L98">
            <v>1</v>
          </cell>
          <cell r="M98" t="str">
            <v>=</v>
          </cell>
          <cell r="N98">
            <v>2</v>
          </cell>
          <cell r="O98" t="str">
            <v>전기1-6</v>
          </cell>
        </row>
        <row r="99">
          <cell r="A99" t="str">
            <v>분전반P-1A</v>
          </cell>
          <cell r="B99" t="str">
            <v>분전반</v>
          </cell>
          <cell r="C99" t="str">
            <v>P-1A</v>
          </cell>
          <cell r="D99" t="str">
            <v>면</v>
          </cell>
          <cell r="E99">
            <v>0</v>
          </cell>
          <cell r="F99">
            <v>1</v>
          </cell>
          <cell r="G99">
            <v>0</v>
          </cell>
          <cell r="H99">
            <v>0</v>
          </cell>
          <cell r="I99">
            <v>0</v>
          </cell>
          <cell r="J99">
            <v>1</v>
          </cell>
          <cell r="K99" t="str">
            <v>x</v>
          </cell>
          <cell r="L99">
            <v>1</v>
          </cell>
          <cell r="M99" t="str">
            <v>=</v>
          </cell>
          <cell r="N99">
            <v>1</v>
          </cell>
          <cell r="O99" t="str">
            <v>전기1-6</v>
          </cell>
        </row>
        <row r="100">
          <cell r="A100" t="str">
            <v>분전반P-1B</v>
          </cell>
          <cell r="B100" t="str">
            <v>분전반</v>
          </cell>
          <cell r="C100" t="str">
            <v>P-1B</v>
          </cell>
          <cell r="D100" t="str">
            <v>면</v>
          </cell>
          <cell r="E100">
            <v>0</v>
          </cell>
          <cell r="F100">
            <v>1</v>
          </cell>
          <cell r="G100">
            <v>0</v>
          </cell>
          <cell r="H100">
            <v>0</v>
          </cell>
          <cell r="I100">
            <v>0</v>
          </cell>
          <cell r="J100">
            <v>1</v>
          </cell>
          <cell r="K100" t="str">
            <v>x</v>
          </cell>
          <cell r="L100">
            <v>1</v>
          </cell>
          <cell r="M100" t="str">
            <v>=</v>
          </cell>
          <cell r="N100">
            <v>1</v>
          </cell>
          <cell r="O100" t="str">
            <v>전기1-6</v>
          </cell>
        </row>
        <row r="101">
          <cell r="A101" t="str">
            <v>분전반P-1C</v>
          </cell>
          <cell r="B101" t="str">
            <v>분전반</v>
          </cell>
          <cell r="C101" t="str">
            <v>P-1C</v>
          </cell>
          <cell r="D101" t="str">
            <v>면</v>
          </cell>
          <cell r="E101">
            <v>0</v>
          </cell>
          <cell r="F101">
            <v>1</v>
          </cell>
          <cell r="G101">
            <v>0</v>
          </cell>
          <cell r="H101">
            <v>0</v>
          </cell>
          <cell r="I101">
            <v>0</v>
          </cell>
          <cell r="J101">
            <v>1</v>
          </cell>
          <cell r="K101" t="str">
            <v>x</v>
          </cell>
          <cell r="L101">
            <v>1</v>
          </cell>
          <cell r="M101" t="str">
            <v>=</v>
          </cell>
          <cell r="N101">
            <v>1</v>
          </cell>
          <cell r="O101" t="str">
            <v>전기1-6</v>
          </cell>
        </row>
        <row r="102">
          <cell r="A102" t="str">
            <v>분전반P-2A,2B</v>
          </cell>
          <cell r="B102" t="str">
            <v>분전반</v>
          </cell>
          <cell r="C102" t="str">
            <v>P-2A,2B</v>
          </cell>
          <cell r="D102" t="str">
            <v>면</v>
          </cell>
          <cell r="E102">
            <v>0</v>
          </cell>
          <cell r="F102">
            <v>2</v>
          </cell>
          <cell r="G102">
            <v>0</v>
          </cell>
          <cell r="H102">
            <v>0</v>
          </cell>
          <cell r="I102">
            <v>0</v>
          </cell>
          <cell r="J102">
            <v>2</v>
          </cell>
          <cell r="K102" t="str">
            <v>x</v>
          </cell>
          <cell r="L102">
            <v>1</v>
          </cell>
          <cell r="M102" t="str">
            <v>=</v>
          </cell>
          <cell r="N102">
            <v>2</v>
          </cell>
          <cell r="O102" t="str">
            <v>전기1-6</v>
          </cell>
        </row>
        <row r="103">
          <cell r="A103" t="str">
            <v>분전반P-2C</v>
          </cell>
          <cell r="B103" t="str">
            <v>분전반</v>
          </cell>
          <cell r="C103" t="str">
            <v>P-2C</v>
          </cell>
          <cell r="D103" t="str">
            <v>면</v>
          </cell>
          <cell r="E103">
            <v>0</v>
          </cell>
          <cell r="F103">
            <v>1</v>
          </cell>
          <cell r="G103">
            <v>0</v>
          </cell>
          <cell r="H103">
            <v>0</v>
          </cell>
          <cell r="I103">
            <v>0</v>
          </cell>
          <cell r="J103">
            <v>1</v>
          </cell>
          <cell r="K103" t="str">
            <v>x</v>
          </cell>
          <cell r="L103">
            <v>1</v>
          </cell>
          <cell r="M103" t="str">
            <v>=</v>
          </cell>
          <cell r="N103">
            <v>1</v>
          </cell>
          <cell r="O103" t="str">
            <v>전기1-6</v>
          </cell>
        </row>
        <row r="104">
          <cell r="A104" t="str">
            <v>분전반P-J</v>
          </cell>
          <cell r="B104" t="str">
            <v>분전반</v>
          </cell>
          <cell r="C104" t="str">
            <v>P-J</v>
          </cell>
          <cell r="D104" t="str">
            <v>면</v>
          </cell>
          <cell r="E104">
            <v>0</v>
          </cell>
          <cell r="F104">
            <v>1</v>
          </cell>
          <cell r="G104">
            <v>0</v>
          </cell>
          <cell r="H104">
            <v>0</v>
          </cell>
          <cell r="I104">
            <v>0</v>
          </cell>
          <cell r="J104">
            <v>1</v>
          </cell>
          <cell r="K104" t="str">
            <v>x</v>
          </cell>
          <cell r="L104">
            <v>1</v>
          </cell>
          <cell r="M104" t="str">
            <v>=</v>
          </cell>
          <cell r="N104">
            <v>1</v>
          </cell>
          <cell r="O104" t="str">
            <v>전기1-6</v>
          </cell>
        </row>
        <row r="105">
          <cell r="A105" t="str">
            <v>조명기구 A TYPE매입개방 FL 2/32W</v>
          </cell>
          <cell r="B105" t="str">
            <v>조명기구 A TYPE</v>
          </cell>
          <cell r="C105" t="str">
            <v>매입개방 FL 2/32W</v>
          </cell>
          <cell r="D105" t="str">
            <v>EA</v>
          </cell>
          <cell r="E105">
            <v>0</v>
          </cell>
          <cell r="F105">
            <v>0</v>
          </cell>
          <cell r="G105">
            <v>51</v>
          </cell>
          <cell r="H105">
            <v>0</v>
          </cell>
          <cell r="I105">
            <v>0</v>
          </cell>
          <cell r="J105">
            <v>51</v>
          </cell>
          <cell r="K105" t="str">
            <v>x</v>
          </cell>
          <cell r="L105">
            <v>1</v>
          </cell>
          <cell r="M105" t="str">
            <v>=</v>
          </cell>
          <cell r="N105">
            <v>51</v>
          </cell>
          <cell r="O105" t="str">
            <v>전기1-6</v>
          </cell>
        </row>
        <row r="106">
          <cell r="A106" t="str">
            <v>조명기구 C TYPE파라보릭 FL 2/32W</v>
          </cell>
          <cell r="B106" t="str">
            <v>조명기구 C TYPE</v>
          </cell>
          <cell r="C106" t="str">
            <v>파라보릭 FL 2/32W</v>
          </cell>
          <cell r="D106" t="str">
            <v>EA</v>
          </cell>
          <cell r="E106">
            <v>0</v>
          </cell>
          <cell r="F106">
            <v>0</v>
          </cell>
          <cell r="G106">
            <v>66</v>
          </cell>
          <cell r="H106">
            <v>0</v>
          </cell>
          <cell r="I106">
            <v>0</v>
          </cell>
          <cell r="J106">
            <v>66</v>
          </cell>
          <cell r="K106" t="str">
            <v>x</v>
          </cell>
          <cell r="L106">
            <v>1</v>
          </cell>
          <cell r="M106" t="str">
            <v>=</v>
          </cell>
          <cell r="N106">
            <v>66</v>
          </cell>
          <cell r="O106" t="str">
            <v>전기1-6</v>
          </cell>
        </row>
        <row r="107">
          <cell r="A107" t="str">
            <v>조명기구 D TYPE매입프리즘 FL 1/32W</v>
          </cell>
          <cell r="B107" t="str">
            <v>조명기구 D TYPE</v>
          </cell>
          <cell r="C107" t="str">
            <v>매입프리즘 FL 1/32W</v>
          </cell>
          <cell r="D107" t="str">
            <v>EA</v>
          </cell>
          <cell r="E107">
            <v>0</v>
          </cell>
          <cell r="F107">
            <v>0</v>
          </cell>
          <cell r="G107">
            <v>32</v>
          </cell>
          <cell r="H107">
            <v>0</v>
          </cell>
          <cell r="I107">
            <v>0</v>
          </cell>
          <cell r="J107">
            <v>32</v>
          </cell>
          <cell r="K107" t="str">
            <v>x</v>
          </cell>
          <cell r="L107">
            <v>1</v>
          </cell>
          <cell r="M107" t="str">
            <v>=</v>
          </cell>
          <cell r="N107">
            <v>32</v>
          </cell>
          <cell r="O107" t="str">
            <v>전기1-6</v>
          </cell>
        </row>
        <row r="108">
          <cell r="A108" t="str">
            <v>조명기구 E TYPE직부아크릴 FL 1/32W</v>
          </cell>
          <cell r="B108" t="str">
            <v>조명기구 E TYPE</v>
          </cell>
          <cell r="C108" t="str">
            <v>직부아크릴 FL 1/32W</v>
          </cell>
          <cell r="D108" t="str">
            <v>EA</v>
          </cell>
          <cell r="E108">
            <v>0</v>
          </cell>
          <cell r="F108">
            <v>0</v>
          </cell>
          <cell r="G108">
            <v>14</v>
          </cell>
          <cell r="H108">
            <v>0</v>
          </cell>
          <cell r="I108">
            <v>0</v>
          </cell>
          <cell r="J108">
            <v>14</v>
          </cell>
          <cell r="K108" t="str">
            <v>x</v>
          </cell>
          <cell r="L108">
            <v>1</v>
          </cell>
          <cell r="M108" t="str">
            <v>=</v>
          </cell>
          <cell r="N108">
            <v>14</v>
          </cell>
          <cell r="O108" t="str">
            <v>전기1-6</v>
          </cell>
        </row>
        <row r="109">
          <cell r="A109" t="str">
            <v>조명기구 F TYPE갓등(P/P) FL 2/32W</v>
          </cell>
          <cell r="B109" t="str">
            <v>조명기구 F TYPE</v>
          </cell>
          <cell r="C109" t="str">
            <v>갓등(P/P) FL 2/32W</v>
          </cell>
          <cell r="D109" t="str">
            <v>EA</v>
          </cell>
          <cell r="E109">
            <v>0</v>
          </cell>
          <cell r="F109">
            <v>0</v>
          </cell>
          <cell r="G109">
            <v>24</v>
          </cell>
          <cell r="H109">
            <v>0</v>
          </cell>
          <cell r="I109">
            <v>0</v>
          </cell>
          <cell r="J109">
            <v>24</v>
          </cell>
          <cell r="K109" t="str">
            <v>x</v>
          </cell>
          <cell r="L109">
            <v>1</v>
          </cell>
          <cell r="M109" t="str">
            <v>=</v>
          </cell>
          <cell r="N109">
            <v>24</v>
          </cell>
          <cell r="O109" t="str">
            <v>전기1-6</v>
          </cell>
        </row>
        <row r="110">
          <cell r="A110" t="str">
            <v>조명기구 G TYPE갓등(P/P) FL 1/32W</v>
          </cell>
          <cell r="B110" t="str">
            <v>조명기구 G TYPE</v>
          </cell>
          <cell r="C110" t="str">
            <v>갓등(P/P) FL 1/32W</v>
          </cell>
          <cell r="D110" t="str">
            <v>EA</v>
          </cell>
          <cell r="E110">
            <v>0</v>
          </cell>
          <cell r="F110">
            <v>0</v>
          </cell>
          <cell r="G110">
            <v>10</v>
          </cell>
          <cell r="H110">
            <v>0</v>
          </cell>
          <cell r="I110">
            <v>0</v>
          </cell>
          <cell r="J110">
            <v>10</v>
          </cell>
          <cell r="K110" t="str">
            <v>x</v>
          </cell>
          <cell r="L110">
            <v>1</v>
          </cell>
          <cell r="M110" t="str">
            <v>=</v>
          </cell>
          <cell r="N110">
            <v>10</v>
          </cell>
          <cell r="O110" t="str">
            <v>전기1-6</v>
          </cell>
        </row>
        <row r="111">
          <cell r="A111" t="str">
            <v>조명기구 H TYPE직갓등 FL 1/32W</v>
          </cell>
          <cell r="B111" t="str">
            <v>조명기구 H TYPE</v>
          </cell>
          <cell r="C111" t="str">
            <v>직갓등 FL 1/32W</v>
          </cell>
          <cell r="D111" t="str">
            <v>EA</v>
          </cell>
          <cell r="E111">
            <v>0</v>
          </cell>
          <cell r="F111">
            <v>0</v>
          </cell>
          <cell r="G111">
            <v>4</v>
          </cell>
          <cell r="H111">
            <v>0</v>
          </cell>
          <cell r="I111">
            <v>0</v>
          </cell>
          <cell r="J111">
            <v>4</v>
          </cell>
          <cell r="K111" t="str">
            <v>x</v>
          </cell>
          <cell r="L111">
            <v>1</v>
          </cell>
          <cell r="M111" t="str">
            <v>=</v>
          </cell>
          <cell r="N111">
            <v>4</v>
          </cell>
          <cell r="O111" t="str">
            <v>전기1-6</v>
          </cell>
        </row>
        <row r="112">
          <cell r="A112" t="str">
            <v>조명기구 J TYPE원형방등 FCL 32W+40W</v>
          </cell>
          <cell r="B112" t="str">
            <v>조명기구 J TYPE</v>
          </cell>
          <cell r="C112" t="str">
            <v>원형방등 FCL 32W+40W</v>
          </cell>
          <cell r="D112" t="str">
            <v>EA</v>
          </cell>
          <cell r="E112">
            <v>0</v>
          </cell>
          <cell r="F112">
            <v>0</v>
          </cell>
          <cell r="G112">
            <v>35</v>
          </cell>
          <cell r="H112">
            <v>0</v>
          </cell>
          <cell r="I112">
            <v>0</v>
          </cell>
          <cell r="J112">
            <v>35</v>
          </cell>
          <cell r="K112" t="str">
            <v>x</v>
          </cell>
          <cell r="L112">
            <v>1</v>
          </cell>
          <cell r="M112" t="str">
            <v>=</v>
          </cell>
          <cell r="N112">
            <v>35</v>
          </cell>
          <cell r="O112" t="str">
            <v>전기1-6</v>
          </cell>
        </row>
        <row r="113">
          <cell r="A113" t="str">
            <v>조명기구 K TYPE매입등 FUL 2/13W</v>
          </cell>
          <cell r="B113" t="str">
            <v>조명기구 K TYPE</v>
          </cell>
          <cell r="C113" t="str">
            <v>매입등 FUL 2/13W</v>
          </cell>
          <cell r="D113" t="str">
            <v>EA</v>
          </cell>
          <cell r="E113">
            <v>0</v>
          </cell>
          <cell r="F113">
            <v>0</v>
          </cell>
          <cell r="G113">
            <v>60</v>
          </cell>
          <cell r="H113">
            <v>0</v>
          </cell>
          <cell r="I113">
            <v>0</v>
          </cell>
          <cell r="J113">
            <v>60</v>
          </cell>
          <cell r="K113" t="str">
            <v>x</v>
          </cell>
          <cell r="L113">
            <v>1</v>
          </cell>
          <cell r="M113" t="str">
            <v>=</v>
          </cell>
          <cell r="N113">
            <v>60</v>
          </cell>
          <cell r="O113" t="str">
            <v>전기1-6</v>
          </cell>
        </row>
        <row r="114">
          <cell r="A114" t="str">
            <v>조명기구 L TYPE매입등 FUL 1/13W</v>
          </cell>
          <cell r="B114" t="str">
            <v>조명기구 L TYPE</v>
          </cell>
          <cell r="C114" t="str">
            <v>매입등 FUL 1/13W</v>
          </cell>
          <cell r="D114" t="str">
            <v>EA</v>
          </cell>
          <cell r="E114">
            <v>0</v>
          </cell>
          <cell r="F114">
            <v>0</v>
          </cell>
          <cell r="G114">
            <v>8</v>
          </cell>
          <cell r="H114">
            <v>0</v>
          </cell>
          <cell r="I114">
            <v>0</v>
          </cell>
          <cell r="J114">
            <v>8</v>
          </cell>
          <cell r="K114" t="str">
            <v>x</v>
          </cell>
          <cell r="L114">
            <v>1</v>
          </cell>
          <cell r="M114" t="str">
            <v>=</v>
          </cell>
          <cell r="N114">
            <v>8</v>
          </cell>
          <cell r="O114" t="str">
            <v>전기1-6</v>
          </cell>
        </row>
        <row r="115">
          <cell r="A115" t="str">
            <v>조명기구 M TYPE쎈서등 IL 60W</v>
          </cell>
          <cell r="B115" t="str">
            <v>조명기구 M TYPE</v>
          </cell>
          <cell r="C115" t="str">
            <v>쎈서등 IL 60W</v>
          </cell>
          <cell r="D115" t="str">
            <v>EA</v>
          </cell>
          <cell r="E115">
            <v>0</v>
          </cell>
          <cell r="F115">
            <v>0</v>
          </cell>
          <cell r="G115">
            <v>34</v>
          </cell>
          <cell r="H115">
            <v>0</v>
          </cell>
          <cell r="I115">
            <v>0</v>
          </cell>
          <cell r="J115">
            <v>34</v>
          </cell>
          <cell r="K115" t="str">
            <v>x</v>
          </cell>
          <cell r="L115">
            <v>1</v>
          </cell>
          <cell r="M115" t="str">
            <v>=</v>
          </cell>
          <cell r="N115">
            <v>34</v>
          </cell>
          <cell r="O115" t="str">
            <v>전기1-6</v>
          </cell>
        </row>
        <row r="116">
          <cell r="A116" t="str">
            <v>조명기구 N TYPE직부등 IL 60W</v>
          </cell>
          <cell r="B116" t="str">
            <v>조명기구 N TYPE</v>
          </cell>
          <cell r="C116" t="str">
            <v>직부등 IL 60W</v>
          </cell>
          <cell r="D116" t="str">
            <v>EA</v>
          </cell>
          <cell r="E116">
            <v>0</v>
          </cell>
          <cell r="F116">
            <v>0</v>
          </cell>
          <cell r="G116">
            <v>21</v>
          </cell>
          <cell r="H116">
            <v>0</v>
          </cell>
          <cell r="I116">
            <v>0</v>
          </cell>
          <cell r="J116">
            <v>21</v>
          </cell>
          <cell r="K116" t="str">
            <v>x</v>
          </cell>
          <cell r="L116">
            <v>1</v>
          </cell>
          <cell r="M116" t="str">
            <v>=</v>
          </cell>
          <cell r="N116">
            <v>21</v>
          </cell>
          <cell r="O116" t="str">
            <v>전기1-6</v>
          </cell>
        </row>
        <row r="117">
          <cell r="A117" t="str">
            <v>조명기구 O TYPE원형벽등 IL 60W</v>
          </cell>
          <cell r="B117" t="str">
            <v>조명기구 O TYPE</v>
          </cell>
          <cell r="C117" t="str">
            <v>원형벽등 IL 60W</v>
          </cell>
          <cell r="D117" t="str">
            <v>EA</v>
          </cell>
          <cell r="E117">
            <v>0</v>
          </cell>
          <cell r="F117">
            <v>0</v>
          </cell>
          <cell r="G117">
            <v>10</v>
          </cell>
          <cell r="H117">
            <v>0</v>
          </cell>
          <cell r="I117">
            <v>0</v>
          </cell>
          <cell r="J117">
            <v>10</v>
          </cell>
          <cell r="K117" t="str">
            <v>x</v>
          </cell>
          <cell r="L117">
            <v>1</v>
          </cell>
          <cell r="M117" t="str">
            <v>=</v>
          </cell>
          <cell r="N117">
            <v>10</v>
          </cell>
          <cell r="O117" t="str">
            <v>전기1-6</v>
          </cell>
        </row>
        <row r="118">
          <cell r="A118" t="str">
            <v>조명기구 P TYPE벽부등 IL 100W</v>
          </cell>
          <cell r="B118" t="str">
            <v>조명기구 P TYPE</v>
          </cell>
          <cell r="C118" t="str">
            <v>벽부등 IL 100W</v>
          </cell>
          <cell r="D118" t="str">
            <v>EA</v>
          </cell>
          <cell r="E118">
            <v>0</v>
          </cell>
          <cell r="F118">
            <v>0</v>
          </cell>
          <cell r="G118">
            <v>13</v>
          </cell>
          <cell r="H118">
            <v>0</v>
          </cell>
          <cell r="I118">
            <v>0</v>
          </cell>
          <cell r="J118">
            <v>13</v>
          </cell>
          <cell r="K118" t="str">
            <v>x</v>
          </cell>
          <cell r="L118">
            <v>1</v>
          </cell>
          <cell r="M118" t="str">
            <v>=</v>
          </cell>
          <cell r="N118">
            <v>13</v>
          </cell>
          <cell r="O118" t="str">
            <v>전기1-6</v>
          </cell>
        </row>
        <row r="119">
          <cell r="A119" t="str">
            <v>조명기구 Q TYPE매입등 IL 30W</v>
          </cell>
          <cell r="B119" t="str">
            <v>조명기구 Q TYPE</v>
          </cell>
          <cell r="C119" t="str">
            <v>매입등 IL 30W</v>
          </cell>
          <cell r="D119" t="str">
            <v>EA</v>
          </cell>
          <cell r="E119">
            <v>0</v>
          </cell>
          <cell r="F119">
            <v>0</v>
          </cell>
          <cell r="G119">
            <v>34</v>
          </cell>
          <cell r="H119">
            <v>0</v>
          </cell>
          <cell r="I119">
            <v>0</v>
          </cell>
          <cell r="J119">
            <v>34</v>
          </cell>
          <cell r="K119" t="str">
            <v>x</v>
          </cell>
          <cell r="L119">
            <v>1</v>
          </cell>
          <cell r="M119" t="str">
            <v>=</v>
          </cell>
          <cell r="N119">
            <v>34</v>
          </cell>
          <cell r="O119" t="str">
            <v>전기1-6</v>
          </cell>
        </row>
        <row r="132">
          <cell r="A132">
            <v>0</v>
          </cell>
          <cell r="E132">
            <v>0</v>
          </cell>
          <cell r="F132">
            <v>0</v>
          </cell>
        </row>
      </sheetData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총괄"/>
      <sheetName val="40단가산출서"/>
      <sheetName val="40인공산출서"/>
      <sheetName val="40산출기초"/>
      <sheetName val="40집계"/>
      <sheetName val="40전기실"/>
      <sheetName val="40전력간선"/>
      <sheetName val="40용접기용"/>
      <sheetName val="40전등"/>
      <sheetName val="40RACE WAY"/>
      <sheetName val="40전열"/>
      <sheetName val="30신설일위대가"/>
      <sheetName val="30집계표"/>
      <sheetName val="견적단가"/>
      <sheetName val="단가"/>
      <sheetName val="노임단가"/>
    </sheetNames>
    <sheetDataSet>
      <sheetData sheetId="0" refreshError="1">
        <row r="4">
          <cell r="C4" t="str">
            <v>9. 새마을 차고 전력설비 신설</v>
          </cell>
        </row>
        <row r="5">
          <cell r="A5" t="str">
            <v>40신_1A</v>
          </cell>
          <cell r="B5" t="str">
            <v>40신_1</v>
          </cell>
          <cell r="C5" t="str">
            <v>1, 고압반신설</v>
          </cell>
          <cell r="D5" t="str">
            <v>HV-1(DS-AS)</v>
          </cell>
          <cell r="E5" t="str">
            <v>면</v>
          </cell>
          <cell r="F5">
            <v>1</v>
          </cell>
          <cell r="G5">
            <v>0</v>
          </cell>
          <cell r="H5">
            <v>0</v>
          </cell>
          <cell r="I5">
            <v>494394</v>
          </cell>
          <cell r="J5">
            <v>494394</v>
          </cell>
          <cell r="K5">
            <v>14789</v>
          </cell>
          <cell r="L5">
            <v>14789</v>
          </cell>
          <cell r="M5">
            <v>509183</v>
          </cell>
          <cell r="N5">
            <v>509183</v>
          </cell>
          <cell r="O5" t="str">
            <v>관급</v>
          </cell>
        </row>
        <row r="6">
          <cell r="A6" t="str">
            <v>40신_2A</v>
          </cell>
          <cell r="B6" t="str">
            <v>40신_2</v>
          </cell>
          <cell r="C6" t="str">
            <v>2. 변압기신설</v>
          </cell>
          <cell r="D6" t="str">
            <v>TR-1 3상 200KVA 380/220V</v>
          </cell>
          <cell r="E6" t="str">
            <v>면</v>
          </cell>
          <cell r="F6">
            <v>1</v>
          </cell>
          <cell r="G6">
            <v>0</v>
          </cell>
          <cell r="H6">
            <v>0</v>
          </cell>
          <cell r="I6">
            <v>772910</v>
          </cell>
          <cell r="J6">
            <v>772910</v>
          </cell>
          <cell r="K6">
            <v>25734</v>
          </cell>
          <cell r="L6">
            <v>25734</v>
          </cell>
          <cell r="M6">
            <v>798644</v>
          </cell>
          <cell r="N6">
            <v>798644</v>
          </cell>
          <cell r="O6" t="str">
            <v>관급</v>
          </cell>
        </row>
        <row r="7">
          <cell r="A7" t="str">
            <v>40신_3A</v>
          </cell>
          <cell r="B7" t="str">
            <v>40신_3</v>
          </cell>
          <cell r="C7" t="str">
            <v>3. 변압기신설</v>
          </cell>
          <cell r="D7" t="str">
            <v>TR-2 3상 300KVA 380/220V</v>
          </cell>
          <cell r="E7" t="str">
            <v>면</v>
          </cell>
          <cell r="F7">
            <v>1</v>
          </cell>
          <cell r="G7">
            <v>0</v>
          </cell>
          <cell r="H7">
            <v>0</v>
          </cell>
          <cell r="I7">
            <v>772910</v>
          </cell>
          <cell r="J7">
            <v>772910</v>
          </cell>
          <cell r="K7">
            <v>22177</v>
          </cell>
          <cell r="L7">
            <v>22177</v>
          </cell>
          <cell r="M7">
            <v>795087</v>
          </cell>
          <cell r="N7">
            <v>795087</v>
          </cell>
          <cell r="O7" t="str">
            <v>관급</v>
          </cell>
        </row>
        <row r="8">
          <cell r="A8" t="str">
            <v>40신_4A</v>
          </cell>
          <cell r="B8" t="str">
            <v>40신_4</v>
          </cell>
          <cell r="C8" t="str">
            <v>4. 변압기신설</v>
          </cell>
          <cell r="D8" t="str">
            <v>TR-3 3상 300KVA 220V</v>
          </cell>
          <cell r="E8" t="str">
            <v>면</v>
          </cell>
          <cell r="F8">
            <v>1</v>
          </cell>
          <cell r="G8">
            <v>0</v>
          </cell>
          <cell r="H8">
            <v>0</v>
          </cell>
          <cell r="I8">
            <v>772910</v>
          </cell>
          <cell r="J8">
            <v>772910</v>
          </cell>
          <cell r="K8">
            <v>22177</v>
          </cell>
          <cell r="L8">
            <v>22177</v>
          </cell>
          <cell r="M8">
            <v>795087</v>
          </cell>
          <cell r="N8">
            <v>795087</v>
          </cell>
          <cell r="O8" t="str">
            <v>관급</v>
          </cell>
        </row>
        <row r="9">
          <cell r="A9" t="str">
            <v>40신_5A</v>
          </cell>
          <cell r="B9" t="str">
            <v>40신_5</v>
          </cell>
          <cell r="C9" t="str">
            <v>5. 변압기신설</v>
          </cell>
          <cell r="D9" t="str">
            <v>TR-4 3상 300KVA 440V</v>
          </cell>
          <cell r="E9" t="str">
            <v>면</v>
          </cell>
          <cell r="F9">
            <v>1</v>
          </cell>
          <cell r="G9">
            <v>0</v>
          </cell>
          <cell r="H9">
            <v>0</v>
          </cell>
          <cell r="I9">
            <v>772910</v>
          </cell>
          <cell r="J9">
            <v>772910</v>
          </cell>
          <cell r="K9">
            <v>22177</v>
          </cell>
          <cell r="L9">
            <v>22177</v>
          </cell>
          <cell r="M9">
            <v>795087</v>
          </cell>
          <cell r="N9">
            <v>795087</v>
          </cell>
          <cell r="O9" t="str">
            <v>관급</v>
          </cell>
        </row>
        <row r="10">
          <cell r="A10" t="str">
            <v>40신_6A</v>
          </cell>
          <cell r="B10" t="str">
            <v>40신_6</v>
          </cell>
          <cell r="C10" t="str">
            <v>6. 배전반신설</v>
          </cell>
          <cell r="D10" t="str">
            <v>LV-1</v>
          </cell>
          <cell r="E10" t="str">
            <v>면</v>
          </cell>
          <cell r="F10">
            <v>1</v>
          </cell>
          <cell r="G10">
            <v>0</v>
          </cell>
          <cell r="H10">
            <v>0</v>
          </cell>
          <cell r="I10">
            <v>330524</v>
          </cell>
          <cell r="J10">
            <v>330524</v>
          </cell>
          <cell r="K10">
            <v>9247</v>
          </cell>
          <cell r="L10">
            <v>9247</v>
          </cell>
          <cell r="M10">
            <v>339771</v>
          </cell>
          <cell r="N10">
            <v>339771</v>
          </cell>
          <cell r="O10" t="str">
            <v>관급</v>
          </cell>
        </row>
        <row r="11">
          <cell r="A11" t="str">
            <v>40신_7A</v>
          </cell>
          <cell r="B11" t="str">
            <v>40신_7</v>
          </cell>
          <cell r="C11" t="str">
            <v>7. 배전반신설</v>
          </cell>
          <cell r="D11" t="str">
            <v>LV-2</v>
          </cell>
          <cell r="E11" t="str">
            <v>면</v>
          </cell>
          <cell r="F11">
            <v>1</v>
          </cell>
          <cell r="G11">
            <v>0</v>
          </cell>
          <cell r="H11">
            <v>0</v>
          </cell>
          <cell r="I11">
            <v>330524</v>
          </cell>
          <cell r="J11">
            <v>330524</v>
          </cell>
          <cell r="K11">
            <v>9247</v>
          </cell>
          <cell r="L11">
            <v>9247</v>
          </cell>
          <cell r="M11">
            <v>339771</v>
          </cell>
          <cell r="N11">
            <v>339771</v>
          </cell>
          <cell r="O11" t="str">
            <v>관급</v>
          </cell>
        </row>
        <row r="12">
          <cell r="A12" t="str">
            <v>40신_8A</v>
          </cell>
          <cell r="B12" t="str">
            <v>40신_8</v>
          </cell>
          <cell r="C12" t="str">
            <v>8. 배전반신설</v>
          </cell>
          <cell r="D12" t="str">
            <v>LV-3</v>
          </cell>
          <cell r="E12" t="str">
            <v>면</v>
          </cell>
          <cell r="F12">
            <v>1</v>
          </cell>
          <cell r="G12">
            <v>0</v>
          </cell>
          <cell r="H12">
            <v>0</v>
          </cell>
          <cell r="I12">
            <v>330524</v>
          </cell>
          <cell r="J12">
            <v>330524</v>
          </cell>
          <cell r="K12">
            <v>9247</v>
          </cell>
          <cell r="L12">
            <v>9247</v>
          </cell>
          <cell r="M12">
            <v>339771</v>
          </cell>
          <cell r="N12">
            <v>339771</v>
          </cell>
          <cell r="O12" t="str">
            <v>관급</v>
          </cell>
        </row>
        <row r="13">
          <cell r="A13" t="str">
            <v>40신_9A</v>
          </cell>
          <cell r="B13" t="str">
            <v>40신_9</v>
          </cell>
          <cell r="C13" t="str">
            <v>9. 배전반신설</v>
          </cell>
          <cell r="D13" t="str">
            <v>LV-4</v>
          </cell>
          <cell r="E13" t="str">
            <v>면</v>
          </cell>
          <cell r="F13">
            <v>1</v>
          </cell>
          <cell r="G13">
            <v>0</v>
          </cell>
          <cell r="H13">
            <v>0</v>
          </cell>
          <cell r="I13">
            <v>330524</v>
          </cell>
          <cell r="J13">
            <v>330524</v>
          </cell>
          <cell r="K13">
            <v>9247</v>
          </cell>
          <cell r="L13">
            <v>9247</v>
          </cell>
          <cell r="M13">
            <v>339771</v>
          </cell>
          <cell r="N13">
            <v>339771</v>
          </cell>
          <cell r="O13" t="str">
            <v>관급</v>
          </cell>
        </row>
        <row r="14">
          <cell r="A14" t="str">
            <v>40신_10A</v>
          </cell>
          <cell r="B14" t="str">
            <v>40신_10</v>
          </cell>
          <cell r="C14" t="str">
            <v>10. 분전반 신설(LS-A, LS-E)</v>
          </cell>
          <cell r="D14" t="str">
            <v>SUS 노출 18회로</v>
          </cell>
          <cell r="E14" t="str">
            <v>면</v>
          </cell>
          <cell r="F14">
            <v>2</v>
          </cell>
          <cell r="G14">
            <v>1249413</v>
          </cell>
          <cell r="H14">
            <v>2498826</v>
          </cell>
          <cell r="I14">
            <v>280889</v>
          </cell>
          <cell r="J14">
            <v>561778</v>
          </cell>
          <cell r="K14">
            <v>7476</v>
          </cell>
          <cell r="L14">
            <v>14952</v>
          </cell>
          <cell r="M14">
            <v>1537778</v>
          </cell>
          <cell r="N14">
            <v>3075556</v>
          </cell>
        </row>
        <row r="15">
          <cell r="A15" t="str">
            <v>40신_11A</v>
          </cell>
          <cell r="B15" t="str">
            <v>40신_11</v>
          </cell>
          <cell r="C15" t="str">
            <v>11. 분전반 신설(LS-B, LS-D)</v>
          </cell>
          <cell r="D15" t="str">
            <v>SUS 노출 24회로</v>
          </cell>
          <cell r="E15" t="str">
            <v>면</v>
          </cell>
          <cell r="F15">
            <v>2</v>
          </cell>
          <cell r="G15">
            <v>1519390</v>
          </cell>
          <cell r="H15">
            <v>3038780</v>
          </cell>
          <cell r="I15">
            <v>361524</v>
          </cell>
          <cell r="J15">
            <v>723048</v>
          </cell>
          <cell r="K15">
            <v>10146</v>
          </cell>
          <cell r="L15">
            <v>20292</v>
          </cell>
          <cell r="M15">
            <v>1891060</v>
          </cell>
          <cell r="N15">
            <v>3782120</v>
          </cell>
        </row>
        <row r="16">
          <cell r="A16" t="str">
            <v>40신_12A</v>
          </cell>
          <cell r="B16" t="str">
            <v>40신_12</v>
          </cell>
          <cell r="C16" t="str">
            <v>12. 분전반 신설(LS-C)</v>
          </cell>
          <cell r="D16" t="str">
            <v>SUS 노출 16회로</v>
          </cell>
          <cell r="E16" t="str">
            <v>면</v>
          </cell>
          <cell r="F16">
            <v>1</v>
          </cell>
          <cell r="G16">
            <v>1175149</v>
          </cell>
          <cell r="H16">
            <v>1175149</v>
          </cell>
          <cell r="I16">
            <v>254188</v>
          </cell>
          <cell r="J16">
            <v>254188</v>
          </cell>
          <cell r="K16">
            <v>6942</v>
          </cell>
          <cell r="L16">
            <v>6942</v>
          </cell>
          <cell r="M16">
            <v>1436279</v>
          </cell>
          <cell r="N16">
            <v>1436279</v>
          </cell>
        </row>
        <row r="17">
          <cell r="A17" t="str">
            <v>40신_13A</v>
          </cell>
          <cell r="B17" t="str">
            <v>40신_13</v>
          </cell>
          <cell r="C17" t="str">
            <v>13. 분전반 신설(LS-F)</v>
          </cell>
          <cell r="D17" t="str">
            <v>SUS 노출 16회로</v>
          </cell>
          <cell r="E17" t="str">
            <v>면</v>
          </cell>
          <cell r="F17">
            <v>1</v>
          </cell>
          <cell r="G17">
            <v>1137327</v>
          </cell>
          <cell r="H17">
            <v>1137327</v>
          </cell>
          <cell r="I17">
            <v>261130</v>
          </cell>
          <cell r="J17">
            <v>261130</v>
          </cell>
          <cell r="K17">
            <v>6408</v>
          </cell>
          <cell r="L17">
            <v>6408</v>
          </cell>
          <cell r="M17">
            <v>1404865</v>
          </cell>
          <cell r="N17">
            <v>1404865</v>
          </cell>
        </row>
        <row r="18">
          <cell r="A18" t="str">
            <v>40신_14A</v>
          </cell>
          <cell r="B18" t="str">
            <v>40신_14</v>
          </cell>
          <cell r="C18" t="str">
            <v>14. 분전반 신설(LS-G)</v>
          </cell>
          <cell r="D18" t="str">
            <v>SUS 노출 14회로</v>
          </cell>
          <cell r="E18" t="str">
            <v>면</v>
          </cell>
          <cell r="F18">
            <v>1</v>
          </cell>
          <cell r="G18">
            <v>1064964</v>
          </cell>
          <cell r="H18">
            <v>1064964</v>
          </cell>
          <cell r="I18">
            <v>233896</v>
          </cell>
          <cell r="J18">
            <v>233896</v>
          </cell>
          <cell r="K18">
            <v>5874</v>
          </cell>
          <cell r="L18">
            <v>5874</v>
          </cell>
          <cell r="M18">
            <v>1304734</v>
          </cell>
          <cell r="N18">
            <v>1304734</v>
          </cell>
        </row>
        <row r="19">
          <cell r="A19" t="str">
            <v>40신_15A</v>
          </cell>
          <cell r="B19" t="str">
            <v>40신_15</v>
          </cell>
          <cell r="C19" t="str">
            <v>15. 분전반 신설(LS-W1~W8)</v>
          </cell>
          <cell r="D19" t="str">
            <v>SUS 노출 8회로</v>
          </cell>
          <cell r="E19" t="str">
            <v>면</v>
          </cell>
          <cell r="F19">
            <v>8</v>
          </cell>
          <cell r="G19">
            <v>713416</v>
          </cell>
          <cell r="H19">
            <v>5707328</v>
          </cell>
          <cell r="I19">
            <v>207729</v>
          </cell>
          <cell r="J19">
            <v>1661832</v>
          </cell>
          <cell r="K19">
            <v>5874</v>
          </cell>
          <cell r="L19">
            <v>46992</v>
          </cell>
          <cell r="M19">
            <v>927019</v>
          </cell>
          <cell r="N19">
            <v>7416152</v>
          </cell>
        </row>
        <row r="20">
          <cell r="A20" t="str">
            <v>40신_16A</v>
          </cell>
          <cell r="B20" t="str">
            <v>40신_16</v>
          </cell>
          <cell r="C20" t="str">
            <v>16. 분전반 신설(LS-M1~M3)</v>
          </cell>
          <cell r="D20" t="str">
            <v>SUS 노출 1회로</v>
          </cell>
          <cell r="E20" t="str">
            <v>면</v>
          </cell>
          <cell r="F20">
            <v>3</v>
          </cell>
          <cell r="G20">
            <v>135804</v>
          </cell>
          <cell r="H20">
            <v>407412</v>
          </cell>
          <cell r="I20">
            <v>42186</v>
          </cell>
          <cell r="J20">
            <v>126558</v>
          </cell>
          <cell r="K20">
            <v>1068</v>
          </cell>
          <cell r="L20">
            <v>3204</v>
          </cell>
          <cell r="M20">
            <v>179058</v>
          </cell>
          <cell r="N20">
            <v>537174</v>
          </cell>
        </row>
        <row r="21">
          <cell r="A21" t="str">
            <v>40신_17A</v>
          </cell>
          <cell r="B21" t="str">
            <v>40신_17</v>
          </cell>
          <cell r="C21" t="str">
            <v>17. 분전반 신설(LS-P)</v>
          </cell>
          <cell r="D21" t="str">
            <v>SUS 노출 1회로</v>
          </cell>
          <cell r="E21" t="str">
            <v>면</v>
          </cell>
          <cell r="F21">
            <v>1</v>
          </cell>
          <cell r="G21">
            <v>682518</v>
          </cell>
          <cell r="H21">
            <v>682518</v>
          </cell>
          <cell r="I21">
            <v>69955</v>
          </cell>
          <cell r="J21">
            <v>69955</v>
          </cell>
          <cell r="K21">
            <v>1602</v>
          </cell>
          <cell r="L21">
            <v>1602</v>
          </cell>
          <cell r="M21">
            <v>754075</v>
          </cell>
          <cell r="N21">
            <v>754075</v>
          </cell>
        </row>
        <row r="22">
          <cell r="A22" t="str">
            <v>40신_18A</v>
          </cell>
          <cell r="B22" t="str">
            <v>40신_18</v>
          </cell>
          <cell r="C22" t="str">
            <v>18. 분전반 신설(MCCB 3P 50/30AT)</v>
          </cell>
          <cell r="D22" t="str">
            <v>SUS 노출 1회로</v>
          </cell>
          <cell r="E22" t="str">
            <v>면</v>
          </cell>
          <cell r="F22">
            <v>2</v>
          </cell>
          <cell r="G22">
            <v>86172</v>
          </cell>
          <cell r="H22">
            <v>172344</v>
          </cell>
          <cell r="I22">
            <v>16554</v>
          </cell>
          <cell r="J22">
            <v>33108</v>
          </cell>
          <cell r="K22">
            <v>0</v>
          </cell>
          <cell r="L22">
            <v>0</v>
          </cell>
          <cell r="M22">
            <v>102726</v>
          </cell>
          <cell r="N22">
            <v>205452</v>
          </cell>
        </row>
        <row r="23">
          <cell r="A23" t="str">
            <v>40신_19A</v>
          </cell>
          <cell r="B23" t="str">
            <v>40신_19</v>
          </cell>
          <cell r="C23" t="str">
            <v>19. 분전반 신설 (MCCB 2P 100/75AT)</v>
          </cell>
          <cell r="D23" t="str">
            <v>SUS 노출 1회로</v>
          </cell>
          <cell r="E23" t="str">
            <v>면</v>
          </cell>
          <cell r="F23">
            <v>48</v>
          </cell>
          <cell r="G23">
            <v>106877</v>
          </cell>
          <cell r="H23">
            <v>5130096</v>
          </cell>
          <cell r="I23">
            <v>16554</v>
          </cell>
          <cell r="J23">
            <v>794592</v>
          </cell>
          <cell r="K23">
            <v>0</v>
          </cell>
          <cell r="L23">
            <v>0</v>
          </cell>
          <cell r="M23">
            <v>123431</v>
          </cell>
          <cell r="N23">
            <v>5924688</v>
          </cell>
        </row>
        <row r="24">
          <cell r="A24" t="str">
            <v>40신_20A</v>
          </cell>
          <cell r="B24" t="str">
            <v>40신_20</v>
          </cell>
          <cell r="C24" t="str">
            <v>20. 접지장치 신설</v>
          </cell>
          <cell r="D24" t="str">
            <v>제1종 (60 ㎟)</v>
          </cell>
          <cell r="E24" t="str">
            <v>개소</v>
          </cell>
          <cell r="F24">
            <v>2</v>
          </cell>
          <cell r="G24">
            <v>164592</v>
          </cell>
          <cell r="H24">
            <v>329184</v>
          </cell>
          <cell r="I24">
            <v>352504</v>
          </cell>
          <cell r="J24">
            <v>705008</v>
          </cell>
          <cell r="K24">
            <v>8743</v>
          </cell>
          <cell r="L24">
            <v>17486</v>
          </cell>
          <cell r="M24">
            <v>525839</v>
          </cell>
          <cell r="N24">
            <v>1051678</v>
          </cell>
        </row>
        <row r="25">
          <cell r="A25" t="str">
            <v>40신_21A</v>
          </cell>
          <cell r="B25" t="str">
            <v>40신_21</v>
          </cell>
          <cell r="C25" t="str">
            <v>21. 접지장치 신설</v>
          </cell>
          <cell r="D25" t="str">
            <v>제2종 (60 ㎟)</v>
          </cell>
          <cell r="E25" t="str">
            <v>개소</v>
          </cell>
          <cell r="F25">
            <v>1</v>
          </cell>
          <cell r="G25">
            <v>114092</v>
          </cell>
          <cell r="H25">
            <v>114092</v>
          </cell>
          <cell r="I25">
            <v>186802</v>
          </cell>
          <cell r="J25">
            <v>186802</v>
          </cell>
          <cell r="K25">
            <v>3982</v>
          </cell>
          <cell r="L25">
            <v>3982</v>
          </cell>
          <cell r="M25">
            <v>304876</v>
          </cell>
          <cell r="N25">
            <v>304876</v>
          </cell>
        </row>
        <row r="26">
          <cell r="A26" t="str">
            <v>40신_22A</v>
          </cell>
          <cell r="B26" t="str">
            <v>40신_22</v>
          </cell>
          <cell r="C26" t="str">
            <v>22. 접지장치 신설</v>
          </cell>
          <cell r="D26" t="str">
            <v>제3종 (38 ㎟)</v>
          </cell>
          <cell r="E26" t="str">
            <v>개소</v>
          </cell>
          <cell r="F26">
            <v>17</v>
          </cell>
          <cell r="G26">
            <v>60768</v>
          </cell>
          <cell r="H26">
            <v>1033056</v>
          </cell>
          <cell r="I26">
            <v>88170</v>
          </cell>
          <cell r="J26">
            <v>1498890</v>
          </cell>
          <cell r="K26">
            <v>1068</v>
          </cell>
          <cell r="L26">
            <v>18156</v>
          </cell>
          <cell r="M26">
            <v>150006</v>
          </cell>
          <cell r="N26">
            <v>2550102</v>
          </cell>
        </row>
        <row r="27">
          <cell r="A27" t="str">
            <v>40신_23A</v>
          </cell>
          <cell r="B27" t="str">
            <v>40신_23</v>
          </cell>
          <cell r="C27" t="str">
            <v>23. 접지장치 신설</v>
          </cell>
          <cell r="D27" t="str">
            <v>제3종 (60 ㎟)</v>
          </cell>
          <cell r="E27" t="str">
            <v>개소</v>
          </cell>
          <cell r="F27">
            <v>4</v>
          </cell>
          <cell r="G27">
            <v>60289</v>
          </cell>
          <cell r="H27">
            <v>241156</v>
          </cell>
          <cell r="I27">
            <v>89238</v>
          </cell>
          <cell r="J27">
            <v>356952</v>
          </cell>
          <cell r="K27">
            <v>1068</v>
          </cell>
          <cell r="L27">
            <v>4272</v>
          </cell>
          <cell r="M27">
            <v>150595</v>
          </cell>
          <cell r="N27">
            <v>602380</v>
          </cell>
        </row>
        <row r="28">
          <cell r="A28" t="str">
            <v>40신_24A</v>
          </cell>
          <cell r="B28" t="str">
            <v>40신_24</v>
          </cell>
          <cell r="C28" t="str">
            <v>24. 접지장치 신설</v>
          </cell>
          <cell r="D28" t="str">
            <v>TEST 접지 (38 ㎟)</v>
          </cell>
          <cell r="E28" t="str">
            <v>개소</v>
          </cell>
          <cell r="F28">
            <v>1</v>
          </cell>
          <cell r="G28">
            <v>14768</v>
          </cell>
          <cell r="H28">
            <v>14768</v>
          </cell>
          <cell r="I28">
            <v>49946</v>
          </cell>
          <cell r="J28">
            <v>49946</v>
          </cell>
          <cell r="K28">
            <v>0</v>
          </cell>
          <cell r="L28">
            <v>0</v>
          </cell>
          <cell r="M28">
            <v>64714</v>
          </cell>
          <cell r="N28">
            <v>64714</v>
          </cell>
        </row>
        <row r="29">
          <cell r="A29" t="str">
            <v>40신_25A</v>
          </cell>
          <cell r="B29" t="str">
            <v>40신_25</v>
          </cell>
          <cell r="C29" t="str">
            <v>25. 접지단자반 신설</v>
          </cell>
          <cell r="D29" t="str">
            <v>5 CCT</v>
          </cell>
          <cell r="E29" t="str">
            <v>면</v>
          </cell>
          <cell r="F29">
            <v>1</v>
          </cell>
          <cell r="G29">
            <v>140000</v>
          </cell>
          <cell r="H29">
            <v>140000</v>
          </cell>
          <cell r="I29">
            <v>35244</v>
          </cell>
          <cell r="J29">
            <v>35244</v>
          </cell>
          <cell r="K29">
            <v>534</v>
          </cell>
          <cell r="L29">
            <v>534</v>
          </cell>
          <cell r="M29">
            <v>175778</v>
          </cell>
          <cell r="N29">
            <v>175778</v>
          </cell>
        </row>
        <row r="30">
          <cell r="A30" t="str">
            <v>40신_26A</v>
          </cell>
          <cell r="B30" t="str">
            <v>40신_26</v>
          </cell>
          <cell r="C30" t="str">
            <v>26. 조명기구 신설</v>
          </cell>
          <cell r="D30" t="str">
            <v>TYPE 'A' FHF 2/32W</v>
          </cell>
          <cell r="E30" t="str">
            <v>개소</v>
          </cell>
          <cell r="F30">
            <v>30</v>
          </cell>
          <cell r="G30">
            <v>72446</v>
          </cell>
          <cell r="H30">
            <v>2173380</v>
          </cell>
          <cell r="I30">
            <v>36846</v>
          </cell>
          <cell r="J30">
            <v>1105380</v>
          </cell>
          <cell r="K30">
            <v>1068</v>
          </cell>
          <cell r="L30">
            <v>32040</v>
          </cell>
          <cell r="M30">
            <v>110360</v>
          </cell>
          <cell r="N30">
            <v>3310800</v>
          </cell>
        </row>
        <row r="31">
          <cell r="A31" t="str">
            <v>40신_27A</v>
          </cell>
          <cell r="B31" t="str">
            <v>40신_27</v>
          </cell>
          <cell r="C31" t="str">
            <v>27. 조명기구 신설</v>
          </cell>
          <cell r="D31" t="str">
            <v>TYPE 'N' IL 60W</v>
          </cell>
          <cell r="E31" t="str">
            <v>개소</v>
          </cell>
          <cell r="F31">
            <v>11</v>
          </cell>
          <cell r="G31">
            <v>6580</v>
          </cell>
          <cell r="H31">
            <v>72380</v>
          </cell>
          <cell r="I31">
            <v>9612</v>
          </cell>
          <cell r="J31">
            <v>105732</v>
          </cell>
          <cell r="K31">
            <v>0</v>
          </cell>
          <cell r="L31">
            <v>0</v>
          </cell>
          <cell r="M31">
            <v>16192</v>
          </cell>
          <cell r="N31">
            <v>178112</v>
          </cell>
        </row>
        <row r="32">
          <cell r="A32" t="str">
            <v>40신_28A</v>
          </cell>
          <cell r="B32" t="str">
            <v>40신_28</v>
          </cell>
          <cell r="C32" t="str">
            <v>28. 조명기구 신설</v>
          </cell>
          <cell r="D32" t="str">
            <v>TYPE 'R' FHF 1/32W</v>
          </cell>
          <cell r="E32" t="str">
            <v>식</v>
          </cell>
          <cell r="F32">
            <v>1134</v>
          </cell>
          <cell r="G32">
            <v>0</v>
          </cell>
          <cell r="H32">
            <v>0</v>
          </cell>
          <cell r="I32">
            <v>11748</v>
          </cell>
          <cell r="J32">
            <v>13322232</v>
          </cell>
          <cell r="K32">
            <v>0</v>
          </cell>
          <cell r="L32">
            <v>0</v>
          </cell>
          <cell r="M32">
            <v>11748</v>
          </cell>
          <cell r="N32">
            <v>13322232</v>
          </cell>
          <cell r="O32" t="str">
            <v>관급</v>
          </cell>
        </row>
        <row r="33">
          <cell r="A33" t="str">
            <v>40신_29A</v>
          </cell>
          <cell r="B33" t="str">
            <v>40신_29</v>
          </cell>
          <cell r="C33" t="str">
            <v>29. 조명기구 신설</v>
          </cell>
          <cell r="D33" t="str">
            <v>TYPE 'S' MH 250W</v>
          </cell>
          <cell r="E33" t="str">
            <v>개소</v>
          </cell>
          <cell r="F33">
            <v>16</v>
          </cell>
          <cell r="G33">
            <v>98000</v>
          </cell>
          <cell r="H33">
            <v>1568000</v>
          </cell>
          <cell r="I33">
            <v>80101</v>
          </cell>
          <cell r="J33">
            <v>1281616</v>
          </cell>
          <cell r="K33">
            <v>2136</v>
          </cell>
          <cell r="L33">
            <v>34176</v>
          </cell>
          <cell r="M33">
            <v>180237</v>
          </cell>
          <cell r="N33">
            <v>2883792</v>
          </cell>
        </row>
        <row r="34">
          <cell r="A34" t="str">
            <v>40신_30A</v>
          </cell>
          <cell r="B34" t="str">
            <v>40신_30</v>
          </cell>
          <cell r="C34" t="str">
            <v>30. RACE WAY 신설</v>
          </cell>
          <cell r="D34" t="str">
            <v>70x40</v>
          </cell>
          <cell r="E34" t="str">
            <v>m</v>
          </cell>
          <cell r="F34">
            <v>3126</v>
          </cell>
          <cell r="G34">
            <v>6390</v>
          </cell>
          <cell r="H34">
            <v>19976939</v>
          </cell>
          <cell r="I34">
            <v>19406</v>
          </cell>
          <cell r="J34">
            <v>60663890</v>
          </cell>
          <cell r="K34">
            <v>576</v>
          </cell>
          <cell r="L34">
            <v>1802817</v>
          </cell>
          <cell r="M34">
            <v>26372</v>
          </cell>
          <cell r="N34">
            <v>82443646</v>
          </cell>
        </row>
        <row r="35">
          <cell r="A35" t="str">
            <v>40신_31A</v>
          </cell>
          <cell r="B35" t="str">
            <v>40신_31</v>
          </cell>
          <cell r="C35" t="str">
            <v>31. 개폐기 신설</v>
          </cell>
          <cell r="D35" t="str">
            <v>1구-15A-250V</v>
          </cell>
          <cell r="E35" t="str">
            <v>개소</v>
          </cell>
          <cell r="F35">
            <v>15</v>
          </cell>
          <cell r="G35">
            <v>2070</v>
          </cell>
          <cell r="H35">
            <v>31050</v>
          </cell>
          <cell r="I35">
            <v>3738</v>
          </cell>
          <cell r="J35">
            <v>56070</v>
          </cell>
          <cell r="K35">
            <v>0</v>
          </cell>
          <cell r="L35">
            <v>0</v>
          </cell>
          <cell r="M35">
            <v>5808</v>
          </cell>
          <cell r="N35">
            <v>87120</v>
          </cell>
        </row>
        <row r="36">
          <cell r="A36" t="str">
            <v>40신_32A</v>
          </cell>
          <cell r="B36" t="str">
            <v>40신_32</v>
          </cell>
          <cell r="C36" t="str">
            <v>32. 개폐기 신설</v>
          </cell>
          <cell r="D36" t="str">
            <v>2구-15A-250V</v>
          </cell>
          <cell r="E36" t="str">
            <v>개소</v>
          </cell>
          <cell r="F36">
            <v>6</v>
          </cell>
          <cell r="G36">
            <v>2931</v>
          </cell>
          <cell r="H36">
            <v>17586</v>
          </cell>
          <cell r="I36">
            <v>4806</v>
          </cell>
          <cell r="J36">
            <v>28836</v>
          </cell>
          <cell r="K36">
            <v>0</v>
          </cell>
          <cell r="L36">
            <v>0</v>
          </cell>
          <cell r="M36">
            <v>7737</v>
          </cell>
          <cell r="N36">
            <v>46422</v>
          </cell>
        </row>
        <row r="37">
          <cell r="A37" t="str">
            <v>40신_33A</v>
          </cell>
          <cell r="B37" t="str">
            <v>40신_33</v>
          </cell>
          <cell r="C37" t="str">
            <v>33. 콘센트 신설</v>
          </cell>
          <cell r="D37" t="str">
            <v>2P-15A-250W-1구</v>
          </cell>
          <cell r="E37" t="str">
            <v>개소</v>
          </cell>
          <cell r="F37">
            <v>4</v>
          </cell>
          <cell r="G37">
            <v>1080</v>
          </cell>
          <cell r="H37">
            <v>4320</v>
          </cell>
          <cell r="I37">
            <v>4806</v>
          </cell>
          <cell r="J37">
            <v>19224</v>
          </cell>
          <cell r="K37">
            <v>0</v>
          </cell>
          <cell r="L37">
            <v>0</v>
          </cell>
          <cell r="M37">
            <v>5886</v>
          </cell>
          <cell r="N37">
            <v>23544</v>
          </cell>
        </row>
        <row r="38">
          <cell r="A38" t="str">
            <v>40신_34A</v>
          </cell>
          <cell r="B38" t="str">
            <v>40신_34</v>
          </cell>
          <cell r="C38" t="str">
            <v>34. 콘센트 신설</v>
          </cell>
          <cell r="D38" t="str">
            <v>2P-15A-250W-1구</v>
          </cell>
          <cell r="E38" t="str">
            <v>개소</v>
          </cell>
          <cell r="F38">
            <v>234</v>
          </cell>
          <cell r="G38">
            <v>12100</v>
          </cell>
          <cell r="H38">
            <v>2831400</v>
          </cell>
          <cell r="I38">
            <v>4806</v>
          </cell>
          <cell r="J38">
            <v>1124604</v>
          </cell>
          <cell r="K38">
            <v>0</v>
          </cell>
          <cell r="L38">
            <v>0</v>
          </cell>
          <cell r="M38">
            <v>16906</v>
          </cell>
          <cell r="N38">
            <v>3956004</v>
          </cell>
        </row>
        <row r="39">
          <cell r="A39" t="str">
            <v>40신_35A</v>
          </cell>
          <cell r="B39" t="str">
            <v>40신_35</v>
          </cell>
          <cell r="C39" t="str">
            <v>35. 콘센트 신설</v>
          </cell>
          <cell r="D39" t="str">
            <v>2P-15A-250W-2구</v>
          </cell>
          <cell r="E39" t="str">
            <v>개소</v>
          </cell>
          <cell r="F39">
            <v>32</v>
          </cell>
          <cell r="G39">
            <v>1364</v>
          </cell>
          <cell r="H39">
            <v>43648</v>
          </cell>
          <cell r="I39">
            <v>4806</v>
          </cell>
          <cell r="J39">
            <v>153792</v>
          </cell>
          <cell r="K39">
            <v>0</v>
          </cell>
          <cell r="L39">
            <v>0</v>
          </cell>
          <cell r="M39">
            <v>6170</v>
          </cell>
          <cell r="N39">
            <v>197440</v>
          </cell>
        </row>
        <row r="40">
          <cell r="A40" t="str">
            <v>40신_36A</v>
          </cell>
          <cell r="B40" t="str">
            <v>40신_36</v>
          </cell>
          <cell r="C40" t="str">
            <v>36. 옥내 배관 배선</v>
          </cell>
          <cell r="D40" t="str">
            <v>각  종</v>
          </cell>
          <cell r="E40" t="str">
            <v>m</v>
          </cell>
          <cell r="F40">
            <v>1</v>
          </cell>
          <cell r="G40">
            <v>18132313</v>
          </cell>
          <cell r="H40">
            <v>18132313</v>
          </cell>
          <cell r="I40">
            <v>59513812</v>
          </cell>
          <cell r="J40">
            <v>59513812</v>
          </cell>
          <cell r="K40">
            <v>1785195</v>
          </cell>
          <cell r="L40">
            <v>1785195</v>
          </cell>
          <cell r="M40">
            <v>79431320</v>
          </cell>
          <cell r="N40">
            <v>79431320</v>
          </cell>
        </row>
        <row r="41">
          <cell r="A41" t="str">
            <v>40신_37A</v>
          </cell>
          <cell r="B41" t="str">
            <v>40신_37</v>
          </cell>
          <cell r="C41" t="str">
            <v>37. 케이블 신설</v>
          </cell>
          <cell r="D41" t="str">
            <v>CV 22㎟/1C외 각종</v>
          </cell>
          <cell r="E41" t="str">
            <v>m</v>
          </cell>
          <cell r="F41">
            <v>14895</v>
          </cell>
          <cell r="G41">
            <v>1112</v>
          </cell>
          <cell r="H41">
            <v>16574374</v>
          </cell>
          <cell r="I41">
            <v>1768</v>
          </cell>
          <cell r="J41">
            <v>26339447</v>
          </cell>
          <cell r="K41">
            <v>53</v>
          </cell>
          <cell r="L41">
            <v>790000</v>
          </cell>
          <cell r="M41">
            <v>2933</v>
          </cell>
          <cell r="N41">
            <v>43703821</v>
          </cell>
        </row>
        <row r="42">
          <cell r="A42" t="str">
            <v>40신_38A</v>
          </cell>
          <cell r="B42" t="str">
            <v>40신_38</v>
          </cell>
          <cell r="C42" t="str">
            <v>38. 케이블 DUCT 신설</v>
          </cell>
          <cell r="D42" t="str">
            <v>W600xH200</v>
          </cell>
          <cell r="E42" t="str">
            <v>m</v>
          </cell>
          <cell r="F42">
            <v>6</v>
          </cell>
          <cell r="G42">
            <v>54241</v>
          </cell>
          <cell r="H42">
            <v>325448</v>
          </cell>
          <cell r="I42">
            <v>107157</v>
          </cell>
          <cell r="J42">
            <v>642947</v>
          </cell>
          <cell r="K42">
            <v>3026</v>
          </cell>
          <cell r="L42">
            <v>18156</v>
          </cell>
          <cell r="M42">
            <v>164424</v>
          </cell>
          <cell r="N42">
            <v>986551</v>
          </cell>
        </row>
        <row r="43">
          <cell r="A43" t="str">
            <v>40신_39A</v>
          </cell>
          <cell r="B43" t="str">
            <v>40신_39</v>
          </cell>
          <cell r="C43" t="str">
            <v>39. 케이블 TRAY 신설</v>
          </cell>
          <cell r="D43" t="str">
            <v>300Wx100Hx1.2t</v>
          </cell>
          <cell r="E43" t="str">
            <v>m</v>
          </cell>
          <cell r="F43">
            <v>425</v>
          </cell>
          <cell r="G43">
            <v>23385</v>
          </cell>
          <cell r="H43">
            <v>9939015</v>
          </cell>
          <cell r="I43">
            <v>18401</v>
          </cell>
          <cell r="J43">
            <v>7820711</v>
          </cell>
          <cell r="K43">
            <v>547</v>
          </cell>
          <cell r="L43">
            <v>232828</v>
          </cell>
          <cell r="M43">
            <v>42333</v>
          </cell>
          <cell r="N43">
            <v>17992554</v>
          </cell>
        </row>
        <row r="44">
          <cell r="A44" t="str">
            <v>40신_40A</v>
          </cell>
          <cell r="B44" t="str">
            <v>40신_40</v>
          </cell>
          <cell r="C44" t="str">
            <v>40. 케이블 TRAY 신설</v>
          </cell>
          <cell r="D44" t="str">
            <v>600Wx100Hx1.2t</v>
          </cell>
          <cell r="E44" t="str">
            <v>m</v>
          </cell>
          <cell r="F44">
            <v>390</v>
          </cell>
          <cell r="G44">
            <v>34081</v>
          </cell>
          <cell r="H44">
            <v>13291785</v>
          </cell>
          <cell r="I44">
            <v>33473</v>
          </cell>
          <cell r="J44">
            <v>13054543</v>
          </cell>
          <cell r="K44">
            <v>999</v>
          </cell>
          <cell r="L44">
            <v>389827</v>
          </cell>
          <cell r="M44">
            <v>26736155</v>
          </cell>
          <cell r="N44">
            <v>26736155</v>
          </cell>
        </row>
        <row r="45">
          <cell r="A45" t="str">
            <v>40신_41A</v>
          </cell>
          <cell r="B45" t="str">
            <v>40신_41</v>
          </cell>
          <cell r="C45" t="str">
            <v>41. 옥외변대기초 신설</v>
          </cell>
          <cell r="D45" t="str">
            <v>15mx5.1mx0.5m</v>
          </cell>
          <cell r="E45" t="str">
            <v>개소</v>
          </cell>
          <cell r="F45">
            <v>1</v>
          </cell>
          <cell r="G45">
            <v>2113233</v>
          </cell>
          <cell r="H45">
            <v>2113233</v>
          </cell>
          <cell r="I45">
            <v>1170989</v>
          </cell>
          <cell r="J45">
            <v>1170989</v>
          </cell>
          <cell r="K45">
            <v>25384</v>
          </cell>
          <cell r="L45">
            <v>25384</v>
          </cell>
          <cell r="M45">
            <v>3309606</v>
          </cell>
          <cell r="N45">
            <v>3309606</v>
          </cell>
        </row>
        <row r="46">
          <cell r="A46" t="str">
            <v>40신_42A</v>
          </cell>
          <cell r="B46" t="str">
            <v>40신_42</v>
          </cell>
          <cell r="C46" t="str">
            <v>42. 휀스 신설</v>
          </cell>
          <cell r="D46" t="str">
            <v>경간:2m, 높이:1.8m</v>
          </cell>
          <cell r="E46" t="str">
            <v>경간</v>
          </cell>
          <cell r="F46">
            <v>11</v>
          </cell>
          <cell r="G46">
            <v>55176</v>
          </cell>
          <cell r="H46">
            <v>606936</v>
          </cell>
          <cell r="I46">
            <v>63997</v>
          </cell>
          <cell r="J46">
            <v>703967</v>
          </cell>
          <cell r="K46">
            <v>1055</v>
          </cell>
          <cell r="L46">
            <v>11605</v>
          </cell>
          <cell r="M46">
            <v>120228</v>
          </cell>
          <cell r="N46">
            <v>1322508</v>
          </cell>
        </row>
        <row r="47">
          <cell r="A47" t="str">
            <v>40신_43A</v>
          </cell>
          <cell r="B47" t="str">
            <v>40신_43</v>
          </cell>
          <cell r="C47" t="str">
            <v>43. 조명제어 설비 신설</v>
          </cell>
          <cell r="D47" t="str">
            <v>분전반용(LS-A~LS-E)</v>
          </cell>
          <cell r="E47" t="str">
            <v>면</v>
          </cell>
          <cell r="F47">
            <v>5</v>
          </cell>
          <cell r="G47">
            <v>1318600</v>
          </cell>
          <cell r="H47">
            <v>6593000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1318600</v>
          </cell>
          <cell r="N47">
            <v>6593000</v>
          </cell>
        </row>
        <row r="48">
          <cell r="A48" t="str">
            <v>40신_44A</v>
          </cell>
          <cell r="B48" t="str">
            <v>40신_44</v>
          </cell>
          <cell r="C48" t="str">
            <v>44. 조명제어 설비 신설</v>
          </cell>
          <cell r="D48" t="str">
            <v>모 장치(LCP-M)</v>
          </cell>
          <cell r="E48" t="str">
            <v>면</v>
          </cell>
          <cell r="F48">
            <v>1</v>
          </cell>
          <cell r="G48">
            <v>2109000</v>
          </cell>
          <cell r="H48">
            <v>2109000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2109000</v>
          </cell>
          <cell r="N48">
            <v>2109000</v>
          </cell>
        </row>
        <row r="49">
          <cell r="A49" t="str">
            <v>40신_45A</v>
          </cell>
          <cell r="B49" t="str">
            <v>40신_45</v>
          </cell>
          <cell r="C49" t="str">
            <v>45. 조명제어 설비 신설</v>
          </cell>
          <cell r="D49" t="str">
            <v>모 장치(LCP-M1)</v>
          </cell>
          <cell r="E49" t="str">
            <v>면</v>
          </cell>
          <cell r="F49">
            <v>1</v>
          </cell>
          <cell r="G49">
            <v>1104000</v>
          </cell>
          <cell r="H49">
            <v>1104000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1104000</v>
          </cell>
          <cell r="N49">
            <v>1104000</v>
          </cell>
        </row>
        <row r="50">
          <cell r="A50" t="str">
            <v>40신_46A</v>
          </cell>
          <cell r="B50" t="str">
            <v>40신_46</v>
          </cell>
          <cell r="C50" t="str">
            <v>43. 조명제어 설비 신설</v>
          </cell>
          <cell r="D50" t="str">
            <v>SETTING UNIT외 각종</v>
          </cell>
          <cell r="E50" t="str">
            <v>식</v>
          </cell>
          <cell r="F50">
            <v>1</v>
          </cell>
          <cell r="G50">
            <v>775000</v>
          </cell>
          <cell r="H50">
            <v>775000</v>
          </cell>
          <cell r="I50">
            <v>1000000</v>
          </cell>
          <cell r="J50">
            <v>1000000</v>
          </cell>
          <cell r="K50">
            <v>0</v>
          </cell>
          <cell r="L50">
            <v>0</v>
          </cell>
          <cell r="M50">
            <v>1775000</v>
          </cell>
          <cell r="N50">
            <v>1775000</v>
          </cell>
        </row>
        <row r="53">
          <cell r="C53" t="str">
            <v>합   계</v>
          </cell>
          <cell r="F53">
            <v>0</v>
          </cell>
          <cell r="H53">
            <v>121169807</v>
          </cell>
          <cell r="J53">
            <v>200568849</v>
          </cell>
          <cell r="L53">
            <v>5416766</v>
          </cell>
          <cell r="N53">
            <v>327155422</v>
          </cell>
        </row>
      </sheetData>
      <sheetData sheetId="1"/>
      <sheetData sheetId="2"/>
      <sheetData sheetId="3"/>
      <sheetData sheetId="4" refreshError="1">
        <row r="4">
          <cell r="A4" t="str">
            <v>강제전선관ST 16C</v>
          </cell>
          <cell r="B4" t="str">
            <v>강제전선관</v>
          </cell>
          <cell r="C4" t="str">
            <v>ST 16C</v>
          </cell>
          <cell r="D4" t="str">
            <v>m</v>
          </cell>
          <cell r="G4">
            <v>172.5</v>
          </cell>
          <cell r="H4">
            <v>285.5</v>
          </cell>
          <cell r="J4">
            <v>458</v>
          </cell>
          <cell r="K4" t="str">
            <v>x</v>
          </cell>
          <cell r="L4">
            <v>1.1000000000000001</v>
          </cell>
          <cell r="M4" t="str">
            <v>=</v>
          </cell>
          <cell r="N4">
            <v>503</v>
          </cell>
          <cell r="O4" t="str">
            <v>전품1-6</v>
          </cell>
        </row>
        <row r="5">
          <cell r="A5" t="str">
            <v>강제전선관ST 22C</v>
          </cell>
          <cell r="B5" t="str">
            <v>강제전선관</v>
          </cell>
          <cell r="C5" t="str">
            <v>ST 22C</v>
          </cell>
          <cell r="D5" t="str">
            <v>m</v>
          </cell>
          <cell r="G5">
            <v>29.5</v>
          </cell>
          <cell r="H5">
            <v>37</v>
          </cell>
          <cell r="J5">
            <v>66.5</v>
          </cell>
          <cell r="K5" t="str">
            <v>x</v>
          </cell>
          <cell r="L5">
            <v>1.1000000000000001</v>
          </cell>
          <cell r="M5" t="str">
            <v>=</v>
          </cell>
          <cell r="N5">
            <v>73</v>
          </cell>
          <cell r="O5" t="str">
            <v>전품1-6</v>
          </cell>
        </row>
        <row r="6">
          <cell r="A6" t="str">
            <v>강제전선관ST 28C</v>
          </cell>
          <cell r="B6" t="str">
            <v>강제전선관</v>
          </cell>
          <cell r="C6" t="str">
            <v>ST 28C</v>
          </cell>
          <cell r="D6" t="str">
            <v>m</v>
          </cell>
          <cell r="G6">
            <v>72</v>
          </cell>
          <cell r="H6">
            <v>2196</v>
          </cell>
          <cell r="J6">
            <v>2268</v>
          </cell>
          <cell r="K6" t="str">
            <v>x</v>
          </cell>
          <cell r="L6">
            <v>1.1000000000000001</v>
          </cell>
          <cell r="M6" t="str">
            <v>=</v>
          </cell>
          <cell r="N6">
            <v>2494</v>
          </cell>
          <cell r="O6" t="str">
            <v>전품1-6</v>
          </cell>
        </row>
        <row r="7">
          <cell r="A7" t="str">
            <v>강제전선관ST 36C</v>
          </cell>
          <cell r="B7" t="str">
            <v>강제전선관</v>
          </cell>
          <cell r="C7" t="str">
            <v>ST 36C</v>
          </cell>
          <cell r="D7" t="str">
            <v>m</v>
          </cell>
          <cell r="F7">
            <v>20</v>
          </cell>
          <cell r="H7">
            <v>132</v>
          </cell>
          <cell r="J7">
            <v>152</v>
          </cell>
          <cell r="K7" t="str">
            <v>x</v>
          </cell>
          <cell r="L7">
            <v>1.1000000000000001</v>
          </cell>
          <cell r="M7" t="str">
            <v>=</v>
          </cell>
          <cell r="N7">
            <v>167</v>
          </cell>
          <cell r="O7" t="str">
            <v>전품1-6</v>
          </cell>
        </row>
        <row r="8">
          <cell r="A8" t="str">
            <v>강제전선관ST 42C</v>
          </cell>
          <cell r="B8" t="str">
            <v>강제전선관</v>
          </cell>
          <cell r="C8" t="str">
            <v>ST 42C</v>
          </cell>
          <cell r="D8" t="str">
            <v>m</v>
          </cell>
          <cell r="F8">
            <v>20</v>
          </cell>
          <cell r="H8">
            <v>144</v>
          </cell>
          <cell r="J8">
            <v>164</v>
          </cell>
          <cell r="K8" t="str">
            <v>x</v>
          </cell>
          <cell r="L8">
            <v>1.1000000000000001</v>
          </cell>
          <cell r="M8" t="str">
            <v>=</v>
          </cell>
          <cell r="N8">
            <v>180</v>
          </cell>
          <cell r="O8" t="str">
            <v>전품1-6</v>
          </cell>
        </row>
        <row r="9">
          <cell r="A9" t="str">
            <v>강제전선관ST 54C</v>
          </cell>
          <cell r="B9" t="str">
            <v>강제전선관</v>
          </cell>
          <cell r="C9" t="str">
            <v>ST 54C</v>
          </cell>
          <cell r="D9" t="str">
            <v>m</v>
          </cell>
          <cell r="F9">
            <v>52</v>
          </cell>
          <cell r="H9">
            <v>432</v>
          </cell>
          <cell r="J9">
            <v>484</v>
          </cell>
          <cell r="K9" t="str">
            <v>x</v>
          </cell>
          <cell r="L9">
            <v>1.1000000000000001</v>
          </cell>
          <cell r="M9" t="str">
            <v>=</v>
          </cell>
          <cell r="N9">
            <v>532</v>
          </cell>
          <cell r="O9" t="str">
            <v>전품1-6</v>
          </cell>
        </row>
        <row r="10">
          <cell r="A10" t="str">
            <v>강제전선관ST 70C</v>
          </cell>
          <cell r="B10" t="str">
            <v>강제전선관</v>
          </cell>
          <cell r="C10" t="str">
            <v>ST 70C</v>
          </cell>
          <cell r="D10" t="str">
            <v>m</v>
          </cell>
          <cell r="F10">
            <v>12</v>
          </cell>
          <cell r="J10">
            <v>12</v>
          </cell>
          <cell r="K10" t="str">
            <v>x</v>
          </cell>
          <cell r="L10">
            <v>1.1000000000000001</v>
          </cell>
          <cell r="M10" t="str">
            <v>=</v>
          </cell>
          <cell r="N10">
            <v>13</v>
          </cell>
          <cell r="O10" t="str">
            <v>전품1-6</v>
          </cell>
        </row>
        <row r="11">
          <cell r="A11" t="str">
            <v>강제전선관ST 82C</v>
          </cell>
          <cell r="B11" t="str">
            <v>강제전선관</v>
          </cell>
          <cell r="C11" t="str">
            <v>ST 82C</v>
          </cell>
          <cell r="D11" t="str">
            <v>m</v>
          </cell>
          <cell r="F11">
            <v>4</v>
          </cell>
          <cell r="J11">
            <v>4</v>
          </cell>
          <cell r="K11" t="str">
            <v>x</v>
          </cell>
          <cell r="L11">
            <v>1.1000000000000001</v>
          </cell>
          <cell r="M11" t="str">
            <v>=</v>
          </cell>
          <cell r="N11">
            <v>4</v>
          </cell>
          <cell r="O11" t="str">
            <v>전품1-6</v>
          </cell>
        </row>
        <row r="12">
          <cell r="A12" t="str">
            <v>강제전선관ST 104C</v>
          </cell>
          <cell r="B12" t="str">
            <v>강제전선관</v>
          </cell>
          <cell r="C12" t="str">
            <v>ST 104C</v>
          </cell>
          <cell r="D12" t="str">
            <v>m</v>
          </cell>
          <cell r="F12">
            <v>4</v>
          </cell>
          <cell r="J12">
            <v>4</v>
          </cell>
          <cell r="K12" t="str">
            <v>x</v>
          </cell>
          <cell r="L12">
            <v>1.1000000000000001</v>
          </cell>
          <cell r="M12" t="str">
            <v>=</v>
          </cell>
          <cell r="N12">
            <v>4</v>
          </cell>
          <cell r="O12" t="str">
            <v>전품1-6</v>
          </cell>
        </row>
        <row r="13">
          <cell r="A13" t="str">
            <v>경질비닐전선관HI-PVC 22C</v>
          </cell>
          <cell r="B13" t="str">
            <v>경질비닐전선관</v>
          </cell>
          <cell r="C13" t="str">
            <v>HI-PVC 22C</v>
          </cell>
          <cell r="D13" t="str">
            <v>m</v>
          </cell>
          <cell r="E13">
            <v>50</v>
          </cell>
          <cell r="J13">
            <v>50</v>
          </cell>
          <cell r="K13" t="str">
            <v>x</v>
          </cell>
          <cell r="L13">
            <v>1.1000000000000001</v>
          </cell>
          <cell r="M13" t="str">
            <v>=</v>
          </cell>
          <cell r="N13">
            <v>55</v>
          </cell>
          <cell r="O13" t="str">
            <v>전품1-6</v>
          </cell>
        </row>
        <row r="14">
          <cell r="A14" t="str">
            <v>경질비닐전선관HI-PVC 36C</v>
          </cell>
          <cell r="B14" t="str">
            <v>경질비닐전선관</v>
          </cell>
          <cell r="C14" t="str">
            <v>HI-PVC 36C</v>
          </cell>
          <cell r="D14" t="str">
            <v>m</v>
          </cell>
          <cell r="E14">
            <v>150</v>
          </cell>
          <cell r="J14">
            <v>150</v>
          </cell>
          <cell r="K14" t="str">
            <v>x</v>
          </cell>
          <cell r="L14">
            <v>1.1000000000000001</v>
          </cell>
          <cell r="M14" t="str">
            <v>=</v>
          </cell>
          <cell r="N14">
            <v>165</v>
          </cell>
          <cell r="O14" t="str">
            <v>전품1-6</v>
          </cell>
        </row>
        <row r="15">
          <cell r="A15" t="str">
            <v>플랙시블 전선관고장력방수  28C</v>
          </cell>
          <cell r="B15" t="str">
            <v>플랙시블 전선관</v>
          </cell>
          <cell r="C15" t="str">
            <v>고장력방수  28C</v>
          </cell>
          <cell r="D15" t="str">
            <v>m</v>
          </cell>
          <cell r="H15">
            <v>317</v>
          </cell>
          <cell r="J15">
            <v>317</v>
          </cell>
          <cell r="K15" t="str">
            <v>x</v>
          </cell>
          <cell r="L15">
            <v>1.1000000000000001</v>
          </cell>
          <cell r="M15" t="str">
            <v>=</v>
          </cell>
          <cell r="N15">
            <v>348</v>
          </cell>
          <cell r="O15" t="str">
            <v>전품1-6</v>
          </cell>
        </row>
        <row r="16">
          <cell r="A16" t="str">
            <v>노말 밴드ST  36C</v>
          </cell>
          <cell r="B16" t="str">
            <v>노말 밴드</v>
          </cell>
          <cell r="C16" t="str">
            <v>ST  36C</v>
          </cell>
          <cell r="D16" t="str">
            <v>m</v>
          </cell>
          <cell r="F16">
            <v>6</v>
          </cell>
          <cell r="H16">
            <v>6</v>
          </cell>
          <cell r="J16">
            <v>12</v>
          </cell>
          <cell r="K16" t="str">
            <v>x</v>
          </cell>
          <cell r="L16">
            <v>1</v>
          </cell>
          <cell r="M16" t="str">
            <v>=</v>
          </cell>
          <cell r="N16">
            <v>12</v>
          </cell>
          <cell r="O16" t="str">
            <v>전품1-6</v>
          </cell>
        </row>
        <row r="17">
          <cell r="A17" t="str">
            <v>노말 밴드ST  42C</v>
          </cell>
          <cell r="B17" t="str">
            <v>노말 밴드</v>
          </cell>
          <cell r="C17" t="str">
            <v>ST  42C</v>
          </cell>
          <cell r="D17" t="str">
            <v>m</v>
          </cell>
          <cell r="F17">
            <v>5</v>
          </cell>
          <cell r="H17">
            <v>24</v>
          </cell>
          <cell r="J17">
            <v>29</v>
          </cell>
          <cell r="K17" t="str">
            <v>x</v>
          </cell>
          <cell r="L17">
            <v>1</v>
          </cell>
          <cell r="M17" t="str">
            <v>=</v>
          </cell>
          <cell r="N17">
            <v>29</v>
          </cell>
          <cell r="O17" t="str">
            <v>전품1-6</v>
          </cell>
        </row>
        <row r="18">
          <cell r="A18" t="str">
            <v>노말 밴드ST  54C</v>
          </cell>
          <cell r="B18" t="str">
            <v>노말 밴드</v>
          </cell>
          <cell r="C18" t="str">
            <v>ST  54C</v>
          </cell>
          <cell r="D18" t="str">
            <v>m</v>
          </cell>
          <cell r="F18">
            <v>7</v>
          </cell>
          <cell r="H18">
            <v>32</v>
          </cell>
          <cell r="J18">
            <v>39</v>
          </cell>
          <cell r="K18" t="str">
            <v>x</v>
          </cell>
          <cell r="L18">
            <v>1</v>
          </cell>
          <cell r="M18" t="str">
            <v>=</v>
          </cell>
          <cell r="N18">
            <v>39</v>
          </cell>
          <cell r="O18" t="str">
            <v>전품1-6</v>
          </cell>
        </row>
        <row r="19">
          <cell r="A19" t="str">
            <v>노말 밴드ST  70C</v>
          </cell>
          <cell r="B19" t="str">
            <v>노말 밴드</v>
          </cell>
          <cell r="C19" t="str">
            <v>ST  70C</v>
          </cell>
          <cell r="D19" t="str">
            <v>m</v>
          </cell>
          <cell r="F19">
            <v>6</v>
          </cell>
          <cell r="J19">
            <v>6</v>
          </cell>
          <cell r="K19" t="str">
            <v>x</v>
          </cell>
          <cell r="L19">
            <v>1</v>
          </cell>
          <cell r="M19" t="str">
            <v>=</v>
          </cell>
          <cell r="N19">
            <v>6</v>
          </cell>
          <cell r="O19" t="str">
            <v>전품1-6</v>
          </cell>
        </row>
        <row r="20">
          <cell r="A20" t="str">
            <v>노말 밴드ST  82C</v>
          </cell>
          <cell r="B20" t="str">
            <v>노말 밴드</v>
          </cell>
          <cell r="C20" t="str">
            <v>ST  82C</v>
          </cell>
          <cell r="D20" t="str">
            <v>m</v>
          </cell>
          <cell r="F20">
            <v>1</v>
          </cell>
          <cell r="J20">
            <v>1</v>
          </cell>
          <cell r="K20" t="str">
            <v>x</v>
          </cell>
          <cell r="L20">
            <v>1</v>
          </cell>
          <cell r="M20" t="str">
            <v>=</v>
          </cell>
          <cell r="N20">
            <v>1</v>
          </cell>
          <cell r="O20" t="str">
            <v>전품1-6</v>
          </cell>
        </row>
        <row r="21">
          <cell r="A21" t="str">
            <v>노말 밴드ST  104C</v>
          </cell>
          <cell r="B21" t="str">
            <v>노말 밴드</v>
          </cell>
          <cell r="C21" t="str">
            <v>ST  104C</v>
          </cell>
          <cell r="D21" t="str">
            <v>m</v>
          </cell>
          <cell r="F21">
            <v>1</v>
          </cell>
          <cell r="J21">
            <v>1</v>
          </cell>
          <cell r="K21" t="str">
            <v>x</v>
          </cell>
          <cell r="L21">
            <v>1</v>
          </cell>
          <cell r="M21" t="str">
            <v>=</v>
          </cell>
          <cell r="N21">
            <v>1</v>
          </cell>
          <cell r="O21" t="str">
            <v>전품1-6</v>
          </cell>
        </row>
        <row r="22">
          <cell r="A22" t="str">
            <v>전선관지지금구1개용 16C</v>
          </cell>
          <cell r="B22" t="str">
            <v>전선관지지금구</v>
          </cell>
          <cell r="C22" t="str">
            <v>1개용 16C</v>
          </cell>
          <cell r="D22" t="str">
            <v>개소</v>
          </cell>
          <cell r="G22">
            <v>166</v>
          </cell>
          <cell r="H22">
            <v>190.33333333333334</v>
          </cell>
          <cell r="J22">
            <v>356.33333333333337</v>
          </cell>
          <cell r="K22" t="str">
            <v>x</v>
          </cell>
          <cell r="L22">
            <v>1.1000000000000001</v>
          </cell>
          <cell r="M22" t="str">
            <v>=</v>
          </cell>
          <cell r="N22">
            <v>391</v>
          </cell>
          <cell r="O22" t="str">
            <v>전품1-6</v>
          </cell>
        </row>
        <row r="23">
          <cell r="A23" t="str">
            <v>전선관지지금구1개용 22C</v>
          </cell>
          <cell r="B23" t="str">
            <v>전선관지지금구</v>
          </cell>
          <cell r="C23" t="str">
            <v>1개용 22C</v>
          </cell>
          <cell r="D23" t="str">
            <v>개소</v>
          </cell>
          <cell r="G23">
            <v>57</v>
          </cell>
          <cell r="J23">
            <v>57</v>
          </cell>
          <cell r="K23" t="str">
            <v>x</v>
          </cell>
          <cell r="L23">
            <v>1.1000000000000001</v>
          </cell>
          <cell r="M23" t="str">
            <v>=</v>
          </cell>
          <cell r="N23">
            <v>62</v>
          </cell>
          <cell r="O23" t="str">
            <v>전품1-6</v>
          </cell>
        </row>
        <row r="24">
          <cell r="A24" t="str">
            <v>전선관지지금구1개용 28C</v>
          </cell>
          <cell r="B24" t="str">
            <v>전선관지지금구</v>
          </cell>
          <cell r="C24" t="str">
            <v>1개용 28C</v>
          </cell>
          <cell r="D24" t="str">
            <v>개소</v>
          </cell>
          <cell r="G24">
            <v>48</v>
          </cell>
          <cell r="H24">
            <v>1332</v>
          </cell>
          <cell r="J24">
            <v>1380</v>
          </cell>
          <cell r="K24" t="str">
            <v>x</v>
          </cell>
          <cell r="L24">
            <v>1.1000000000000001</v>
          </cell>
          <cell r="M24" t="str">
            <v>=</v>
          </cell>
          <cell r="N24">
            <v>1518</v>
          </cell>
          <cell r="O24" t="str">
            <v>전품1-6</v>
          </cell>
        </row>
        <row r="25">
          <cell r="A25" t="str">
            <v>전선관지지금구1개용 36C</v>
          </cell>
          <cell r="B25" t="str">
            <v>전선관지지금구</v>
          </cell>
          <cell r="C25" t="str">
            <v>1개용 36C</v>
          </cell>
          <cell r="D25" t="str">
            <v>개소</v>
          </cell>
          <cell r="F25">
            <v>10</v>
          </cell>
          <cell r="H25">
            <v>56</v>
          </cell>
          <cell r="J25">
            <v>66</v>
          </cell>
          <cell r="K25" t="str">
            <v>x</v>
          </cell>
          <cell r="L25">
            <v>1.1000000000000001</v>
          </cell>
          <cell r="M25" t="str">
            <v>=</v>
          </cell>
          <cell r="N25">
            <v>72</v>
          </cell>
          <cell r="O25" t="str">
            <v>전품1-6</v>
          </cell>
        </row>
        <row r="26">
          <cell r="A26" t="str">
            <v>전선관지지금구1개용 42C</v>
          </cell>
          <cell r="B26" t="str">
            <v>전선관지지금구</v>
          </cell>
          <cell r="C26" t="str">
            <v>1개용 42C</v>
          </cell>
          <cell r="D26" t="str">
            <v>개소</v>
          </cell>
          <cell r="F26">
            <v>10</v>
          </cell>
          <cell r="H26">
            <v>72</v>
          </cell>
          <cell r="J26">
            <v>82</v>
          </cell>
          <cell r="K26" t="str">
            <v>x</v>
          </cell>
          <cell r="L26">
            <v>1.1000000000000001</v>
          </cell>
          <cell r="M26" t="str">
            <v>=</v>
          </cell>
          <cell r="N26">
            <v>90</v>
          </cell>
          <cell r="O26" t="str">
            <v>전품1-6</v>
          </cell>
        </row>
        <row r="27">
          <cell r="A27" t="str">
            <v>전선관지지금구1개용 54C</v>
          </cell>
          <cell r="B27" t="str">
            <v>전선관지지금구</v>
          </cell>
          <cell r="C27" t="str">
            <v>1개용 54C</v>
          </cell>
          <cell r="D27" t="str">
            <v>개소</v>
          </cell>
          <cell r="F27">
            <v>10</v>
          </cell>
          <cell r="H27">
            <v>216</v>
          </cell>
          <cell r="J27">
            <v>226</v>
          </cell>
          <cell r="K27" t="str">
            <v>x</v>
          </cell>
          <cell r="L27">
            <v>1.1000000000000001</v>
          </cell>
          <cell r="M27" t="str">
            <v>=</v>
          </cell>
          <cell r="N27">
            <v>248</v>
          </cell>
          <cell r="O27" t="str">
            <v>전품1-6</v>
          </cell>
        </row>
        <row r="28">
          <cell r="A28" t="str">
            <v>전선관지지금구1개용 70C</v>
          </cell>
          <cell r="B28" t="str">
            <v>전선관지지금구</v>
          </cell>
          <cell r="C28" t="str">
            <v>1개용 70C</v>
          </cell>
          <cell r="D28" t="str">
            <v>개소</v>
          </cell>
          <cell r="F28">
            <v>6</v>
          </cell>
          <cell r="J28">
            <v>6</v>
          </cell>
          <cell r="K28" t="str">
            <v>x</v>
          </cell>
          <cell r="L28">
            <v>1.1000000000000001</v>
          </cell>
          <cell r="M28" t="str">
            <v>=</v>
          </cell>
          <cell r="N28">
            <v>6</v>
          </cell>
          <cell r="O28" t="str">
            <v>전품1-6</v>
          </cell>
        </row>
        <row r="29">
          <cell r="A29" t="str">
            <v>전선관지지금구1개용 82C</v>
          </cell>
          <cell r="B29" t="str">
            <v>전선관지지금구</v>
          </cell>
          <cell r="C29" t="str">
            <v>1개용 82C</v>
          </cell>
          <cell r="D29" t="str">
            <v>개소</v>
          </cell>
          <cell r="F29">
            <v>2</v>
          </cell>
          <cell r="J29">
            <v>2</v>
          </cell>
          <cell r="K29" t="str">
            <v>x</v>
          </cell>
          <cell r="L29">
            <v>1.1000000000000001</v>
          </cell>
          <cell r="M29" t="str">
            <v>=</v>
          </cell>
          <cell r="N29">
            <v>2</v>
          </cell>
          <cell r="O29" t="str">
            <v>전품1-6</v>
          </cell>
        </row>
        <row r="30">
          <cell r="A30" t="str">
            <v>전선관지지금구1개용 104C</v>
          </cell>
          <cell r="B30" t="str">
            <v>전선관지지금구</v>
          </cell>
          <cell r="C30" t="str">
            <v>1개용 104C</v>
          </cell>
          <cell r="D30" t="str">
            <v>개소</v>
          </cell>
          <cell r="F30">
            <v>2</v>
          </cell>
          <cell r="J30">
            <v>2</v>
          </cell>
          <cell r="K30" t="str">
            <v>x</v>
          </cell>
          <cell r="L30">
            <v>1.1000000000000001</v>
          </cell>
          <cell r="M30" t="str">
            <v>=</v>
          </cell>
          <cell r="N30">
            <v>2</v>
          </cell>
          <cell r="O30" t="str">
            <v>전품1-6</v>
          </cell>
        </row>
        <row r="31">
          <cell r="A31" t="str">
            <v>새들28C</v>
          </cell>
          <cell r="B31" t="str">
            <v>새들</v>
          </cell>
          <cell r="C31" t="str">
            <v>28C</v>
          </cell>
          <cell r="D31" t="str">
            <v>EA</v>
          </cell>
          <cell r="H31">
            <v>936</v>
          </cell>
          <cell r="J31">
            <v>936</v>
          </cell>
          <cell r="K31" t="str">
            <v>x</v>
          </cell>
          <cell r="L31">
            <v>1.1000000000000001</v>
          </cell>
          <cell r="M31" t="str">
            <v>=</v>
          </cell>
          <cell r="N31">
            <v>1029</v>
          </cell>
          <cell r="O31" t="str">
            <v>전품1-6</v>
          </cell>
        </row>
        <row r="32">
          <cell r="A32" t="str">
            <v>케 이 블600V CV 5.5㎟/1C</v>
          </cell>
          <cell r="B32" t="str">
            <v>케 이 블</v>
          </cell>
          <cell r="C32" t="str">
            <v>600V CV 5.5㎟/1C</v>
          </cell>
          <cell r="D32" t="str">
            <v>m</v>
          </cell>
          <cell r="G32">
            <v>234</v>
          </cell>
          <cell r="H32">
            <v>5010</v>
          </cell>
          <cell r="J32">
            <v>5244</v>
          </cell>
          <cell r="K32" t="str">
            <v>x</v>
          </cell>
          <cell r="L32">
            <v>1.05</v>
          </cell>
          <cell r="M32" t="str">
            <v>=</v>
          </cell>
          <cell r="N32">
            <v>5506</v>
          </cell>
          <cell r="O32" t="str">
            <v>전품1-6</v>
          </cell>
        </row>
        <row r="33">
          <cell r="A33" t="str">
            <v>케 이 블600V CV 14㎟/1C</v>
          </cell>
          <cell r="B33" t="str">
            <v>케 이 블</v>
          </cell>
          <cell r="C33" t="str">
            <v>600V CV 14㎟/1C</v>
          </cell>
          <cell r="D33" t="str">
            <v>m</v>
          </cell>
          <cell r="F33">
            <v>1600</v>
          </cell>
          <cell r="J33">
            <v>1600</v>
          </cell>
          <cell r="K33" t="str">
            <v>x</v>
          </cell>
          <cell r="L33">
            <v>1.05</v>
          </cell>
          <cell r="M33" t="str">
            <v>=</v>
          </cell>
          <cell r="N33">
            <v>1680</v>
          </cell>
          <cell r="O33" t="str">
            <v>전품1-6</v>
          </cell>
        </row>
        <row r="34">
          <cell r="A34" t="str">
            <v>케 이 블600V CV 22㎟/1C</v>
          </cell>
          <cell r="B34" t="str">
            <v>케 이 블</v>
          </cell>
          <cell r="C34" t="str">
            <v>600V CV 22㎟/1C</v>
          </cell>
          <cell r="D34" t="str">
            <v>m</v>
          </cell>
          <cell r="F34">
            <v>4060</v>
          </cell>
          <cell r="J34">
            <v>4060</v>
          </cell>
          <cell r="K34" t="str">
            <v>x</v>
          </cell>
          <cell r="L34">
            <v>1.05</v>
          </cell>
          <cell r="M34" t="str">
            <v>=</v>
          </cell>
          <cell r="N34">
            <v>4263</v>
          </cell>
          <cell r="O34" t="str">
            <v>전품1-6</v>
          </cell>
        </row>
        <row r="35">
          <cell r="A35" t="str">
            <v>케 이 블600V CV 38㎟/1C</v>
          </cell>
          <cell r="B35" t="str">
            <v>케 이 블</v>
          </cell>
          <cell r="C35" t="str">
            <v>600V CV 38㎟/1C</v>
          </cell>
          <cell r="D35" t="str">
            <v>m</v>
          </cell>
          <cell r="F35">
            <v>680</v>
          </cell>
          <cell r="H35">
            <v>1152</v>
          </cell>
          <cell r="J35">
            <v>1832</v>
          </cell>
          <cell r="K35" t="str">
            <v>x</v>
          </cell>
          <cell r="L35">
            <v>1.05</v>
          </cell>
          <cell r="M35" t="str">
            <v>=</v>
          </cell>
          <cell r="N35">
            <v>1923</v>
          </cell>
          <cell r="O35" t="str">
            <v>전품1-6</v>
          </cell>
        </row>
        <row r="36">
          <cell r="A36" t="str">
            <v>케 이 블600V CV 100㎟/1C</v>
          </cell>
          <cell r="B36" t="str">
            <v>케 이 블</v>
          </cell>
          <cell r="C36" t="str">
            <v>600V CV 100㎟/1C</v>
          </cell>
          <cell r="D36" t="str">
            <v>m</v>
          </cell>
          <cell r="F36">
            <v>310</v>
          </cell>
          <cell r="J36">
            <v>310</v>
          </cell>
          <cell r="K36" t="str">
            <v>x</v>
          </cell>
          <cell r="L36">
            <v>1.05</v>
          </cell>
          <cell r="M36" t="str">
            <v>=</v>
          </cell>
          <cell r="N36">
            <v>325</v>
          </cell>
          <cell r="O36" t="str">
            <v>전품1-6</v>
          </cell>
        </row>
        <row r="37">
          <cell r="A37" t="str">
            <v>케 이 블600V CV 150㎟/1C</v>
          </cell>
          <cell r="B37" t="str">
            <v>케 이 블</v>
          </cell>
          <cell r="C37" t="str">
            <v>600V CV 150㎟/1C</v>
          </cell>
          <cell r="D37" t="str">
            <v>m</v>
          </cell>
          <cell r="E37">
            <v>84</v>
          </cell>
          <cell r="F37">
            <v>360</v>
          </cell>
          <cell r="J37">
            <v>444</v>
          </cell>
          <cell r="K37" t="str">
            <v>x</v>
          </cell>
          <cell r="L37">
            <v>1.05</v>
          </cell>
          <cell r="M37" t="str">
            <v>=</v>
          </cell>
          <cell r="N37">
            <v>466</v>
          </cell>
          <cell r="O37" t="str">
            <v>전품1-6</v>
          </cell>
        </row>
        <row r="38">
          <cell r="A38" t="str">
            <v>케 이 블600V CV 200㎟/1C</v>
          </cell>
          <cell r="B38" t="str">
            <v>케 이 블</v>
          </cell>
          <cell r="C38" t="str">
            <v>600V CV 200㎟/1C</v>
          </cell>
          <cell r="D38" t="str">
            <v>m</v>
          </cell>
          <cell r="E38">
            <v>53</v>
          </cell>
          <cell r="F38">
            <v>285</v>
          </cell>
          <cell r="J38">
            <v>338</v>
          </cell>
          <cell r="K38" t="str">
            <v>x</v>
          </cell>
          <cell r="L38">
            <v>1.05</v>
          </cell>
          <cell r="M38" t="str">
            <v>=</v>
          </cell>
          <cell r="N38">
            <v>354</v>
          </cell>
          <cell r="O38" t="str">
            <v>전품1-6</v>
          </cell>
        </row>
        <row r="39">
          <cell r="A39" t="str">
            <v>케 이 블CVV-S 1.25㎟/2C</v>
          </cell>
          <cell r="B39" t="str">
            <v>케 이 블</v>
          </cell>
          <cell r="C39" t="str">
            <v>CVV-S 1.25㎟/2C</v>
          </cell>
          <cell r="D39" t="str">
            <v>m</v>
          </cell>
          <cell r="G39">
            <v>360</v>
          </cell>
          <cell r="J39">
            <v>360</v>
          </cell>
          <cell r="K39" t="str">
            <v>x</v>
          </cell>
          <cell r="L39">
            <v>1.05</v>
          </cell>
          <cell r="M39" t="str">
            <v>=</v>
          </cell>
          <cell r="N39">
            <v>378</v>
          </cell>
          <cell r="O39" t="str">
            <v>전품1-6</v>
          </cell>
        </row>
        <row r="40">
          <cell r="A40" t="str">
            <v>전     선IV  1.6mm</v>
          </cell>
          <cell r="B40" t="str">
            <v>전     선</v>
          </cell>
          <cell r="C40" t="str">
            <v>IV  1.6mm</v>
          </cell>
          <cell r="D40" t="str">
            <v>m</v>
          </cell>
          <cell r="G40">
            <v>150.5</v>
          </cell>
          <cell r="H40">
            <v>285.5</v>
          </cell>
          <cell r="J40">
            <v>436</v>
          </cell>
          <cell r="K40" t="str">
            <v>x</v>
          </cell>
          <cell r="L40">
            <v>1.1000000000000001</v>
          </cell>
          <cell r="M40" t="str">
            <v>=</v>
          </cell>
          <cell r="N40">
            <v>479</v>
          </cell>
          <cell r="O40" t="str">
            <v>전품1-6</v>
          </cell>
        </row>
        <row r="41">
          <cell r="A41" t="str">
            <v>전     선IV  2.0mm</v>
          </cell>
          <cell r="B41" t="str">
            <v>전     선</v>
          </cell>
          <cell r="C41" t="str">
            <v>IV  2.0mm</v>
          </cell>
          <cell r="D41" t="str">
            <v>m</v>
          </cell>
          <cell r="G41">
            <v>14380.5</v>
          </cell>
          <cell r="H41">
            <v>571</v>
          </cell>
          <cell r="J41">
            <v>14951.5</v>
          </cell>
          <cell r="K41" t="str">
            <v>x</v>
          </cell>
          <cell r="L41">
            <v>1.1000000000000001</v>
          </cell>
          <cell r="M41" t="str">
            <v>=</v>
          </cell>
          <cell r="N41">
            <v>16446</v>
          </cell>
          <cell r="O41" t="str">
            <v>전품1-6</v>
          </cell>
        </row>
        <row r="42">
          <cell r="A42" t="str">
            <v>전     선IV  5.5㎟</v>
          </cell>
          <cell r="B42" t="str">
            <v>전     선</v>
          </cell>
          <cell r="C42" t="str">
            <v>IV  5.5㎟</v>
          </cell>
          <cell r="D42" t="str">
            <v>m</v>
          </cell>
          <cell r="G42">
            <v>210</v>
          </cell>
          <cell r="H42">
            <v>2499</v>
          </cell>
          <cell r="J42">
            <v>2709</v>
          </cell>
          <cell r="K42" t="str">
            <v>x</v>
          </cell>
          <cell r="L42">
            <v>1.1000000000000001</v>
          </cell>
          <cell r="M42" t="str">
            <v>=</v>
          </cell>
          <cell r="N42">
            <v>2979</v>
          </cell>
          <cell r="O42" t="str">
            <v>전품1-6</v>
          </cell>
        </row>
        <row r="43">
          <cell r="A43" t="str">
            <v>전     선IV  8㎟</v>
          </cell>
          <cell r="B43" t="str">
            <v>전     선</v>
          </cell>
          <cell r="C43" t="str">
            <v>IV  8㎟</v>
          </cell>
          <cell r="D43" t="str">
            <v>m</v>
          </cell>
          <cell r="F43">
            <v>1230</v>
          </cell>
          <cell r="H43">
            <v>576</v>
          </cell>
          <cell r="J43">
            <v>1806</v>
          </cell>
          <cell r="K43" t="str">
            <v>x</v>
          </cell>
          <cell r="L43">
            <v>1.1000000000000001</v>
          </cell>
          <cell r="M43" t="str">
            <v>=</v>
          </cell>
          <cell r="N43">
            <v>1986</v>
          </cell>
          <cell r="O43" t="str">
            <v>전품1-6</v>
          </cell>
        </row>
        <row r="44">
          <cell r="A44" t="str">
            <v>전     선IV  14㎟</v>
          </cell>
          <cell r="B44" t="str">
            <v>전     선</v>
          </cell>
          <cell r="C44" t="str">
            <v>IV  14㎟</v>
          </cell>
          <cell r="D44" t="str">
            <v>m</v>
          </cell>
          <cell r="F44">
            <v>60</v>
          </cell>
          <cell r="J44">
            <v>60</v>
          </cell>
          <cell r="K44" t="str">
            <v>x</v>
          </cell>
          <cell r="L44">
            <v>1.1000000000000001</v>
          </cell>
          <cell r="M44" t="str">
            <v>=</v>
          </cell>
          <cell r="N44">
            <v>66</v>
          </cell>
          <cell r="O44" t="str">
            <v>전품1-6</v>
          </cell>
        </row>
        <row r="45">
          <cell r="A45" t="str">
            <v>전     선IV  38㎟</v>
          </cell>
          <cell r="B45" t="str">
            <v>전     선</v>
          </cell>
          <cell r="C45" t="str">
            <v>IV  38㎟</v>
          </cell>
          <cell r="D45" t="str">
            <v>m</v>
          </cell>
          <cell r="F45">
            <v>335</v>
          </cell>
          <cell r="J45">
            <v>335</v>
          </cell>
          <cell r="K45" t="str">
            <v>x</v>
          </cell>
          <cell r="L45">
            <v>1.1000000000000001</v>
          </cell>
          <cell r="M45" t="str">
            <v>=</v>
          </cell>
          <cell r="N45">
            <v>368</v>
          </cell>
          <cell r="O45" t="str">
            <v>전품1-6</v>
          </cell>
        </row>
        <row r="46">
          <cell r="A46" t="str">
            <v>전     선IV  60㎟</v>
          </cell>
          <cell r="B46" t="str">
            <v>전     선</v>
          </cell>
          <cell r="C46" t="str">
            <v>IV  60㎟</v>
          </cell>
          <cell r="D46" t="str">
            <v>m</v>
          </cell>
          <cell r="F46">
            <v>135</v>
          </cell>
          <cell r="J46">
            <v>135</v>
          </cell>
          <cell r="K46" t="str">
            <v>x</v>
          </cell>
          <cell r="L46">
            <v>1.1000000000000001</v>
          </cell>
          <cell r="M46" t="str">
            <v>=</v>
          </cell>
          <cell r="N46">
            <v>148</v>
          </cell>
          <cell r="O46" t="str">
            <v>전품1-6</v>
          </cell>
        </row>
        <row r="47">
          <cell r="A47" t="str">
            <v>전     선GV  38㎟</v>
          </cell>
          <cell r="B47" t="str">
            <v>전     선</v>
          </cell>
          <cell r="C47" t="str">
            <v>GV  38㎟</v>
          </cell>
          <cell r="D47" t="str">
            <v>m</v>
          </cell>
          <cell r="E47">
            <v>50</v>
          </cell>
          <cell r="F47">
            <v>340</v>
          </cell>
          <cell r="J47">
            <v>390</v>
          </cell>
          <cell r="K47" t="str">
            <v>x</v>
          </cell>
          <cell r="L47">
            <v>1.1000000000000001</v>
          </cell>
          <cell r="M47" t="str">
            <v>=</v>
          </cell>
          <cell r="N47">
            <v>429</v>
          </cell>
          <cell r="O47" t="str">
            <v>전품1-6</v>
          </cell>
        </row>
        <row r="48">
          <cell r="A48" t="str">
            <v>전     선GV  60㎟</v>
          </cell>
          <cell r="B48" t="str">
            <v>전     선</v>
          </cell>
          <cell r="C48" t="str">
            <v>GV  60㎟</v>
          </cell>
          <cell r="D48" t="str">
            <v>m</v>
          </cell>
          <cell r="E48">
            <v>195</v>
          </cell>
          <cell r="F48">
            <v>80</v>
          </cell>
          <cell r="J48">
            <v>275</v>
          </cell>
          <cell r="K48" t="str">
            <v>x</v>
          </cell>
          <cell r="L48">
            <v>1.1000000000000001</v>
          </cell>
          <cell r="M48" t="str">
            <v>=</v>
          </cell>
          <cell r="N48">
            <v>302</v>
          </cell>
          <cell r="O48" t="str">
            <v>전품1-6</v>
          </cell>
        </row>
        <row r="49">
          <cell r="A49" t="str">
            <v>압착단자14 ㎟</v>
          </cell>
          <cell r="B49" t="str">
            <v>압착단자</v>
          </cell>
          <cell r="C49" t="str">
            <v>14 ㎟</v>
          </cell>
          <cell r="D49" t="str">
            <v>EA</v>
          </cell>
          <cell r="E49">
            <v>1</v>
          </cell>
          <cell r="F49">
            <v>32</v>
          </cell>
          <cell r="J49">
            <v>33</v>
          </cell>
          <cell r="K49" t="str">
            <v>x</v>
          </cell>
          <cell r="L49">
            <v>1</v>
          </cell>
          <cell r="M49" t="str">
            <v>=</v>
          </cell>
          <cell r="N49">
            <v>33</v>
          </cell>
          <cell r="O49" t="str">
            <v>전품1-6</v>
          </cell>
        </row>
        <row r="50">
          <cell r="A50" t="str">
            <v>압착단자22 ㎟</v>
          </cell>
          <cell r="B50" t="str">
            <v>압착단자</v>
          </cell>
          <cell r="C50" t="str">
            <v>22 ㎟</v>
          </cell>
          <cell r="D50" t="str">
            <v>EA</v>
          </cell>
          <cell r="F50">
            <v>48</v>
          </cell>
          <cell r="J50">
            <v>48</v>
          </cell>
          <cell r="K50" t="str">
            <v>x</v>
          </cell>
          <cell r="L50">
            <v>1</v>
          </cell>
          <cell r="M50" t="str">
            <v>=</v>
          </cell>
          <cell r="N50">
            <v>48</v>
          </cell>
          <cell r="O50" t="str">
            <v>전품1-6</v>
          </cell>
        </row>
        <row r="51">
          <cell r="A51" t="str">
            <v>압착단자38 ㎟</v>
          </cell>
          <cell r="B51" t="str">
            <v>압착단자</v>
          </cell>
          <cell r="C51" t="str">
            <v>38 ㎟</v>
          </cell>
          <cell r="D51" t="str">
            <v>EA</v>
          </cell>
          <cell r="F51">
            <v>12</v>
          </cell>
          <cell r="J51">
            <v>12</v>
          </cell>
          <cell r="K51" t="str">
            <v>x</v>
          </cell>
          <cell r="L51">
            <v>1</v>
          </cell>
          <cell r="M51" t="str">
            <v>=</v>
          </cell>
          <cell r="N51">
            <v>12</v>
          </cell>
          <cell r="O51" t="str">
            <v>전품1-6</v>
          </cell>
        </row>
        <row r="52">
          <cell r="A52" t="str">
            <v>압착단자100 ㎟</v>
          </cell>
          <cell r="B52" t="str">
            <v>압착단자</v>
          </cell>
          <cell r="C52" t="str">
            <v>100 ㎟</v>
          </cell>
          <cell r="D52" t="str">
            <v>EA</v>
          </cell>
          <cell r="F52">
            <v>12</v>
          </cell>
          <cell r="J52">
            <v>12</v>
          </cell>
          <cell r="K52" t="str">
            <v>x</v>
          </cell>
          <cell r="L52">
            <v>1</v>
          </cell>
          <cell r="M52" t="str">
            <v>=</v>
          </cell>
          <cell r="N52">
            <v>12</v>
          </cell>
          <cell r="O52" t="str">
            <v>전품1-6</v>
          </cell>
        </row>
        <row r="53">
          <cell r="A53" t="str">
            <v>압착단자150 ㎟</v>
          </cell>
          <cell r="B53" t="str">
            <v>압착단자</v>
          </cell>
          <cell r="C53" t="str">
            <v>150 ㎟</v>
          </cell>
          <cell r="D53" t="str">
            <v>EA</v>
          </cell>
          <cell r="F53">
            <v>12</v>
          </cell>
          <cell r="J53">
            <v>12</v>
          </cell>
          <cell r="K53" t="str">
            <v>x</v>
          </cell>
          <cell r="L53">
            <v>1</v>
          </cell>
          <cell r="M53" t="str">
            <v>=</v>
          </cell>
          <cell r="N53">
            <v>12</v>
          </cell>
          <cell r="O53" t="str">
            <v>전품1-6</v>
          </cell>
        </row>
        <row r="54">
          <cell r="A54" t="str">
            <v>압착단자200 ㎟</v>
          </cell>
          <cell r="B54" t="str">
            <v>압착단자</v>
          </cell>
          <cell r="C54" t="str">
            <v>200 ㎟</v>
          </cell>
          <cell r="D54" t="str">
            <v>EA</v>
          </cell>
          <cell r="F54">
            <v>10</v>
          </cell>
          <cell r="J54">
            <v>10</v>
          </cell>
          <cell r="K54" t="str">
            <v>x</v>
          </cell>
          <cell r="L54">
            <v>1</v>
          </cell>
          <cell r="M54" t="str">
            <v>=</v>
          </cell>
          <cell r="N54">
            <v>10</v>
          </cell>
          <cell r="O54" t="str">
            <v>전품1-6</v>
          </cell>
        </row>
        <row r="55">
          <cell r="A55" t="str">
            <v>동관단자(2HOLE)150 ㎟</v>
          </cell>
          <cell r="B55" t="str">
            <v>동관단자(2HOLE)</v>
          </cell>
          <cell r="C55" t="str">
            <v>150 ㎟</v>
          </cell>
          <cell r="D55" t="str">
            <v>EA</v>
          </cell>
          <cell r="E55">
            <v>10</v>
          </cell>
          <cell r="J55">
            <v>10</v>
          </cell>
          <cell r="K55" t="str">
            <v>x</v>
          </cell>
          <cell r="L55">
            <v>1</v>
          </cell>
          <cell r="M55" t="str">
            <v>=</v>
          </cell>
          <cell r="N55">
            <v>10</v>
          </cell>
          <cell r="O55" t="str">
            <v>전품1-6</v>
          </cell>
        </row>
        <row r="56">
          <cell r="A56" t="str">
            <v>동관단자(2HOLE)200 ㎟</v>
          </cell>
          <cell r="B56" t="str">
            <v>동관단자(2HOLE)</v>
          </cell>
          <cell r="C56" t="str">
            <v>200 ㎟</v>
          </cell>
          <cell r="D56" t="str">
            <v>EA</v>
          </cell>
          <cell r="E56">
            <v>7</v>
          </cell>
          <cell r="J56">
            <v>7</v>
          </cell>
          <cell r="K56" t="str">
            <v>x</v>
          </cell>
          <cell r="L56">
            <v>1</v>
          </cell>
          <cell r="M56" t="str">
            <v>=</v>
          </cell>
          <cell r="N56">
            <v>7</v>
          </cell>
          <cell r="O56" t="str">
            <v>전품1-6</v>
          </cell>
        </row>
        <row r="57">
          <cell r="A57" t="str">
            <v>케이블헤드(옥내용)6.9kV 60㎟/1C(3상분)</v>
          </cell>
          <cell r="B57" t="str">
            <v>케이블헤드(옥내용)</v>
          </cell>
          <cell r="C57" t="str">
            <v>6.9kV 60㎟/1C(3상분)</v>
          </cell>
          <cell r="D57" t="str">
            <v>KIT</v>
          </cell>
          <cell r="E57">
            <v>2</v>
          </cell>
          <cell r="J57">
            <v>2</v>
          </cell>
          <cell r="K57" t="str">
            <v>x</v>
          </cell>
          <cell r="L57">
            <v>1</v>
          </cell>
          <cell r="M57" t="str">
            <v>=</v>
          </cell>
          <cell r="N57">
            <v>2</v>
          </cell>
          <cell r="O57" t="str">
            <v>전품1-6</v>
          </cell>
        </row>
        <row r="58">
          <cell r="A58" t="str">
            <v>직선 접속재(저압)22㎟/1C(1접속)</v>
          </cell>
          <cell r="B58" t="str">
            <v>직선 접속재(저압)</v>
          </cell>
          <cell r="C58" t="str">
            <v>22㎟/1C(1접속)</v>
          </cell>
          <cell r="D58" t="str">
            <v>EA</v>
          </cell>
          <cell r="F58">
            <v>16</v>
          </cell>
          <cell r="J58">
            <v>16</v>
          </cell>
          <cell r="K58" t="str">
            <v>x</v>
          </cell>
          <cell r="L58">
            <v>1</v>
          </cell>
          <cell r="M58" t="str">
            <v>=</v>
          </cell>
          <cell r="N58">
            <v>16</v>
          </cell>
          <cell r="O58" t="str">
            <v>전품1-6</v>
          </cell>
        </row>
        <row r="59">
          <cell r="A59" t="str">
            <v>직선 접속재(저압)38㎟/1C(1접속)</v>
          </cell>
          <cell r="B59" t="str">
            <v>직선 접속재(저압)</v>
          </cell>
          <cell r="C59" t="str">
            <v>38㎟/1C(1접속)</v>
          </cell>
          <cell r="D59" t="str">
            <v>EA</v>
          </cell>
          <cell r="F59">
            <v>4</v>
          </cell>
          <cell r="J59">
            <v>4</v>
          </cell>
          <cell r="K59" t="str">
            <v>x</v>
          </cell>
          <cell r="L59">
            <v>1</v>
          </cell>
          <cell r="M59" t="str">
            <v>=</v>
          </cell>
          <cell r="N59">
            <v>4</v>
          </cell>
          <cell r="O59" t="str">
            <v>전품1-6</v>
          </cell>
        </row>
        <row r="60">
          <cell r="A60" t="str">
            <v>직선 접속재(저압)200㎟/1C(1접속)</v>
          </cell>
          <cell r="B60" t="str">
            <v>직선 접속재(저압)</v>
          </cell>
          <cell r="C60" t="str">
            <v>200㎟/1C(1접속)</v>
          </cell>
          <cell r="D60" t="str">
            <v>EA</v>
          </cell>
          <cell r="F60">
            <v>2</v>
          </cell>
          <cell r="J60">
            <v>2</v>
          </cell>
          <cell r="K60" t="str">
            <v>x</v>
          </cell>
          <cell r="L60">
            <v>1</v>
          </cell>
          <cell r="M60" t="str">
            <v>=</v>
          </cell>
          <cell r="N60">
            <v>2</v>
          </cell>
          <cell r="O60" t="str">
            <v>전품1-6</v>
          </cell>
        </row>
        <row r="61">
          <cell r="A61" t="str">
            <v>PIPE BONDING CLAMPST  16C</v>
          </cell>
          <cell r="B61" t="str">
            <v>PIPE BONDING CLAMP</v>
          </cell>
          <cell r="C61" t="str">
            <v>ST  16C</v>
          </cell>
          <cell r="D61" t="str">
            <v>EA</v>
          </cell>
          <cell r="G61">
            <v>101.11111111111111</v>
          </cell>
          <cell r="H61">
            <v>197.22222222222223</v>
          </cell>
          <cell r="J61">
            <v>298.33333333333337</v>
          </cell>
          <cell r="K61" t="str">
            <v>x</v>
          </cell>
          <cell r="L61">
            <v>1</v>
          </cell>
          <cell r="M61" t="str">
            <v>=</v>
          </cell>
          <cell r="N61">
            <v>298</v>
          </cell>
          <cell r="O61" t="str">
            <v>전품1-6</v>
          </cell>
        </row>
        <row r="62">
          <cell r="A62" t="str">
            <v>PIPE BONDING CLAMPST  22C</v>
          </cell>
          <cell r="B62" t="str">
            <v>PIPE BONDING CLAMP</v>
          </cell>
          <cell r="C62" t="str">
            <v>ST  22C</v>
          </cell>
          <cell r="D62" t="str">
            <v>EA</v>
          </cell>
          <cell r="G62">
            <v>19.444444444444443</v>
          </cell>
          <cell r="H62">
            <v>25.833333333333332</v>
          </cell>
          <cell r="J62">
            <v>45.277777777777771</v>
          </cell>
          <cell r="K62" t="str">
            <v>x</v>
          </cell>
          <cell r="L62">
            <v>1</v>
          </cell>
          <cell r="M62" t="str">
            <v>=</v>
          </cell>
          <cell r="N62">
            <v>45</v>
          </cell>
          <cell r="O62" t="str">
            <v>전품1-6</v>
          </cell>
        </row>
        <row r="63">
          <cell r="A63" t="str">
            <v>PIPE BONDING CLAMPST  28C</v>
          </cell>
          <cell r="B63" t="str">
            <v>PIPE BONDING CLAMP</v>
          </cell>
          <cell r="C63" t="str">
            <v>ST  28C</v>
          </cell>
          <cell r="D63" t="str">
            <v>EA</v>
          </cell>
          <cell r="G63">
            <v>40</v>
          </cell>
          <cell r="H63">
            <v>73.333333333333329</v>
          </cell>
          <cell r="J63">
            <v>113.33333333333333</v>
          </cell>
          <cell r="K63" t="str">
            <v>x</v>
          </cell>
          <cell r="L63">
            <v>1</v>
          </cell>
          <cell r="M63" t="str">
            <v>=</v>
          </cell>
          <cell r="N63">
            <v>113</v>
          </cell>
          <cell r="O63" t="str">
            <v>전품1-6</v>
          </cell>
        </row>
        <row r="64">
          <cell r="A64" t="str">
            <v>PIPE BONDING CLAMPST  36C</v>
          </cell>
          <cell r="B64" t="str">
            <v>PIPE BONDING CLAMP</v>
          </cell>
          <cell r="C64" t="str">
            <v>ST  36C</v>
          </cell>
          <cell r="D64" t="str">
            <v>EA</v>
          </cell>
          <cell r="H64">
            <v>1220</v>
          </cell>
          <cell r="J64">
            <v>1220</v>
          </cell>
          <cell r="K64" t="str">
            <v>x</v>
          </cell>
          <cell r="L64">
            <v>1</v>
          </cell>
          <cell r="M64" t="str">
            <v>=</v>
          </cell>
          <cell r="N64">
            <v>1220</v>
          </cell>
          <cell r="O64" t="str">
            <v>전품1-6</v>
          </cell>
        </row>
        <row r="65">
          <cell r="A65" t="str">
            <v>PIPE BONDING CLAMPST  42C</v>
          </cell>
          <cell r="B65" t="str">
            <v>PIPE BONDING CLAMP</v>
          </cell>
          <cell r="C65" t="str">
            <v>ST  42C</v>
          </cell>
          <cell r="D65" t="str">
            <v>EA</v>
          </cell>
          <cell r="H65">
            <v>80</v>
          </cell>
          <cell r="J65">
            <v>80</v>
          </cell>
          <cell r="K65" t="str">
            <v>x</v>
          </cell>
          <cell r="L65">
            <v>1</v>
          </cell>
          <cell r="M65" t="str">
            <v>=</v>
          </cell>
          <cell r="N65">
            <v>80</v>
          </cell>
          <cell r="O65" t="str">
            <v>전품1-6</v>
          </cell>
        </row>
        <row r="66">
          <cell r="A66" t="str">
            <v>PIPE BONDING CLAMPST  54C</v>
          </cell>
          <cell r="B66" t="str">
            <v>PIPE BONDING CLAMP</v>
          </cell>
          <cell r="C66" t="str">
            <v>ST  54C</v>
          </cell>
          <cell r="D66" t="str">
            <v>EA</v>
          </cell>
          <cell r="H66">
            <v>240</v>
          </cell>
          <cell r="J66">
            <v>240</v>
          </cell>
          <cell r="K66" t="str">
            <v>x</v>
          </cell>
          <cell r="L66">
            <v>1</v>
          </cell>
          <cell r="M66" t="str">
            <v>=</v>
          </cell>
          <cell r="N66">
            <v>240</v>
          </cell>
          <cell r="O66" t="str">
            <v>전품1-6</v>
          </cell>
        </row>
        <row r="67">
          <cell r="A67" t="str">
            <v>나 동 선2.0㎟</v>
          </cell>
          <cell r="B67" t="str">
            <v>나 동 선</v>
          </cell>
          <cell r="C67" t="str">
            <v>2.0㎟</v>
          </cell>
          <cell r="D67" t="str">
            <v>m</v>
          </cell>
          <cell r="G67">
            <v>24.083333333333329</v>
          </cell>
          <cell r="H67">
            <v>227.45833333333334</v>
          </cell>
          <cell r="J67">
            <v>251.54166666666669</v>
          </cell>
          <cell r="K67" t="str">
            <v>x</v>
          </cell>
          <cell r="L67">
            <v>1</v>
          </cell>
          <cell r="M67" t="str">
            <v>=</v>
          </cell>
          <cell r="N67">
            <v>251</v>
          </cell>
          <cell r="O67" t="str">
            <v>전품1-6</v>
          </cell>
        </row>
        <row r="68">
          <cell r="A68" t="str">
            <v>접지단자반 (SUS)5 CCT</v>
          </cell>
          <cell r="B68" t="str">
            <v>접지단자반 (SUS)</v>
          </cell>
          <cell r="C68" t="str">
            <v>5 CCT</v>
          </cell>
          <cell r="D68" t="str">
            <v>면</v>
          </cell>
          <cell r="E68">
            <v>1</v>
          </cell>
          <cell r="J68">
            <v>1</v>
          </cell>
          <cell r="K68" t="str">
            <v>x</v>
          </cell>
          <cell r="L68">
            <v>1</v>
          </cell>
          <cell r="M68" t="str">
            <v>=</v>
          </cell>
          <cell r="N68">
            <v>1</v>
          </cell>
          <cell r="O68" t="str">
            <v>전품1-6</v>
          </cell>
        </row>
        <row r="69">
          <cell r="A69" t="str">
            <v>접지크램프60㎟</v>
          </cell>
          <cell r="B69" t="str">
            <v>접지크램프</v>
          </cell>
          <cell r="C69" t="str">
            <v>60㎟</v>
          </cell>
          <cell r="D69" t="str">
            <v>EA</v>
          </cell>
          <cell r="E69">
            <v>3</v>
          </cell>
          <cell r="J69">
            <v>3</v>
          </cell>
          <cell r="K69" t="str">
            <v>x</v>
          </cell>
          <cell r="L69">
            <v>1</v>
          </cell>
          <cell r="M69" t="str">
            <v>=</v>
          </cell>
          <cell r="N69">
            <v>3</v>
          </cell>
          <cell r="O69" t="str">
            <v>전품1-6</v>
          </cell>
        </row>
        <row r="70">
          <cell r="A70" t="str">
            <v>접지장치1종(60㎟)</v>
          </cell>
          <cell r="B70" t="str">
            <v>접지장치</v>
          </cell>
          <cell r="C70" t="str">
            <v>1종(60㎟)</v>
          </cell>
          <cell r="D70" t="str">
            <v>개소</v>
          </cell>
          <cell r="E70">
            <v>2</v>
          </cell>
          <cell r="J70">
            <v>2</v>
          </cell>
          <cell r="K70" t="str">
            <v>x</v>
          </cell>
          <cell r="L70">
            <v>1</v>
          </cell>
          <cell r="M70" t="str">
            <v>=</v>
          </cell>
          <cell r="N70">
            <v>2</v>
          </cell>
          <cell r="O70" t="str">
            <v>전품1-6</v>
          </cell>
        </row>
        <row r="71">
          <cell r="A71" t="str">
            <v>접지장치2종(60㎟)</v>
          </cell>
          <cell r="B71" t="str">
            <v>접지장치</v>
          </cell>
          <cell r="C71" t="str">
            <v>2종(60㎟)</v>
          </cell>
          <cell r="D71" t="str">
            <v>개소</v>
          </cell>
          <cell r="E71">
            <v>1</v>
          </cell>
          <cell r="J71">
            <v>1</v>
          </cell>
          <cell r="K71" t="str">
            <v>x</v>
          </cell>
          <cell r="L71">
            <v>1</v>
          </cell>
          <cell r="M71" t="str">
            <v>=</v>
          </cell>
          <cell r="N71">
            <v>1</v>
          </cell>
          <cell r="O71" t="str">
            <v>전품1-6</v>
          </cell>
        </row>
        <row r="72">
          <cell r="A72" t="str">
            <v>접지장치3종(38 ㎟)</v>
          </cell>
          <cell r="B72" t="str">
            <v>접지장치</v>
          </cell>
          <cell r="C72" t="str">
            <v>3종(38 ㎟)</v>
          </cell>
          <cell r="D72" t="str">
            <v>개소</v>
          </cell>
          <cell r="F72">
            <v>17</v>
          </cell>
          <cell r="J72">
            <v>17</v>
          </cell>
          <cell r="K72" t="str">
            <v>x</v>
          </cell>
          <cell r="L72">
            <v>1</v>
          </cell>
          <cell r="M72" t="str">
            <v>=</v>
          </cell>
          <cell r="N72">
            <v>17</v>
          </cell>
          <cell r="O72" t="str">
            <v>전품1-6</v>
          </cell>
        </row>
        <row r="73">
          <cell r="A73" t="str">
            <v>접지장치3종(60 ㎟)</v>
          </cell>
          <cell r="B73" t="str">
            <v>접지장치</v>
          </cell>
          <cell r="C73" t="str">
            <v>3종(60 ㎟)</v>
          </cell>
          <cell r="D73" t="str">
            <v>개소</v>
          </cell>
          <cell r="F73">
            <v>4</v>
          </cell>
          <cell r="J73">
            <v>4</v>
          </cell>
          <cell r="K73" t="str">
            <v>x</v>
          </cell>
          <cell r="L73">
            <v>1</v>
          </cell>
          <cell r="M73" t="str">
            <v>=</v>
          </cell>
          <cell r="N73">
            <v>4</v>
          </cell>
          <cell r="O73" t="str">
            <v>전품1-6</v>
          </cell>
        </row>
        <row r="74">
          <cell r="A74" t="str">
            <v>접지장치TEST (38㎟)</v>
          </cell>
          <cell r="B74" t="str">
            <v>접지장치</v>
          </cell>
          <cell r="C74" t="str">
            <v>TEST (38㎟)</v>
          </cell>
          <cell r="D74" t="str">
            <v>개소</v>
          </cell>
          <cell r="E74">
            <v>1</v>
          </cell>
          <cell r="J74">
            <v>1</v>
          </cell>
          <cell r="K74" t="str">
            <v>x</v>
          </cell>
          <cell r="L74">
            <v>1</v>
          </cell>
          <cell r="M74" t="str">
            <v>=</v>
          </cell>
          <cell r="N74">
            <v>1</v>
          </cell>
          <cell r="O74" t="str">
            <v>전품1-6</v>
          </cell>
        </row>
        <row r="75">
          <cell r="A75" t="str">
            <v>CABLE DUCT (W/COVER)W600xH200</v>
          </cell>
          <cell r="B75" t="str">
            <v>CABLE DUCT (W/COVER)</v>
          </cell>
          <cell r="C75" t="str">
            <v>W600xH200</v>
          </cell>
          <cell r="D75" t="str">
            <v>m</v>
          </cell>
          <cell r="E75">
            <v>6</v>
          </cell>
          <cell r="J75">
            <v>6</v>
          </cell>
          <cell r="K75" t="str">
            <v>x</v>
          </cell>
          <cell r="L75">
            <v>1</v>
          </cell>
          <cell r="M75" t="str">
            <v>=</v>
          </cell>
          <cell r="N75">
            <v>6</v>
          </cell>
          <cell r="O75" t="str">
            <v>전품1-6</v>
          </cell>
        </row>
        <row r="76">
          <cell r="A76" t="str">
            <v>DUCT 지지금구W600</v>
          </cell>
          <cell r="B76" t="str">
            <v>DUCT 지지금구</v>
          </cell>
          <cell r="C76" t="str">
            <v>W600</v>
          </cell>
          <cell r="D76" t="str">
            <v>개소</v>
          </cell>
          <cell r="E76">
            <v>2</v>
          </cell>
          <cell r="J76">
            <v>2</v>
          </cell>
          <cell r="K76" t="str">
            <v>x</v>
          </cell>
          <cell r="L76">
            <v>1</v>
          </cell>
          <cell r="M76" t="str">
            <v>=</v>
          </cell>
          <cell r="N76">
            <v>2</v>
          </cell>
          <cell r="O76" t="str">
            <v>전품1-6</v>
          </cell>
        </row>
        <row r="77">
          <cell r="A77" t="str">
            <v>옥외변대 기초15mx5.1mx0.5m</v>
          </cell>
          <cell r="B77" t="str">
            <v>옥외변대 기초</v>
          </cell>
          <cell r="C77" t="str">
            <v>15mx5.1mx0.5m</v>
          </cell>
          <cell r="D77" t="str">
            <v>㎥</v>
          </cell>
          <cell r="E77">
            <v>17.55</v>
          </cell>
          <cell r="J77">
            <v>17.55</v>
          </cell>
          <cell r="K77" t="str">
            <v>x</v>
          </cell>
          <cell r="L77">
            <v>1</v>
          </cell>
          <cell r="M77" t="str">
            <v>=</v>
          </cell>
          <cell r="N77">
            <v>17</v>
          </cell>
          <cell r="O77" t="str">
            <v>전품1-6</v>
          </cell>
        </row>
        <row r="78">
          <cell r="A78" t="str">
            <v>CABLE TRENCH</v>
          </cell>
          <cell r="B78" t="str">
            <v>CABLE TRENCH</v>
          </cell>
          <cell r="D78" t="str">
            <v>식</v>
          </cell>
          <cell r="E78">
            <v>1</v>
          </cell>
          <cell r="J78">
            <v>1</v>
          </cell>
          <cell r="K78" t="str">
            <v>x</v>
          </cell>
          <cell r="L78">
            <v>1</v>
          </cell>
          <cell r="M78" t="str">
            <v>=</v>
          </cell>
          <cell r="N78">
            <v>1</v>
          </cell>
          <cell r="O78" t="str">
            <v>전품1-6</v>
          </cell>
        </row>
        <row r="79">
          <cell r="A79" t="str">
            <v>CABLE TRAY (PUNCH)분체도장300Wx100Hx1.2t</v>
          </cell>
          <cell r="B79" t="str">
            <v>CABLE TRAY (PUNCH)분체도장</v>
          </cell>
          <cell r="C79" t="str">
            <v>300Wx100Hx1.2t</v>
          </cell>
          <cell r="D79" t="str">
            <v>m</v>
          </cell>
          <cell r="F79">
            <v>425</v>
          </cell>
          <cell r="J79">
            <v>425</v>
          </cell>
          <cell r="K79" t="str">
            <v>x</v>
          </cell>
          <cell r="L79">
            <v>1</v>
          </cell>
          <cell r="M79" t="str">
            <v>=</v>
          </cell>
          <cell r="N79">
            <v>425</v>
          </cell>
          <cell r="O79" t="str">
            <v>전품1-6</v>
          </cell>
        </row>
        <row r="80">
          <cell r="A80" t="str">
            <v>CABLE TRAY (PUNCH)분체도장600Wx100Hx1.2t</v>
          </cell>
          <cell r="B80" t="str">
            <v>CABLE TRAY (PUNCH)분체도장</v>
          </cell>
          <cell r="C80" t="str">
            <v>600Wx100Hx1.2t</v>
          </cell>
          <cell r="D80" t="str">
            <v>m</v>
          </cell>
          <cell r="F80">
            <v>390</v>
          </cell>
          <cell r="J80">
            <v>390</v>
          </cell>
          <cell r="K80" t="str">
            <v>x</v>
          </cell>
          <cell r="L80">
            <v>1</v>
          </cell>
          <cell r="M80" t="str">
            <v>=</v>
          </cell>
          <cell r="N80">
            <v>390</v>
          </cell>
          <cell r="O80" t="str">
            <v>전품1-6</v>
          </cell>
        </row>
        <row r="81">
          <cell r="A81" t="str">
            <v>TRAY 지지금구W300</v>
          </cell>
          <cell r="B81" t="str">
            <v>TRAY 지지금구</v>
          </cell>
          <cell r="C81" t="str">
            <v>W300</v>
          </cell>
          <cell r="D81" t="str">
            <v>개소</v>
          </cell>
          <cell r="F81">
            <v>66</v>
          </cell>
          <cell r="J81">
            <v>66</v>
          </cell>
          <cell r="K81" t="str">
            <v>x</v>
          </cell>
          <cell r="L81">
            <v>1</v>
          </cell>
          <cell r="M81" t="str">
            <v>=</v>
          </cell>
          <cell r="N81">
            <v>66</v>
          </cell>
          <cell r="O81" t="str">
            <v>전품1-6</v>
          </cell>
        </row>
        <row r="82">
          <cell r="A82" t="str">
            <v>TRAY 지지금구W600</v>
          </cell>
          <cell r="B82" t="str">
            <v>TRAY 지지금구</v>
          </cell>
          <cell r="C82" t="str">
            <v>W600</v>
          </cell>
          <cell r="D82" t="str">
            <v>개소</v>
          </cell>
          <cell r="F82">
            <v>66</v>
          </cell>
          <cell r="J82">
            <v>66</v>
          </cell>
          <cell r="K82" t="str">
            <v>x</v>
          </cell>
          <cell r="L82">
            <v>1</v>
          </cell>
          <cell r="M82" t="str">
            <v>=</v>
          </cell>
          <cell r="N82">
            <v>66</v>
          </cell>
          <cell r="O82" t="str">
            <v>전품1-6</v>
          </cell>
        </row>
        <row r="83">
          <cell r="A83" t="str">
            <v>TRAY 행거 지지대W:0.35m, H:3m</v>
          </cell>
          <cell r="B83" t="str">
            <v>TRAY 행거 지지대</v>
          </cell>
          <cell r="C83" t="str">
            <v>W:0.35m, H:3m</v>
          </cell>
          <cell r="D83" t="str">
            <v>개소</v>
          </cell>
          <cell r="F83">
            <v>132</v>
          </cell>
          <cell r="J83">
            <v>132</v>
          </cell>
          <cell r="K83" t="str">
            <v>x</v>
          </cell>
          <cell r="L83">
            <v>1</v>
          </cell>
          <cell r="M83" t="str">
            <v>=</v>
          </cell>
          <cell r="N83">
            <v>132</v>
          </cell>
          <cell r="O83" t="str">
            <v>전품1-6</v>
          </cell>
        </row>
        <row r="84">
          <cell r="A84" t="str">
            <v>TRAY 행거 지지대W:0.65m, H:4m</v>
          </cell>
          <cell r="B84" t="str">
            <v>TRAY 행거 지지대</v>
          </cell>
          <cell r="C84" t="str">
            <v>W:0.65m, H:4m</v>
          </cell>
          <cell r="D84" t="str">
            <v>개소</v>
          </cell>
          <cell r="F84">
            <v>132</v>
          </cell>
          <cell r="J84">
            <v>132</v>
          </cell>
          <cell r="K84" t="str">
            <v>x</v>
          </cell>
          <cell r="L84">
            <v>1</v>
          </cell>
          <cell r="M84" t="str">
            <v>=</v>
          </cell>
          <cell r="N84">
            <v>132</v>
          </cell>
          <cell r="O84" t="str">
            <v>전품1-7</v>
          </cell>
        </row>
        <row r="85">
          <cell r="A85" t="str">
            <v>PULL BOX (용융도금)300x300x150x1.2t</v>
          </cell>
          <cell r="B85" t="str">
            <v>PULL BOX (용융도금)</v>
          </cell>
          <cell r="C85" t="str">
            <v>300x300x150x1.2t</v>
          </cell>
          <cell r="D85" t="str">
            <v>EA</v>
          </cell>
          <cell r="F85">
            <v>2</v>
          </cell>
          <cell r="J85">
            <v>2</v>
          </cell>
          <cell r="K85" t="str">
            <v>x</v>
          </cell>
          <cell r="L85">
            <v>1</v>
          </cell>
          <cell r="M85" t="str">
            <v>=</v>
          </cell>
          <cell r="N85">
            <v>2</v>
          </cell>
          <cell r="O85" t="str">
            <v>전품1-6</v>
          </cell>
        </row>
        <row r="86">
          <cell r="A86" t="str">
            <v>RACEWAY BODY70 x 40</v>
          </cell>
          <cell r="B86" t="str">
            <v>RACEWAY BODY</v>
          </cell>
          <cell r="C86" t="str">
            <v>70 x 40</v>
          </cell>
          <cell r="D86" t="str">
            <v>m</v>
          </cell>
          <cell r="G86">
            <v>3126</v>
          </cell>
          <cell r="J86">
            <v>3126</v>
          </cell>
          <cell r="K86" t="str">
            <v>x</v>
          </cell>
          <cell r="L86">
            <v>1</v>
          </cell>
          <cell r="M86" t="str">
            <v>=</v>
          </cell>
          <cell r="N86">
            <v>3126</v>
          </cell>
          <cell r="O86" t="str">
            <v>전품1-6</v>
          </cell>
        </row>
        <row r="87">
          <cell r="A87" t="str">
            <v>RACEWAY COVER70 x 40</v>
          </cell>
          <cell r="B87" t="str">
            <v>RACEWAY COVER</v>
          </cell>
          <cell r="C87" t="str">
            <v>70 x 40</v>
          </cell>
          <cell r="D87" t="str">
            <v>m</v>
          </cell>
          <cell r="G87">
            <v>3126</v>
          </cell>
          <cell r="J87">
            <v>3126</v>
          </cell>
          <cell r="K87" t="str">
            <v>x</v>
          </cell>
          <cell r="L87">
            <v>1</v>
          </cell>
          <cell r="M87" t="str">
            <v>=</v>
          </cell>
          <cell r="N87">
            <v>3126</v>
          </cell>
          <cell r="O87" t="str">
            <v>전품1-6</v>
          </cell>
        </row>
        <row r="88">
          <cell r="A88" t="str">
            <v>END CAP70 x 40</v>
          </cell>
          <cell r="B88" t="str">
            <v>END CAP</v>
          </cell>
          <cell r="C88" t="str">
            <v>70 x 40</v>
          </cell>
          <cell r="D88" t="str">
            <v>EA</v>
          </cell>
          <cell r="G88">
            <v>14</v>
          </cell>
          <cell r="J88">
            <v>14</v>
          </cell>
          <cell r="K88" t="str">
            <v>x</v>
          </cell>
          <cell r="L88">
            <v>1</v>
          </cell>
          <cell r="M88" t="str">
            <v>=</v>
          </cell>
          <cell r="N88">
            <v>14</v>
          </cell>
          <cell r="O88" t="str">
            <v>전품1-6</v>
          </cell>
        </row>
        <row r="89">
          <cell r="A89" t="str">
            <v>A형 행가70 x 40</v>
          </cell>
          <cell r="B89" t="str">
            <v>A형 행가</v>
          </cell>
          <cell r="C89" t="str">
            <v>70 x 40</v>
          </cell>
          <cell r="D89" t="str">
            <v>EA</v>
          </cell>
          <cell r="G89">
            <v>1564</v>
          </cell>
          <cell r="J89">
            <v>1564</v>
          </cell>
          <cell r="K89" t="str">
            <v>x</v>
          </cell>
          <cell r="L89">
            <v>1</v>
          </cell>
          <cell r="M89" t="str">
            <v>=</v>
          </cell>
          <cell r="N89">
            <v>1564</v>
          </cell>
          <cell r="O89" t="str">
            <v>전품1-6</v>
          </cell>
        </row>
        <row r="90">
          <cell r="A90" t="str">
            <v>RACE WAY 지지대4m</v>
          </cell>
          <cell r="B90" t="str">
            <v>RACE WAY 지지대</v>
          </cell>
          <cell r="C90" t="str">
            <v>4m</v>
          </cell>
          <cell r="D90" t="str">
            <v>개소</v>
          </cell>
          <cell r="G90">
            <v>520</v>
          </cell>
          <cell r="J90">
            <v>520</v>
          </cell>
          <cell r="K90" t="str">
            <v>x</v>
          </cell>
          <cell r="L90">
            <v>1</v>
          </cell>
          <cell r="M90" t="str">
            <v>=</v>
          </cell>
          <cell r="N90">
            <v>520</v>
          </cell>
          <cell r="O90" t="str">
            <v>전품1-6</v>
          </cell>
        </row>
        <row r="91">
          <cell r="A91" t="str">
            <v>RACE WAY 지지대5m</v>
          </cell>
          <cell r="B91" t="str">
            <v>RACE WAY 지지대</v>
          </cell>
          <cell r="C91" t="str">
            <v>5m</v>
          </cell>
          <cell r="D91" t="str">
            <v>개소</v>
          </cell>
          <cell r="G91">
            <v>598</v>
          </cell>
          <cell r="J91">
            <v>598</v>
          </cell>
          <cell r="K91" t="str">
            <v>x</v>
          </cell>
          <cell r="L91">
            <v>1</v>
          </cell>
          <cell r="M91" t="str">
            <v>=</v>
          </cell>
          <cell r="N91">
            <v>598</v>
          </cell>
          <cell r="O91" t="str">
            <v>전품1-6</v>
          </cell>
        </row>
        <row r="92">
          <cell r="A92" t="str">
            <v>RACE WAY 지지대6m</v>
          </cell>
          <cell r="B92" t="str">
            <v>RACE WAY 지지대</v>
          </cell>
          <cell r="C92" t="str">
            <v>6m</v>
          </cell>
          <cell r="D92" t="str">
            <v>개소</v>
          </cell>
          <cell r="G92">
            <v>260</v>
          </cell>
          <cell r="J92">
            <v>260</v>
          </cell>
          <cell r="K92" t="str">
            <v>x</v>
          </cell>
          <cell r="L92">
            <v>1</v>
          </cell>
          <cell r="M92" t="str">
            <v>=</v>
          </cell>
          <cell r="N92">
            <v>260</v>
          </cell>
          <cell r="O92" t="str">
            <v>전품1-6</v>
          </cell>
        </row>
        <row r="93">
          <cell r="A93" t="str">
            <v>RACE WAY 지지대7m</v>
          </cell>
          <cell r="B93" t="str">
            <v>RACE WAY 지지대</v>
          </cell>
          <cell r="C93" t="str">
            <v>7m</v>
          </cell>
          <cell r="D93" t="str">
            <v>개소</v>
          </cell>
          <cell r="G93">
            <v>78</v>
          </cell>
          <cell r="J93">
            <v>78</v>
          </cell>
          <cell r="K93" t="str">
            <v>x</v>
          </cell>
          <cell r="L93">
            <v>1</v>
          </cell>
          <cell r="M93" t="str">
            <v>=</v>
          </cell>
          <cell r="N93">
            <v>78</v>
          </cell>
          <cell r="O93" t="str">
            <v>전품1-7</v>
          </cell>
        </row>
        <row r="94">
          <cell r="A94" t="str">
            <v>JUNCTION BOX"+" 형</v>
          </cell>
          <cell r="B94" t="str">
            <v>JUNCTION BOX</v>
          </cell>
          <cell r="C94" t="str">
            <v>"+" 형</v>
          </cell>
          <cell r="D94" t="str">
            <v>EA</v>
          </cell>
          <cell r="G94">
            <v>60</v>
          </cell>
          <cell r="J94">
            <v>60</v>
          </cell>
          <cell r="K94" t="str">
            <v>x</v>
          </cell>
          <cell r="L94">
            <v>1</v>
          </cell>
          <cell r="M94" t="str">
            <v>=</v>
          </cell>
          <cell r="N94">
            <v>60</v>
          </cell>
          <cell r="O94" t="str">
            <v>전품1-6</v>
          </cell>
        </row>
        <row r="95">
          <cell r="A95" t="str">
            <v>JUNCTION BOX"T" 형</v>
          </cell>
          <cell r="B95" t="str">
            <v>JUNCTION BOX</v>
          </cell>
          <cell r="C95" t="str">
            <v>"T" 형</v>
          </cell>
          <cell r="D95" t="str">
            <v>EA</v>
          </cell>
          <cell r="G95">
            <v>17</v>
          </cell>
          <cell r="J95">
            <v>17</v>
          </cell>
          <cell r="K95" t="str">
            <v>x</v>
          </cell>
          <cell r="L95">
            <v>1</v>
          </cell>
          <cell r="M95" t="str">
            <v>=</v>
          </cell>
          <cell r="N95">
            <v>17</v>
          </cell>
          <cell r="O95" t="str">
            <v>전품1-6</v>
          </cell>
        </row>
        <row r="96">
          <cell r="A96" t="str">
            <v>기구용 금구"B" 형</v>
          </cell>
          <cell r="B96" t="str">
            <v>기구용 금구</v>
          </cell>
          <cell r="C96" t="str">
            <v>"B" 형</v>
          </cell>
          <cell r="D96" t="str">
            <v>EA</v>
          </cell>
          <cell r="G96">
            <v>4530</v>
          </cell>
          <cell r="J96">
            <v>4530</v>
          </cell>
          <cell r="K96" t="str">
            <v>x</v>
          </cell>
          <cell r="L96">
            <v>1</v>
          </cell>
          <cell r="M96" t="str">
            <v>=</v>
          </cell>
          <cell r="N96">
            <v>4530</v>
          </cell>
          <cell r="O96" t="str">
            <v>전품1-6</v>
          </cell>
        </row>
        <row r="97">
          <cell r="A97" t="str">
            <v>JOINER70 x 40</v>
          </cell>
          <cell r="B97" t="str">
            <v>JOINER</v>
          </cell>
          <cell r="C97" t="str">
            <v>70 x 40</v>
          </cell>
          <cell r="D97" t="str">
            <v>EA</v>
          </cell>
          <cell r="G97">
            <v>1042</v>
          </cell>
          <cell r="J97">
            <v>1042</v>
          </cell>
          <cell r="K97" t="str">
            <v>x</v>
          </cell>
          <cell r="L97">
            <v>1</v>
          </cell>
          <cell r="M97" t="str">
            <v>=</v>
          </cell>
          <cell r="N97">
            <v>1042</v>
          </cell>
          <cell r="O97" t="str">
            <v>전품1-6</v>
          </cell>
        </row>
        <row r="98">
          <cell r="A98" t="str">
            <v>스위치 (WIDE형)1구-15A-250V</v>
          </cell>
          <cell r="B98" t="str">
            <v>스위치 (WIDE형)</v>
          </cell>
          <cell r="C98" t="str">
            <v>1구-15A-250V</v>
          </cell>
          <cell r="D98" t="str">
            <v>EA</v>
          </cell>
          <cell r="G98">
            <v>15</v>
          </cell>
          <cell r="J98">
            <v>15</v>
          </cell>
          <cell r="K98" t="str">
            <v>x</v>
          </cell>
          <cell r="L98">
            <v>1</v>
          </cell>
          <cell r="M98" t="str">
            <v>=</v>
          </cell>
          <cell r="N98">
            <v>15</v>
          </cell>
          <cell r="O98" t="str">
            <v>전품1-6</v>
          </cell>
        </row>
        <row r="99">
          <cell r="A99" t="str">
            <v>스위치 (WIDE형)2구-15A-250V</v>
          </cell>
          <cell r="B99" t="str">
            <v>스위치 (WIDE형)</v>
          </cell>
          <cell r="C99" t="str">
            <v>2구-15A-250V</v>
          </cell>
          <cell r="D99" t="str">
            <v>EA</v>
          </cell>
          <cell r="G99">
            <v>6</v>
          </cell>
          <cell r="J99">
            <v>6</v>
          </cell>
          <cell r="K99" t="str">
            <v>x</v>
          </cell>
          <cell r="L99">
            <v>1</v>
          </cell>
          <cell r="M99" t="str">
            <v>=</v>
          </cell>
          <cell r="N99">
            <v>6</v>
          </cell>
          <cell r="O99" t="str">
            <v>전품1-6</v>
          </cell>
        </row>
        <row r="100">
          <cell r="A100" t="str">
            <v>콘센트 (접지)2P-15A-250V-1구</v>
          </cell>
          <cell r="B100" t="str">
            <v>콘센트 (접지)</v>
          </cell>
          <cell r="C100" t="str">
            <v>2P-15A-250V-1구</v>
          </cell>
          <cell r="D100" t="str">
            <v>EA</v>
          </cell>
          <cell r="H100">
            <v>4</v>
          </cell>
          <cell r="J100">
            <v>4</v>
          </cell>
          <cell r="K100" t="str">
            <v>x</v>
          </cell>
          <cell r="L100">
            <v>1</v>
          </cell>
          <cell r="M100" t="str">
            <v>=</v>
          </cell>
          <cell r="N100">
            <v>4</v>
          </cell>
          <cell r="O100" t="str">
            <v>전품1-6</v>
          </cell>
        </row>
        <row r="101">
          <cell r="A101" t="str">
            <v>콘센트 (접지,방수형)2P-15A-250V-1구</v>
          </cell>
          <cell r="B101" t="str">
            <v>콘센트 (접지,방수형)</v>
          </cell>
          <cell r="C101" t="str">
            <v>2P-15A-250V-1구</v>
          </cell>
          <cell r="D101" t="str">
            <v>EA</v>
          </cell>
          <cell r="H101">
            <v>234</v>
          </cell>
          <cell r="J101">
            <v>234</v>
          </cell>
          <cell r="K101" t="str">
            <v>x</v>
          </cell>
          <cell r="L101">
            <v>1</v>
          </cell>
          <cell r="M101" t="str">
            <v>=</v>
          </cell>
          <cell r="N101">
            <v>234</v>
          </cell>
          <cell r="O101" t="str">
            <v>전품1-6</v>
          </cell>
        </row>
        <row r="102">
          <cell r="A102" t="str">
            <v>콘센트 (접지)2P-15A-250V-2구</v>
          </cell>
          <cell r="B102" t="str">
            <v>콘센트 (접지)</v>
          </cell>
          <cell r="C102" t="str">
            <v>2P-15A-250V-2구</v>
          </cell>
          <cell r="D102" t="str">
            <v>EA</v>
          </cell>
          <cell r="H102">
            <v>32</v>
          </cell>
          <cell r="J102">
            <v>32</v>
          </cell>
          <cell r="K102" t="str">
            <v>x</v>
          </cell>
          <cell r="L102">
            <v>1</v>
          </cell>
          <cell r="M102" t="str">
            <v>=</v>
          </cell>
          <cell r="N102">
            <v>32</v>
          </cell>
          <cell r="O102" t="str">
            <v>전품1-6</v>
          </cell>
        </row>
        <row r="103">
          <cell r="A103" t="str">
            <v>노출스위치박스(1개용)16C 1방</v>
          </cell>
          <cell r="B103" t="str">
            <v>노출스위치박스(1개용)</v>
          </cell>
          <cell r="C103" t="str">
            <v>16C 1방</v>
          </cell>
          <cell r="D103" t="str">
            <v>EA</v>
          </cell>
          <cell r="G103">
            <v>21</v>
          </cell>
          <cell r="H103">
            <v>40</v>
          </cell>
          <cell r="J103">
            <v>61</v>
          </cell>
          <cell r="K103" t="str">
            <v>x</v>
          </cell>
          <cell r="L103">
            <v>1</v>
          </cell>
          <cell r="M103" t="str">
            <v>=</v>
          </cell>
          <cell r="N103">
            <v>61</v>
          </cell>
          <cell r="O103" t="str">
            <v>전품1-6</v>
          </cell>
        </row>
        <row r="104">
          <cell r="A104" t="str">
            <v>환형노출박스(3방출)28C</v>
          </cell>
          <cell r="B104" t="str">
            <v>환형노출박스(3방출)</v>
          </cell>
          <cell r="C104" t="str">
            <v>28C</v>
          </cell>
          <cell r="D104" t="str">
            <v>EA</v>
          </cell>
          <cell r="H104">
            <v>210</v>
          </cell>
          <cell r="J104">
            <v>210</v>
          </cell>
          <cell r="K104" t="str">
            <v>x</v>
          </cell>
          <cell r="L104">
            <v>1</v>
          </cell>
          <cell r="M104" t="str">
            <v>=</v>
          </cell>
          <cell r="N104">
            <v>210</v>
          </cell>
          <cell r="O104" t="str">
            <v>전품1-6</v>
          </cell>
        </row>
        <row r="105">
          <cell r="A105" t="str">
            <v>환형노출박스(4방출)28C</v>
          </cell>
          <cell r="B105" t="str">
            <v>환형노출박스(4방출)</v>
          </cell>
          <cell r="C105" t="str">
            <v>28C</v>
          </cell>
          <cell r="D105" t="str">
            <v>EA</v>
          </cell>
          <cell r="H105">
            <v>12</v>
          </cell>
          <cell r="J105">
            <v>12</v>
          </cell>
          <cell r="K105" t="str">
            <v>x</v>
          </cell>
          <cell r="L105">
            <v>1</v>
          </cell>
          <cell r="M105" t="str">
            <v>=</v>
          </cell>
          <cell r="N105">
            <v>12</v>
          </cell>
          <cell r="O105" t="str">
            <v>전품1-6</v>
          </cell>
        </row>
        <row r="106">
          <cell r="A106" t="str">
            <v>JOINT BOX</v>
          </cell>
          <cell r="B106" t="str">
            <v>JOINT BOX</v>
          </cell>
          <cell r="D106" t="str">
            <v>EA</v>
          </cell>
          <cell r="H106">
            <v>21</v>
          </cell>
          <cell r="J106">
            <v>21</v>
          </cell>
          <cell r="K106" t="str">
            <v>x</v>
          </cell>
          <cell r="L106">
            <v>1</v>
          </cell>
          <cell r="M106" t="str">
            <v>=</v>
          </cell>
          <cell r="N106">
            <v>21</v>
          </cell>
          <cell r="O106" t="str">
            <v>전품1-6</v>
          </cell>
        </row>
        <row r="107">
          <cell r="A107" t="str">
            <v>조명기구 A TYPE매입개방 FL 2/32W</v>
          </cell>
          <cell r="B107" t="str">
            <v>조명기구 A TYPE</v>
          </cell>
          <cell r="C107" t="str">
            <v>매입개방 FL 2/32W</v>
          </cell>
          <cell r="D107" t="str">
            <v>등</v>
          </cell>
          <cell r="G107">
            <v>30</v>
          </cell>
          <cell r="J107">
            <v>30</v>
          </cell>
          <cell r="K107" t="str">
            <v>x</v>
          </cell>
          <cell r="L107">
            <v>1</v>
          </cell>
          <cell r="M107" t="str">
            <v>=</v>
          </cell>
          <cell r="N107">
            <v>30</v>
          </cell>
          <cell r="O107" t="str">
            <v>전품1-6</v>
          </cell>
        </row>
        <row r="108">
          <cell r="A108" t="str">
            <v>조명기구 N TYPE직부등 IL 60W</v>
          </cell>
          <cell r="B108" t="str">
            <v>조명기구 N TYPE</v>
          </cell>
          <cell r="C108" t="str">
            <v>직부등 IL 60W</v>
          </cell>
          <cell r="D108" t="str">
            <v>등</v>
          </cell>
          <cell r="G108">
            <v>11</v>
          </cell>
          <cell r="J108">
            <v>11</v>
          </cell>
          <cell r="K108" t="str">
            <v>x</v>
          </cell>
          <cell r="L108">
            <v>1</v>
          </cell>
          <cell r="M108" t="str">
            <v>=</v>
          </cell>
          <cell r="N108">
            <v>11</v>
          </cell>
          <cell r="O108" t="str">
            <v>전품1-6</v>
          </cell>
        </row>
        <row r="109">
          <cell r="A109" t="str">
            <v>조명기구 R TYPE방진방습등 FL 1/32W</v>
          </cell>
          <cell r="B109" t="str">
            <v>조명기구 R TYPE</v>
          </cell>
          <cell r="C109" t="str">
            <v>방진방습등 FL 1/32W</v>
          </cell>
          <cell r="D109" t="str">
            <v>등</v>
          </cell>
          <cell r="G109">
            <v>1134</v>
          </cell>
          <cell r="J109">
            <v>1134</v>
          </cell>
          <cell r="K109" t="str">
            <v>x</v>
          </cell>
          <cell r="L109">
            <v>1</v>
          </cell>
          <cell r="M109" t="str">
            <v>=</v>
          </cell>
          <cell r="N109">
            <v>1134</v>
          </cell>
          <cell r="O109" t="str">
            <v>전품1-6</v>
          </cell>
        </row>
        <row r="110">
          <cell r="A110" t="str">
            <v>조명기구 S TYPE투광기 MH 250W</v>
          </cell>
          <cell r="B110" t="str">
            <v>조명기구 S TYPE</v>
          </cell>
          <cell r="C110" t="str">
            <v>투광기 MH 250W</v>
          </cell>
          <cell r="D110" t="str">
            <v>등</v>
          </cell>
          <cell r="G110">
            <v>16</v>
          </cell>
          <cell r="J110">
            <v>16</v>
          </cell>
          <cell r="K110" t="str">
            <v>x</v>
          </cell>
          <cell r="L110">
            <v>1</v>
          </cell>
          <cell r="M110" t="str">
            <v>=</v>
          </cell>
          <cell r="N110">
            <v>16</v>
          </cell>
          <cell r="O110" t="str">
            <v>전품1-6</v>
          </cell>
        </row>
        <row r="111">
          <cell r="A111" t="str">
            <v>고압반HV-1(DS-AS)</v>
          </cell>
          <cell r="B111" t="str">
            <v>고압반</v>
          </cell>
          <cell r="C111" t="str">
            <v>HV-1(DS-AS)</v>
          </cell>
          <cell r="D111" t="str">
            <v>면</v>
          </cell>
          <cell r="E111">
            <v>1</v>
          </cell>
          <cell r="J111">
            <v>1</v>
          </cell>
          <cell r="K111" t="str">
            <v>x</v>
          </cell>
          <cell r="L111">
            <v>1</v>
          </cell>
          <cell r="M111" t="str">
            <v>=</v>
          </cell>
          <cell r="N111">
            <v>1</v>
          </cell>
          <cell r="O111" t="str">
            <v>전품1-6</v>
          </cell>
        </row>
        <row r="112">
          <cell r="A112" t="str">
            <v>변압기반TR-1 3상 200KVA 380/220V</v>
          </cell>
          <cell r="B112" t="str">
            <v>변압기반</v>
          </cell>
          <cell r="C112" t="str">
            <v>TR-1 3상 200KVA 380/220V</v>
          </cell>
          <cell r="D112" t="str">
            <v>면</v>
          </cell>
          <cell r="E112">
            <v>1</v>
          </cell>
          <cell r="J112">
            <v>1</v>
          </cell>
          <cell r="K112" t="str">
            <v>x</v>
          </cell>
          <cell r="L112">
            <v>1</v>
          </cell>
          <cell r="M112" t="str">
            <v>=</v>
          </cell>
          <cell r="N112">
            <v>1</v>
          </cell>
          <cell r="O112" t="str">
            <v>전품1-6</v>
          </cell>
        </row>
        <row r="113">
          <cell r="A113" t="str">
            <v>변압기반TR-2 3상 300KVA 380/220V</v>
          </cell>
          <cell r="B113" t="str">
            <v>변압기반</v>
          </cell>
          <cell r="C113" t="str">
            <v>TR-2 3상 300KVA 380/220V</v>
          </cell>
          <cell r="D113" t="str">
            <v>면</v>
          </cell>
          <cell r="E113">
            <v>1</v>
          </cell>
          <cell r="J113">
            <v>1</v>
          </cell>
          <cell r="K113" t="str">
            <v>x</v>
          </cell>
          <cell r="L113">
            <v>1</v>
          </cell>
          <cell r="M113" t="str">
            <v>=</v>
          </cell>
          <cell r="N113">
            <v>1</v>
          </cell>
          <cell r="O113" t="str">
            <v>전품1-6</v>
          </cell>
        </row>
        <row r="114">
          <cell r="A114" t="str">
            <v>변압기반TR-3 3상 300KVA 220V</v>
          </cell>
          <cell r="B114" t="str">
            <v>변압기반</v>
          </cell>
          <cell r="C114" t="str">
            <v>TR-3 3상 300KVA 220V</v>
          </cell>
          <cell r="D114" t="str">
            <v>면</v>
          </cell>
          <cell r="E114">
            <v>1</v>
          </cell>
          <cell r="J114">
            <v>1</v>
          </cell>
          <cell r="K114" t="str">
            <v>x</v>
          </cell>
          <cell r="L114">
            <v>1</v>
          </cell>
          <cell r="M114" t="str">
            <v>=</v>
          </cell>
          <cell r="N114">
            <v>1</v>
          </cell>
          <cell r="O114" t="str">
            <v>전품1-6</v>
          </cell>
        </row>
        <row r="115">
          <cell r="A115" t="str">
            <v>변압기반TR-4 3상 300KVA 440V</v>
          </cell>
          <cell r="B115" t="str">
            <v>변압기반</v>
          </cell>
          <cell r="C115" t="str">
            <v>TR-4 3상 300KVA 440V</v>
          </cell>
          <cell r="D115" t="str">
            <v>면</v>
          </cell>
          <cell r="E115">
            <v>1</v>
          </cell>
          <cell r="J115">
            <v>1</v>
          </cell>
          <cell r="K115" t="str">
            <v>x</v>
          </cell>
          <cell r="L115">
            <v>1</v>
          </cell>
          <cell r="M115" t="str">
            <v>=</v>
          </cell>
          <cell r="N115">
            <v>1</v>
          </cell>
          <cell r="O115" t="str">
            <v>전품1-6</v>
          </cell>
        </row>
        <row r="116">
          <cell r="A116" t="str">
            <v>저압반LV-1</v>
          </cell>
          <cell r="B116" t="str">
            <v>저압반</v>
          </cell>
          <cell r="C116" t="str">
            <v>LV-1</v>
          </cell>
          <cell r="D116" t="str">
            <v>면</v>
          </cell>
          <cell r="E116">
            <v>1</v>
          </cell>
          <cell r="J116">
            <v>1</v>
          </cell>
          <cell r="K116" t="str">
            <v>x</v>
          </cell>
          <cell r="L116">
            <v>1</v>
          </cell>
          <cell r="M116" t="str">
            <v>=</v>
          </cell>
          <cell r="N116">
            <v>1</v>
          </cell>
          <cell r="O116" t="str">
            <v>전품1-6</v>
          </cell>
        </row>
        <row r="117">
          <cell r="A117" t="str">
            <v>저압반LV-2</v>
          </cell>
          <cell r="B117" t="str">
            <v>저압반</v>
          </cell>
          <cell r="C117" t="str">
            <v>LV-2</v>
          </cell>
          <cell r="D117" t="str">
            <v>면</v>
          </cell>
          <cell r="E117">
            <v>1</v>
          </cell>
          <cell r="J117">
            <v>1</v>
          </cell>
          <cell r="K117" t="str">
            <v>x</v>
          </cell>
          <cell r="L117">
            <v>1</v>
          </cell>
          <cell r="M117" t="str">
            <v>=</v>
          </cell>
          <cell r="N117">
            <v>1</v>
          </cell>
          <cell r="O117" t="str">
            <v>전품1-6</v>
          </cell>
        </row>
        <row r="118">
          <cell r="A118" t="str">
            <v>저압반LV-3</v>
          </cell>
          <cell r="B118" t="str">
            <v>저압반</v>
          </cell>
          <cell r="C118" t="str">
            <v>LV-3</v>
          </cell>
          <cell r="D118" t="str">
            <v>면</v>
          </cell>
          <cell r="E118">
            <v>1</v>
          </cell>
          <cell r="J118">
            <v>1</v>
          </cell>
          <cell r="K118" t="str">
            <v>x</v>
          </cell>
          <cell r="L118">
            <v>1</v>
          </cell>
          <cell r="M118" t="str">
            <v>=</v>
          </cell>
          <cell r="N118">
            <v>1</v>
          </cell>
          <cell r="O118" t="str">
            <v>전품1-6</v>
          </cell>
        </row>
        <row r="119">
          <cell r="A119" t="str">
            <v>저압반LV-4</v>
          </cell>
          <cell r="B119" t="str">
            <v>저압반</v>
          </cell>
          <cell r="C119" t="str">
            <v>LV-4</v>
          </cell>
          <cell r="D119" t="str">
            <v>면</v>
          </cell>
          <cell r="E119">
            <v>1</v>
          </cell>
          <cell r="J119">
            <v>1</v>
          </cell>
          <cell r="K119" t="str">
            <v>x</v>
          </cell>
          <cell r="L119">
            <v>1</v>
          </cell>
          <cell r="M119" t="str">
            <v>=</v>
          </cell>
          <cell r="N119">
            <v>1</v>
          </cell>
          <cell r="O119" t="str">
            <v>전품1-6</v>
          </cell>
        </row>
        <row r="120">
          <cell r="A120" t="str">
            <v>분전반LS-A</v>
          </cell>
          <cell r="B120" t="str">
            <v>분전반</v>
          </cell>
          <cell r="C120" t="str">
            <v>LS-A</v>
          </cell>
          <cell r="D120" t="str">
            <v>면</v>
          </cell>
          <cell r="G120">
            <v>1</v>
          </cell>
          <cell r="J120">
            <v>1</v>
          </cell>
          <cell r="K120" t="str">
            <v>x</v>
          </cell>
          <cell r="L120">
            <v>1</v>
          </cell>
          <cell r="M120" t="str">
            <v>=</v>
          </cell>
          <cell r="N120">
            <v>1</v>
          </cell>
          <cell r="O120" t="str">
            <v>전품1-6</v>
          </cell>
        </row>
        <row r="121">
          <cell r="A121" t="str">
            <v>분전반LS-B</v>
          </cell>
          <cell r="B121" t="str">
            <v>분전반</v>
          </cell>
          <cell r="C121" t="str">
            <v>LS-B</v>
          </cell>
          <cell r="D121" t="str">
            <v>면</v>
          </cell>
          <cell r="G121">
            <v>1</v>
          </cell>
          <cell r="J121">
            <v>1</v>
          </cell>
          <cell r="K121" t="str">
            <v>x</v>
          </cell>
          <cell r="L121">
            <v>1</v>
          </cell>
          <cell r="M121" t="str">
            <v>=</v>
          </cell>
          <cell r="N121">
            <v>1</v>
          </cell>
          <cell r="O121" t="str">
            <v>전품1-6</v>
          </cell>
        </row>
        <row r="122">
          <cell r="A122" t="str">
            <v>분전반LS-C</v>
          </cell>
          <cell r="B122" t="str">
            <v>분전반</v>
          </cell>
          <cell r="C122" t="str">
            <v>LS-C</v>
          </cell>
          <cell r="D122" t="str">
            <v>면</v>
          </cell>
          <cell r="G122">
            <v>1</v>
          </cell>
          <cell r="J122">
            <v>1</v>
          </cell>
          <cell r="K122" t="str">
            <v>x</v>
          </cell>
          <cell r="L122">
            <v>1</v>
          </cell>
          <cell r="M122" t="str">
            <v>=</v>
          </cell>
          <cell r="N122">
            <v>1</v>
          </cell>
          <cell r="O122" t="str">
            <v>전품1-6</v>
          </cell>
        </row>
        <row r="123">
          <cell r="A123" t="str">
            <v>분전반LS-D</v>
          </cell>
          <cell r="B123" t="str">
            <v>분전반</v>
          </cell>
          <cell r="C123" t="str">
            <v>LS-D</v>
          </cell>
          <cell r="D123" t="str">
            <v>면</v>
          </cell>
          <cell r="G123">
            <v>1</v>
          </cell>
          <cell r="J123">
            <v>1</v>
          </cell>
          <cell r="K123" t="str">
            <v>x</v>
          </cell>
          <cell r="L123">
            <v>1</v>
          </cell>
          <cell r="M123" t="str">
            <v>=</v>
          </cell>
          <cell r="N123">
            <v>1</v>
          </cell>
          <cell r="O123" t="str">
            <v>전품1-6</v>
          </cell>
        </row>
        <row r="124">
          <cell r="A124" t="str">
            <v>분전반LS-E</v>
          </cell>
          <cell r="B124" t="str">
            <v>분전반</v>
          </cell>
          <cell r="C124" t="str">
            <v>LS-E</v>
          </cell>
          <cell r="D124" t="str">
            <v>면</v>
          </cell>
          <cell r="G124">
            <v>1</v>
          </cell>
          <cell r="J124">
            <v>1</v>
          </cell>
          <cell r="K124" t="str">
            <v>x</v>
          </cell>
          <cell r="L124">
            <v>1</v>
          </cell>
          <cell r="M124" t="str">
            <v>=</v>
          </cell>
          <cell r="N124">
            <v>1</v>
          </cell>
          <cell r="O124" t="str">
            <v>전품1-6</v>
          </cell>
        </row>
        <row r="125">
          <cell r="A125" t="str">
            <v>분전반LS-F</v>
          </cell>
          <cell r="B125" t="str">
            <v>분전반</v>
          </cell>
          <cell r="C125" t="str">
            <v>LS-F</v>
          </cell>
          <cell r="D125" t="str">
            <v>면</v>
          </cell>
          <cell r="G125">
            <v>1</v>
          </cell>
          <cell r="J125">
            <v>1</v>
          </cell>
          <cell r="K125" t="str">
            <v>x</v>
          </cell>
          <cell r="L125">
            <v>1</v>
          </cell>
          <cell r="M125" t="str">
            <v>=</v>
          </cell>
          <cell r="N125">
            <v>1</v>
          </cell>
          <cell r="O125" t="str">
            <v>전품1-6</v>
          </cell>
        </row>
        <row r="126">
          <cell r="A126" t="str">
            <v>분전반LS-G</v>
          </cell>
          <cell r="B126" t="str">
            <v>분전반</v>
          </cell>
          <cell r="C126" t="str">
            <v>LS-G</v>
          </cell>
          <cell r="D126" t="str">
            <v>면</v>
          </cell>
          <cell r="G126">
            <v>1</v>
          </cell>
          <cell r="J126">
            <v>1</v>
          </cell>
          <cell r="K126" t="str">
            <v>x</v>
          </cell>
          <cell r="L126">
            <v>1</v>
          </cell>
          <cell r="M126" t="str">
            <v>=</v>
          </cell>
          <cell r="N126">
            <v>1</v>
          </cell>
          <cell r="O126" t="str">
            <v>전품1-6</v>
          </cell>
        </row>
        <row r="127">
          <cell r="A127" t="str">
            <v>분전반LS-W1</v>
          </cell>
          <cell r="B127" t="str">
            <v>분전반</v>
          </cell>
          <cell r="C127" t="str">
            <v>LS-W1</v>
          </cell>
          <cell r="D127" t="str">
            <v>면</v>
          </cell>
          <cell r="H127">
            <v>1</v>
          </cell>
          <cell r="J127">
            <v>1</v>
          </cell>
          <cell r="K127" t="str">
            <v>x</v>
          </cell>
          <cell r="L127">
            <v>1</v>
          </cell>
          <cell r="M127" t="str">
            <v>=</v>
          </cell>
          <cell r="N127">
            <v>1</v>
          </cell>
          <cell r="O127" t="str">
            <v>전품1-6</v>
          </cell>
        </row>
        <row r="128">
          <cell r="A128" t="str">
            <v>분전반LS-W2</v>
          </cell>
          <cell r="B128" t="str">
            <v>분전반</v>
          </cell>
          <cell r="C128" t="str">
            <v>LS-W2</v>
          </cell>
          <cell r="D128" t="str">
            <v>면</v>
          </cell>
          <cell r="H128">
            <v>1</v>
          </cell>
          <cell r="J128">
            <v>1</v>
          </cell>
          <cell r="K128" t="str">
            <v>x</v>
          </cell>
          <cell r="L128">
            <v>1</v>
          </cell>
          <cell r="M128" t="str">
            <v>=</v>
          </cell>
          <cell r="N128">
            <v>1</v>
          </cell>
          <cell r="O128" t="str">
            <v>전품1-6</v>
          </cell>
        </row>
        <row r="129">
          <cell r="A129" t="str">
            <v>분전반LS-W3</v>
          </cell>
          <cell r="B129" t="str">
            <v>분전반</v>
          </cell>
          <cell r="C129" t="str">
            <v>LS-W3</v>
          </cell>
          <cell r="D129" t="str">
            <v>면</v>
          </cell>
          <cell r="H129">
            <v>1</v>
          </cell>
          <cell r="J129">
            <v>1</v>
          </cell>
          <cell r="K129" t="str">
            <v>x</v>
          </cell>
          <cell r="L129">
            <v>1</v>
          </cell>
          <cell r="M129" t="str">
            <v>=</v>
          </cell>
          <cell r="N129">
            <v>1</v>
          </cell>
          <cell r="O129" t="str">
            <v>전품1-6</v>
          </cell>
        </row>
        <row r="130">
          <cell r="A130" t="str">
            <v>분전반LS-W4</v>
          </cell>
          <cell r="B130" t="str">
            <v>분전반</v>
          </cell>
          <cell r="C130" t="str">
            <v>LS-W4</v>
          </cell>
          <cell r="D130" t="str">
            <v>면</v>
          </cell>
          <cell r="H130">
            <v>1</v>
          </cell>
          <cell r="J130">
            <v>1</v>
          </cell>
          <cell r="K130" t="str">
            <v>x</v>
          </cell>
          <cell r="L130">
            <v>1</v>
          </cell>
          <cell r="M130" t="str">
            <v>=</v>
          </cell>
          <cell r="N130">
            <v>1</v>
          </cell>
          <cell r="O130" t="str">
            <v>전품1-6</v>
          </cell>
        </row>
        <row r="131">
          <cell r="A131" t="str">
            <v>분전반LS-W5</v>
          </cell>
          <cell r="B131" t="str">
            <v>분전반</v>
          </cell>
          <cell r="C131" t="str">
            <v>LS-W5</v>
          </cell>
          <cell r="D131" t="str">
            <v>면</v>
          </cell>
          <cell r="H131">
            <v>1</v>
          </cell>
          <cell r="J131">
            <v>1</v>
          </cell>
          <cell r="K131" t="str">
            <v>x</v>
          </cell>
          <cell r="L131">
            <v>1</v>
          </cell>
          <cell r="M131" t="str">
            <v>=</v>
          </cell>
          <cell r="N131">
            <v>1</v>
          </cell>
          <cell r="O131" t="str">
            <v>전품1-6</v>
          </cell>
        </row>
        <row r="132">
          <cell r="A132" t="str">
            <v>분전반LS-W6</v>
          </cell>
          <cell r="B132" t="str">
            <v>분전반</v>
          </cell>
          <cell r="C132" t="str">
            <v>LS-W6</v>
          </cell>
          <cell r="D132" t="str">
            <v>면</v>
          </cell>
          <cell r="H132">
            <v>1</v>
          </cell>
          <cell r="J132">
            <v>1</v>
          </cell>
          <cell r="K132" t="str">
            <v>x</v>
          </cell>
          <cell r="L132">
            <v>1</v>
          </cell>
          <cell r="M132" t="str">
            <v>=</v>
          </cell>
          <cell r="N132">
            <v>1</v>
          </cell>
          <cell r="O132" t="str">
            <v>전품1-6</v>
          </cell>
        </row>
        <row r="133">
          <cell r="A133" t="str">
            <v>분전반LS-W7</v>
          </cell>
          <cell r="B133" t="str">
            <v>분전반</v>
          </cell>
          <cell r="C133" t="str">
            <v>LS-W7</v>
          </cell>
          <cell r="D133" t="str">
            <v>면</v>
          </cell>
          <cell r="H133">
            <v>1</v>
          </cell>
          <cell r="J133">
            <v>1</v>
          </cell>
          <cell r="K133" t="str">
            <v>x</v>
          </cell>
          <cell r="L133">
            <v>1</v>
          </cell>
          <cell r="M133" t="str">
            <v>=</v>
          </cell>
          <cell r="N133">
            <v>1</v>
          </cell>
          <cell r="O133" t="str">
            <v>전품1-6</v>
          </cell>
        </row>
        <row r="134">
          <cell r="A134" t="str">
            <v>분전반LS-W8</v>
          </cell>
          <cell r="B134" t="str">
            <v>분전반</v>
          </cell>
          <cell r="C134" t="str">
            <v>LS-W8</v>
          </cell>
          <cell r="D134" t="str">
            <v>면</v>
          </cell>
          <cell r="H134">
            <v>1</v>
          </cell>
          <cell r="J134">
            <v>1</v>
          </cell>
          <cell r="K134" t="str">
            <v>x</v>
          </cell>
          <cell r="L134">
            <v>1</v>
          </cell>
          <cell r="M134" t="str">
            <v>=</v>
          </cell>
          <cell r="N134">
            <v>1</v>
          </cell>
          <cell r="O134" t="str">
            <v>전품1-6</v>
          </cell>
        </row>
        <row r="135">
          <cell r="A135" t="str">
            <v>분전반LS-M1</v>
          </cell>
          <cell r="B135" t="str">
            <v>분전반</v>
          </cell>
          <cell r="C135" t="str">
            <v>LS-M1</v>
          </cell>
          <cell r="D135" t="str">
            <v>면</v>
          </cell>
          <cell r="F135">
            <v>1</v>
          </cell>
          <cell r="J135">
            <v>1</v>
          </cell>
          <cell r="K135" t="str">
            <v>x</v>
          </cell>
          <cell r="L135">
            <v>1</v>
          </cell>
          <cell r="M135" t="str">
            <v>=</v>
          </cell>
          <cell r="N135">
            <v>1</v>
          </cell>
          <cell r="O135" t="str">
            <v>전품1-6</v>
          </cell>
        </row>
        <row r="136">
          <cell r="A136" t="str">
            <v>분전반LS-M2</v>
          </cell>
          <cell r="B136" t="str">
            <v>분전반</v>
          </cell>
          <cell r="C136" t="str">
            <v>LS-M2</v>
          </cell>
          <cell r="D136" t="str">
            <v>면</v>
          </cell>
          <cell r="F136">
            <v>1</v>
          </cell>
          <cell r="J136">
            <v>1</v>
          </cell>
          <cell r="K136" t="str">
            <v>x</v>
          </cell>
          <cell r="L136">
            <v>1</v>
          </cell>
          <cell r="M136" t="str">
            <v>=</v>
          </cell>
          <cell r="N136">
            <v>1</v>
          </cell>
          <cell r="O136" t="str">
            <v>전품1-6</v>
          </cell>
        </row>
        <row r="137">
          <cell r="A137" t="str">
            <v>분전반LS-M3</v>
          </cell>
          <cell r="B137" t="str">
            <v>분전반</v>
          </cell>
          <cell r="C137" t="str">
            <v>LS-M3</v>
          </cell>
          <cell r="D137" t="str">
            <v>면</v>
          </cell>
          <cell r="F137">
            <v>1</v>
          </cell>
          <cell r="J137">
            <v>1</v>
          </cell>
          <cell r="K137" t="str">
            <v>x</v>
          </cell>
          <cell r="L137">
            <v>1</v>
          </cell>
          <cell r="M137" t="str">
            <v>=</v>
          </cell>
          <cell r="N137">
            <v>1</v>
          </cell>
          <cell r="O137" t="str">
            <v>전품1-6</v>
          </cell>
        </row>
        <row r="138">
          <cell r="A138" t="str">
            <v>분전반LS-P</v>
          </cell>
          <cell r="B138" t="str">
            <v>분전반</v>
          </cell>
          <cell r="C138" t="str">
            <v>LS-P</v>
          </cell>
          <cell r="D138" t="str">
            <v>면</v>
          </cell>
          <cell r="F138">
            <v>1</v>
          </cell>
          <cell r="J138">
            <v>1</v>
          </cell>
          <cell r="K138" t="str">
            <v>x</v>
          </cell>
          <cell r="L138">
            <v>1</v>
          </cell>
          <cell r="M138" t="str">
            <v>=</v>
          </cell>
          <cell r="N138">
            <v>1</v>
          </cell>
          <cell r="O138" t="str">
            <v>전품1-6</v>
          </cell>
        </row>
        <row r="139">
          <cell r="A139" t="str">
            <v>MCCB BOXMCCB 3P 50/30AT</v>
          </cell>
          <cell r="B139" t="str">
            <v>MCCB BOX</v>
          </cell>
          <cell r="C139" t="str">
            <v>MCCB 3P 50/30AT</v>
          </cell>
          <cell r="D139" t="str">
            <v>면</v>
          </cell>
          <cell r="F139">
            <v>2</v>
          </cell>
          <cell r="J139">
            <v>2</v>
          </cell>
          <cell r="K139" t="str">
            <v>x</v>
          </cell>
          <cell r="L139">
            <v>1</v>
          </cell>
          <cell r="M139" t="str">
            <v>=</v>
          </cell>
          <cell r="N139">
            <v>2</v>
          </cell>
          <cell r="O139" t="str">
            <v>전품1-6</v>
          </cell>
        </row>
        <row r="140">
          <cell r="A140" t="str">
            <v>MCCB BOXMCCB 2P 100/75AT</v>
          </cell>
          <cell r="B140" t="str">
            <v>MCCB BOX</v>
          </cell>
          <cell r="C140" t="str">
            <v>MCCB 2P 100/75AT</v>
          </cell>
          <cell r="D140" t="str">
            <v>면</v>
          </cell>
          <cell r="F140">
            <v>48</v>
          </cell>
          <cell r="J140">
            <v>48</v>
          </cell>
          <cell r="K140" t="str">
            <v>x</v>
          </cell>
          <cell r="L140">
            <v>1</v>
          </cell>
          <cell r="M140" t="str">
            <v>=</v>
          </cell>
          <cell r="N140">
            <v>48</v>
          </cell>
          <cell r="O140" t="str">
            <v>전품1-6</v>
          </cell>
        </row>
        <row r="141">
          <cell r="A141" t="str">
            <v>휀스경간:2m, 높이:1.8m</v>
          </cell>
          <cell r="B141" t="str">
            <v>휀스</v>
          </cell>
          <cell r="C141" t="str">
            <v>경간:2m, 높이:1.8m</v>
          </cell>
          <cell r="D141" t="str">
            <v>개소</v>
          </cell>
          <cell r="E141">
            <v>11</v>
          </cell>
          <cell r="J141">
            <v>11</v>
          </cell>
          <cell r="K141" t="str">
            <v>x</v>
          </cell>
          <cell r="L141">
            <v>1</v>
          </cell>
          <cell r="M141" t="str">
            <v>=</v>
          </cell>
          <cell r="N141">
            <v>11</v>
          </cell>
          <cell r="O141" t="str">
            <v>전품1-6</v>
          </cell>
        </row>
      </sheetData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원가계산"/>
      <sheetName val="원가계산기준"/>
      <sheetName val="총괄집계표"/>
      <sheetName val="집계표"/>
      <sheetName val="단가산출서"/>
      <sheetName val="수량산출-재료"/>
      <sheetName val="수량산출-노무"/>
      <sheetName val="산출2-전력"/>
      <sheetName val="산출2-분전반"/>
      <sheetName val="산출2-기기동력"/>
      <sheetName val="산출2-동력"/>
      <sheetName val="산출2-풀박스"/>
      <sheetName val="산출2-피뢰침"/>
      <sheetName val="산출2-전등"/>
      <sheetName val="산출2-조명기구"/>
      <sheetName val="산출2-전등TRAY"/>
      <sheetName val="산출2-전열"/>
      <sheetName val="산출2-조명제어"/>
      <sheetName val="산출2-TRAY"/>
      <sheetName val="산출3-유도등"/>
      <sheetName val="공통단가"/>
      <sheetName val="견적단가"/>
      <sheetName val="노임단가"/>
      <sheetName val="표지"/>
      <sheetName val="40총괄"/>
      <sheetName val="40집계"/>
      <sheetName val="30신설일위대가"/>
      <sheetName val="30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전기일위대가"/>
      <sheetName val="산출2-기기동력"/>
      <sheetName val="단가"/>
      <sheetName val="공통자료"/>
      <sheetName val="200"/>
      <sheetName val="40총괄"/>
      <sheetName val="40집계"/>
      <sheetName val="당초"/>
      <sheetName val="Baby일위대가"/>
      <sheetName val="금액내역서"/>
      <sheetName val="노임단가"/>
      <sheetName val="원형맨홀수량"/>
      <sheetName val="woo(mac)"/>
      <sheetName val="C-직노1"/>
      <sheetName val="3.공통공사대비"/>
      <sheetName val="내역서"/>
      <sheetName val="일위대가(계측기설치)"/>
      <sheetName val="산출3-유도등"/>
      <sheetName val="산출2-동력"/>
      <sheetName val="산출2-피뢰침"/>
      <sheetName val="덤프"/>
      <sheetName val="공사비예산서(토목분)"/>
      <sheetName val="S003031"/>
      <sheetName val="여과지동"/>
      <sheetName val="기초자료"/>
      <sheetName val="하수BOX이설"/>
      <sheetName val="골조시행"/>
      <sheetName val="관급자재집계표"/>
      <sheetName val="#REF"/>
      <sheetName val="날개벽(시점좌측)"/>
      <sheetName val="수목표준대가"/>
      <sheetName val="Supplement2"/>
      <sheetName val="설치공사"/>
      <sheetName val="단면 (2)"/>
      <sheetName val="총괄내역서"/>
      <sheetName val="간선계산"/>
      <sheetName val="공사비집계"/>
      <sheetName val="처리단락"/>
      <sheetName val="조명시설"/>
      <sheetName val="가격조사서"/>
      <sheetName val="SG"/>
      <sheetName val="말뚝지지력산정"/>
      <sheetName val="구조물철거타공정이월"/>
      <sheetName val="BOQ(전체)"/>
      <sheetName val="예가표"/>
      <sheetName val="입찰안"/>
      <sheetName val="경영상태"/>
      <sheetName val="BOX 본체"/>
      <sheetName val="배수유공블럭"/>
      <sheetName val="교각1"/>
      <sheetName val="개요"/>
      <sheetName val="DANGA"/>
      <sheetName val="중기일위대가"/>
      <sheetName val="data2"/>
      <sheetName val="단가대비표"/>
      <sheetName val="투찰금액"/>
      <sheetName val="단가 "/>
      <sheetName val="일위대가 (PM)"/>
      <sheetName val="노임"/>
      <sheetName val="EKOG10건축"/>
      <sheetName val="자료입력"/>
      <sheetName val="전기"/>
      <sheetName val="A-4"/>
      <sheetName val="지급자재"/>
      <sheetName val="표지"/>
      <sheetName val="할증"/>
      <sheetName val="ELECTRIC"/>
      <sheetName val="CTEMCOST"/>
      <sheetName val="SCHEDULE"/>
      <sheetName val="대림경상68억"/>
      <sheetName val="결과조달"/>
      <sheetName val="DATE"/>
      <sheetName val="N賃率-職"/>
      <sheetName val="직재"/>
      <sheetName val="견적990322"/>
      <sheetName val="산정표"/>
      <sheetName val="노무비 경비"/>
      <sheetName val="산재 안전"/>
      <sheetName val="__"/>
      <sheetName val="인건-측정"/>
      <sheetName val="Recovered_Sheet22"/>
      <sheetName val="Recovered_Sheet21"/>
      <sheetName val="Recovered_Sheet37"/>
      <sheetName val="DATA"/>
      <sheetName val="기계내역"/>
      <sheetName val="준검 내역서"/>
      <sheetName val="6호기"/>
      <sheetName val="기초일위"/>
      <sheetName val="수목단가"/>
      <sheetName val="시설수량표"/>
      <sheetName val="시설일위"/>
      <sheetName val="식재수량표"/>
      <sheetName val="식재일위"/>
      <sheetName val="일위목록"/>
      <sheetName val="자재단가"/>
      <sheetName val="Macro(차단기)"/>
      <sheetName val="데이타"/>
      <sheetName val="설계명세서"/>
      <sheetName val="설직재-1"/>
      <sheetName val="제직재"/>
      <sheetName val="수량이동"/>
      <sheetName val="archi(본사)"/>
      <sheetName val="Sheet1"/>
      <sheetName val="물가대비표"/>
      <sheetName val="토목"/>
      <sheetName val="연돌일위집계"/>
      <sheetName val="표지 (2)"/>
      <sheetName val="표지 (3)"/>
      <sheetName val="표지 (4)"/>
      <sheetName val="표지 (5)"/>
      <sheetName val="목차"/>
      <sheetName val="요약"/>
      <sheetName val="목적"/>
      <sheetName val="전제"/>
      <sheetName val="계산기준"/>
      <sheetName val="간지"/>
      <sheetName val="일위(PN)"/>
      <sheetName val="일위대가목차"/>
      <sheetName val="IMPEADENCE MAP 취수장"/>
      <sheetName val="D-경비1"/>
      <sheetName val="COVER"/>
      <sheetName val="내역"/>
      <sheetName val="VXXXXX"/>
      <sheetName val="40단가산출서"/>
      <sheetName val="입출재고현황 (2)"/>
      <sheetName val="TYPE A"/>
      <sheetName val="양수장(기계)"/>
      <sheetName val="Macro(전선)"/>
      <sheetName val="제-노임"/>
      <sheetName val="일집"/>
      <sheetName val="일위"/>
      <sheetName val="관로토공집계표"/>
      <sheetName val="환경기계공정표 (3)"/>
      <sheetName val="단위수량"/>
      <sheetName val="MCC제원"/>
      <sheetName val="장비"/>
      <sheetName val="노무"/>
      <sheetName val="설계"/>
      <sheetName val="수량산출서"/>
      <sheetName val="6PILE  (돌출)"/>
      <sheetName val="plan&amp;section of foundation"/>
      <sheetName val="design criteria"/>
      <sheetName val="ENE-CAL 1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철거산출근거"/>
      <sheetName val="하부철근수량"/>
      <sheetName val="제경비율"/>
      <sheetName val="SULKEA"/>
      <sheetName val="잔수량(작성)"/>
      <sheetName val="도급"/>
      <sheetName val="평가데이터"/>
      <sheetName val="H-pile(298x299)"/>
      <sheetName val="H-pile(250x250)"/>
      <sheetName val="설계내역서"/>
      <sheetName val="점수계산1-2"/>
      <sheetName val="집계"/>
      <sheetName val="기본일위"/>
      <sheetName val="직노"/>
      <sheetName val="내역서2안"/>
      <sheetName val="실행내역"/>
      <sheetName val="정공공사"/>
      <sheetName val="2000,9월 일위"/>
      <sheetName val="공통단가"/>
      <sheetName val="단가조사"/>
      <sheetName val="단위단가"/>
      <sheetName val="경상직원"/>
      <sheetName val="조건"/>
      <sheetName val="코드표"/>
      <sheetName val="재료비"/>
      <sheetName val="단가일람"/>
      <sheetName val="조경일람"/>
      <sheetName val="운반비"/>
      <sheetName val="단가표"/>
      <sheetName val="전체도급"/>
      <sheetName val="부대대비"/>
      <sheetName val="냉연집계"/>
      <sheetName val="기성내역서"/>
      <sheetName val="2F 회의실견적(5_14 일대)"/>
      <sheetName val="방조제+선착장+배수갑문+부대공+1-2방조제"/>
      <sheetName val="hvac(제어동)"/>
      <sheetName val="252K444"/>
      <sheetName val="총괄표"/>
      <sheetName val="터파기및재료"/>
      <sheetName val="조명율표"/>
      <sheetName val="노무비"/>
      <sheetName val="변경내역대비표(2)"/>
      <sheetName val="내역분개"/>
      <sheetName val="Sheet2"/>
      <sheetName val="패널"/>
      <sheetName val="I一般比"/>
      <sheetName val="PAD TR보호대기초"/>
      <sheetName val="가로등기초"/>
      <sheetName val="HANDHOLE(2)"/>
      <sheetName val="EQ-R1"/>
      <sheetName val="Y-WORK"/>
      <sheetName val="Sheet1 (2)"/>
      <sheetName val="Sheet13"/>
      <sheetName val="Sheet14"/>
      <sheetName val="P-J"/>
      <sheetName val="수량산출서(전기계장)"/>
      <sheetName val="모델링"/>
      <sheetName val="하중계산"/>
      <sheetName val="교각토공"/>
      <sheetName val="약품공급2"/>
      <sheetName val="1단계"/>
      <sheetName val="집계표(OPTION)"/>
      <sheetName val="계산근거"/>
      <sheetName val="견적서"/>
      <sheetName val="직공비"/>
      <sheetName val="예산변경사항"/>
      <sheetName val="저"/>
      <sheetName val="1062-X방향 "/>
      <sheetName val="FILE1"/>
      <sheetName val="단가산출서"/>
      <sheetName val="인건비"/>
      <sheetName val="TEST1"/>
      <sheetName val="토공A"/>
      <sheetName val="2.단면가정"/>
      <sheetName val="input (2)"/>
      <sheetName val="심부구속"/>
      <sheetName val="1"/>
      <sheetName val="기초계산 (2)"/>
      <sheetName val="구조계산"/>
      <sheetName val="말뚝기초"/>
      <sheetName val="공내역"/>
      <sheetName val="내역및총괄"/>
      <sheetName val="1.설계조건"/>
      <sheetName val="노원열병합  건축공사기성내역서"/>
      <sheetName val="Sheet4"/>
      <sheetName val="CODE"/>
      <sheetName val="외주현황9905"/>
      <sheetName val="별표"/>
      <sheetName val="자재조사표"/>
      <sheetName val="교통신호등"/>
      <sheetName val="대비"/>
      <sheetName val="수질정화시설"/>
      <sheetName val="견적"/>
      <sheetName val="교각계산"/>
      <sheetName val="BOX전기내역"/>
      <sheetName val="전체철근집계"/>
      <sheetName val="T13(P68~72,78)"/>
      <sheetName val="공예을"/>
      <sheetName val="내역표지"/>
      <sheetName val="국공유지및사유지"/>
      <sheetName val="30신설일위대가"/>
      <sheetName val="30집계표"/>
      <sheetName val="방배동내역(리라)"/>
      <sheetName val="공통가설"/>
      <sheetName val="부대공사총괄"/>
      <sheetName val="현장경비"/>
      <sheetName val="건축공사집계표"/>
      <sheetName val="방배동내역 (총괄)"/>
      <sheetName val="대비표"/>
      <sheetName val="자재단가비교표"/>
      <sheetName val="현장관리비 산출내역"/>
      <sheetName val="일반공사"/>
      <sheetName val="W-현원가"/>
      <sheetName val="배수공 주요자재 집계표"/>
      <sheetName val="공사내역"/>
      <sheetName val="자료"/>
      <sheetName val="DATE2001"/>
      <sheetName val="신우"/>
      <sheetName val="가도공"/>
      <sheetName val="공종별집계표"/>
      <sheetName val="공종별세부사항"/>
      <sheetName val="공종별내역서(견적용)"/>
      <sheetName val="금호"/>
      <sheetName val="옵션"/>
      <sheetName val="합산자재"/>
      <sheetName val="일대목차"/>
      <sheetName val="노임근거"/>
      <sheetName val="을"/>
      <sheetName val="수량산출서 갑지"/>
      <sheetName val="집계표"/>
      <sheetName val="Total"/>
      <sheetName val="laroux"/>
      <sheetName val="반포-봉암"/>
      <sheetName val="조건표"/>
      <sheetName val="Module1"/>
      <sheetName val="차액보증"/>
      <sheetName val="★도급내역"/>
      <sheetName val="1공구 건정토건 토공"/>
      <sheetName val="밸브설치"/>
      <sheetName val="부대공사비"/>
      <sheetName val="적격"/>
      <sheetName val="공용정보"/>
      <sheetName val="sum1 (2)"/>
      <sheetName val="일위대가(가설)"/>
      <sheetName val="MOTOR"/>
      <sheetName val="일위대가표"/>
      <sheetName val="유림골조"/>
      <sheetName val="공통부대비"/>
      <sheetName val="4.전기"/>
      <sheetName val="공사비총괄표"/>
      <sheetName val="asd"/>
      <sheetName val="01"/>
      <sheetName val="공사비증감"/>
      <sheetName val="토공계산서(부체도로)"/>
      <sheetName val="실행분개"/>
      <sheetName val="램머"/>
      <sheetName val="●내역"/>
      <sheetName val="건축단가"/>
      <sheetName val="COPING"/>
      <sheetName val="D-3109"/>
      <sheetName val="1호맨홀토공"/>
      <sheetName val="부하(성남)"/>
      <sheetName val="노무비 근거"/>
      <sheetName val="장기차입금"/>
      <sheetName val="산출내역서집계표"/>
      <sheetName val="내역서 "/>
      <sheetName val="연결임시"/>
      <sheetName val="1995년 섹터별 매출"/>
      <sheetName val="Curves"/>
      <sheetName val="Tables"/>
      <sheetName val="DATA2000"/>
      <sheetName val="포장공"/>
      <sheetName val="전계가"/>
      <sheetName val="설산1.나"/>
      <sheetName val="본사S"/>
      <sheetName val="부속동"/>
      <sheetName val="토공사"/>
      <sheetName val="000000"/>
      <sheetName val="E01-02(EV-1-LBS)"/>
      <sheetName val="J01"/>
      <sheetName val="BweData"/>
      <sheetName val="Sheet9"/>
      <sheetName val="Sheet10"/>
      <sheetName val="간선"/>
      <sheetName val="발전기"/>
      <sheetName val="GEN"/>
      <sheetName val="esc"/>
      <sheetName val="아파트기별"/>
      <sheetName val="공리일"/>
      <sheetName val="IW-LIST"/>
      <sheetName val="Pier 3"/>
      <sheetName val="INPUT"/>
      <sheetName val="대운산출"/>
      <sheetName val="1.수인터널"/>
      <sheetName val="목표세부명세"/>
      <sheetName val="MAIN"/>
      <sheetName val="원가(총괄-4단지)"/>
      <sheetName val="BID"/>
      <sheetName val="공량산출서"/>
      <sheetName val="공사원가계산서"/>
      <sheetName val="FORM-0"/>
      <sheetName val="프랜트면허"/>
      <sheetName val="토목주소"/>
      <sheetName val="전체"/>
      <sheetName val="J형측구단위수량"/>
      <sheetName val="WORK"/>
      <sheetName val="APT"/>
      <sheetName val="1.설계기준"/>
      <sheetName val="Sheet15"/>
      <sheetName val="철근단면적"/>
      <sheetName val="옹벽"/>
      <sheetName val="기계경비(시간당)"/>
      <sheetName val="guard(mac)"/>
      <sheetName val="식생블럭단위수량"/>
      <sheetName val="배관단가조사서"/>
      <sheetName val="9"/>
      <sheetName val="2006기계경비산출표"/>
      <sheetName val="BOX_본체"/>
      <sheetName val="1.0표준품셈"/>
      <sheetName val="1.0계산품셈"/>
      <sheetName val="Sheet6"/>
      <sheetName val="SP-B1"/>
      <sheetName val="H-PILE 박기"/>
      <sheetName val="DATA98"/>
      <sheetName val="단가산출"/>
      <sheetName val="수로단위수량"/>
      <sheetName val="하천제원"/>
      <sheetName val="원가계산서"/>
      <sheetName val="원가계산서_"/>
      <sheetName val="1st"/>
      <sheetName val="주방환기"/>
      <sheetName val="TYPE-A"/>
      <sheetName val="AP1"/>
      <sheetName val="교량전기"/>
      <sheetName val="고창방향"/>
      <sheetName val="계화총괄"/>
      <sheetName val="계화배수(3대)"/>
      <sheetName val="단가산출2"/>
      <sheetName val="c_balju"/>
      <sheetName val="1.우편집중내역서"/>
      <sheetName val="산근"/>
      <sheetName val="EP0618"/>
      <sheetName val="3.하중산정4.지지력"/>
      <sheetName val="정부노임단가"/>
      <sheetName val="MATRLDATA"/>
      <sheetName val="sw1"/>
      <sheetName val="분전반"/>
      <sheetName val="기초단가"/>
      <sheetName val="맨홀수량"/>
      <sheetName val="COST"/>
      <sheetName val="96까지"/>
      <sheetName val="97년"/>
      <sheetName val="98이후"/>
      <sheetName val="결재란"/>
      <sheetName val="내역서(당초변경)"/>
      <sheetName val="SLAB&quot;1&quot;"/>
      <sheetName val="단"/>
      <sheetName val="노단"/>
      <sheetName val="4-3 보온 기본물량집계"/>
      <sheetName val="단면가정"/>
      <sheetName val="대전21토목내역서"/>
      <sheetName val="공사원가"/>
      <sheetName val="기본"/>
      <sheetName val="1공구산출"/>
      <sheetName val="일위대가(공원,광장)"/>
      <sheetName val="공원.광장집계"/>
      <sheetName val="일위대가(가로등1공구)"/>
      <sheetName val="1공구집계"/>
      <sheetName val="일위대가(가로등지구외공구)"/>
      <sheetName val="지구외집계"/>
      <sheetName val="일위대가산출근거-1"/>
      <sheetName val="부하계산서"/>
      <sheetName val="단면_(2)"/>
      <sheetName val="준검_내역서"/>
      <sheetName val="3지구단위"/>
      <sheetName val="간접비"/>
      <sheetName val="시멘트"/>
      <sheetName val="U-TYPE(1)"/>
      <sheetName val="기둥(원형)"/>
      <sheetName val="I.설계조건"/>
      <sheetName val="주형"/>
      <sheetName val="3.바닥판설계"/>
      <sheetName val="취수탑"/>
      <sheetName val="사급자재"/>
      <sheetName val="설계내역"/>
      <sheetName val="토공정보"/>
      <sheetName val="총괄"/>
      <sheetName val="관급자재"/>
      <sheetName val="이전비"/>
      <sheetName val="ABUT수량-A1"/>
      <sheetName val="횡배수관토공수량"/>
      <sheetName val="1 자원총괄"/>
      <sheetName val="MEXICO-C"/>
      <sheetName val="DB"/>
      <sheetName val="단가 및 재료비"/>
      <sheetName val="신당동집계표"/>
      <sheetName val="2.단가산출서(총괄)"/>
      <sheetName val="5.일위대가"/>
      <sheetName val="99노임기준"/>
      <sheetName val="사진대지"/>
      <sheetName val="소야공정계획표"/>
      <sheetName val="전력구구조물산근"/>
      <sheetName val="마감사양"/>
      <sheetName val="설계조건"/>
      <sheetName val="총괄원가계산서"/>
      <sheetName val="총괄원가계산서 (업체제공)"/>
      <sheetName val="중기비"/>
      <sheetName val="합천내역"/>
      <sheetName val="1.2단락전류"/>
      <sheetName val="참조(X)"/>
      <sheetName val="허용전류-IEC DATA"/>
      <sheetName val="2. 차단기 용량계산"/>
      <sheetName val="3.3 전력간선 굵기"/>
      <sheetName val="1.4 부하계산서(환산계수)"/>
      <sheetName val="2.  단락전류의 계산"/>
      <sheetName val="1.2 부하계산서"/>
      <sheetName val="9509"/>
      <sheetName val="결재갑지"/>
      <sheetName val="일위대가(건축)"/>
      <sheetName val="홍보비디오"/>
      <sheetName val="경산"/>
      <sheetName val="사전공사"/>
      <sheetName val="인건비 "/>
      <sheetName val="품"/>
      <sheetName val="기초공"/>
      <sheetName val="산출및내역"/>
      <sheetName val="수량산출"/>
      <sheetName val="LD"/>
      <sheetName val="약전닥트"/>
      <sheetName val="건축부하"/>
      <sheetName val="일지-H"/>
      <sheetName val="FA설치명세"/>
      <sheetName val="김포IO"/>
      <sheetName val="화전내"/>
      <sheetName val="문학간접"/>
      <sheetName val="자재"/>
      <sheetName val="산근1"/>
      <sheetName val="J直材4"/>
      <sheetName val="공종별내역서"/>
      <sheetName val="변경공종별내역서"/>
      <sheetName val="손익분석"/>
      <sheetName val="플랜트 설치"/>
      <sheetName val="부대공Ⅱ"/>
      <sheetName val="B"/>
      <sheetName val="_REF"/>
      <sheetName val="노임조정"/>
      <sheetName val="품셈TABLE"/>
      <sheetName val="견적대비표"/>
      <sheetName val="금융"/>
      <sheetName val="DIRECT WORK"/>
      <sheetName val="chitimc"/>
      <sheetName val="출자한도"/>
      <sheetName val="본사공가현황"/>
      <sheetName val="DATA1"/>
      <sheetName val="퇴비산출근거"/>
      <sheetName val="예정(3)"/>
      <sheetName val="동원(3)"/>
      <sheetName val="단면치수"/>
      <sheetName val="6.2.1 지하차도 조도계산"/>
      <sheetName val="원가계산서구조조정"/>
      <sheetName val=" 상부공통집계(총괄)"/>
      <sheetName val="EQUIPMENT -2"/>
      <sheetName val="설계예산서"/>
      <sheetName val="XZLC004_PART2"/>
      <sheetName val="교대(A1-A2)"/>
      <sheetName val="연습"/>
      <sheetName val="결재판"/>
      <sheetName val="변화치수"/>
      <sheetName val="단락전류-A"/>
      <sheetName val="의뢰서"/>
      <sheetName val=""/>
      <sheetName val="전기자료"/>
      <sheetName val="갑지(추정)"/>
      <sheetName val="E01_02_EV_1_LBS_"/>
      <sheetName val="설직재_1"/>
      <sheetName val="VS P-Q"/>
      <sheetName val="REINF."/>
      <sheetName val="LOADS"/>
      <sheetName val="SKETCH"/>
      <sheetName val="CHECK1"/>
      <sheetName val="자재단가표"/>
      <sheetName val="UNIT"/>
      <sheetName val="설비단가표"/>
      <sheetName val="ilch"/>
      <sheetName val="일위대가 (PMIS)"/>
      <sheetName val="전기공사-공종구분"/>
      <sheetName val="AAA"/>
      <sheetName val="부안일위"/>
      <sheetName val="CAB_OD"/>
      <sheetName val="집"/>
      <sheetName val="대포2교접속"/>
      <sheetName val="견적단가"/>
      <sheetName val="설계명세서(선로)"/>
      <sheetName val="관개"/>
      <sheetName val="가설공사내역"/>
      <sheetName val="401"/>
      <sheetName val="주경기-오배수"/>
      <sheetName val="지수"/>
      <sheetName val="설계개요"/>
      <sheetName val="금융비용"/>
      <sheetName val="설명서 "/>
      <sheetName val="총괄집계표"/>
      <sheetName val="귀래 설계 공내역서"/>
      <sheetName val="하수급견적대비"/>
      <sheetName val="예산내역서"/>
      <sheetName val="건내역(초)"/>
      <sheetName val="연장산출서"/>
      <sheetName val="관기초단위수량( type A)"/>
      <sheetName val="관기초단위수량( type B)"/>
      <sheetName val="관기초단위수량(type C)"/>
      <sheetName val="관기초단위수량(type D"/>
      <sheetName val="관기초단위수량(type E)"/>
      <sheetName val="수입"/>
      <sheetName val="내역서(펌프장)"/>
      <sheetName val="배관내역"/>
      <sheetName val="적용단가"/>
      <sheetName val="LOAD 5 Wind "/>
      <sheetName val="적용기준"/>
      <sheetName val="0708"/>
      <sheetName val="내역_FILE"/>
      <sheetName val="일위_FILE"/>
      <sheetName val="일위대가_수정"/>
      <sheetName val="공정"/>
      <sheetName val="산출계산"/>
      <sheetName val="계산"/>
      <sheetName val="양식_일위대가"/>
      <sheetName val="양식_자재"/>
      <sheetName val="양식_동원인원"/>
      <sheetName val="양식_공구손료"/>
      <sheetName val="양식_내역서"/>
      <sheetName val="설계설명"/>
      <sheetName val="예정공정"/>
      <sheetName val="동원"/>
      <sheetName val="총(관로+케이블)"/>
      <sheetName val="총공사"/>
      <sheetName val="준공내역서(총괄)"/>
      <sheetName val="준공내역서"/>
      <sheetName val="지입자재"/>
      <sheetName val="일위대가 (2)"/>
      <sheetName val="자재근거"/>
      <sheetName val="일위대가산출근거"/>
      <sheetName val="공구손료"/>
      <sheetName val="소요노력"/>
      <sheetName val="MdlSul"/>
      <sheetName val="공정코드"/>
      <sheetName val="9.2단가산출서"/>
      <sheetName val="손료"/>
      <sheetName val="부대"/>
      <sheetName val="일위CODE"/>
      <sheetName val="재료-CODE"/>
      <sheetName val="하조서"/>
      <sheetName val="토목단가"/>
      <sheetName val="물가"/>
      <sheetName val="제경비(3차분)"/>
      <sheetName val="L형옹벽단위수량(35)"/>
      <sheetName val="L형옹벽단위수량(25)"/>
      <sheetName val="기별"/>
      <sheetName val="우,오수"/>
      <sheetName val="전동기 SPEC"/>
      <sheetName val="자판실행"/>
      <sheetName val="단가산근"/>
      <sheetName val="산출1(확장)"/>
      <sheetName val="산출1(신설)"/>
      <sheetName val="산출4"/>
      <sheetName val="일위(설)"/>
      <sheetName val="BOX_본체1"/>
      <sheetName val="단가_"/>
      <sheetName val="일위대가_(PM)"/>
      <sheetName val="Sheet1_(2)"/>
      <sheetName val="노무비_경비"/>
      <sheetName val="산재_안전"/>
      <sheetName val="표지_(2)"/>
      <sheetName val="표지_(3)"/>
      <sheetName val="표지_(4)"/>
      <sheetName val="표지_(5)"/>
      <sheetName val="PAD_TR보호대기초"/>
      <sheetName val="3_공통공사대비"/>
      <sheetName val="환경기계공정표_(3)"/>
      <sheetName val="1_수인터널"/>
      <sheetName val="6PILE__(돌출)"/>
      <sheetName val="2F_회의실견적(5_14_일대)"/>
      <sheetName val="수량산출서_갑지"/>
      <sheetName val="노무비_근거"/>
      <sheetName val="1_0표준품셈"/>
      <sheetName val="1_0계산품셈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ENE-CAL_1"/>
      <sheetName val="plan&amp;section_of_foundation"/>
      <sheetName val="design_criteria"/>
      <sheetName val="IMPEADENCE_MAP_취수장"/>
      <sheetName val="현장관리비_산출내역"/>
      <sheetName val="1_설계조건"/>
      <sheetName val="1062-X방향_"/>
      <sheetName val="2_단면가정"/>
      <sheetName val="input_(2)"/>
      <sheetName val="기초계산_(2)"/>
      <sheetName val="노원열병합__건축공사기성내역서"/>
      <sheetName val="방배동내역_(총괄)"/>
      <sheetName val="배수공_주요자재_집계표"/>
      <sheetName val="1공구_건정토건_토공"/>
      <sheetName val="sum1_(2)"/>
      <sheetName val="4_전기"/>
      <sheetName val="입출재고현황_(2)"/>
      <sheetName val="TYPE_A"/>
      <sheetName val="내역서_"/>
      <sheetName val="1995년_섹터별_매출"/>
      <sheetName val="설산1_나"/>
      <sheetName val="양수장내역"/>
      <sheetName val="건축내역서"/>
      <sheetName val="설비내역서"/>
      <sheetName val="전기내역서"/>
      <sheetName val="부대내역"/>
      <sheetName val="판가반영"/>
      <sheetName val="경제성분석"/>
      <sheetName val="유화"/>
      <sheetName val="HISTORICAL"/>
      <sheetName val="FORECASTING"/>
      <sheetName val="hGH정제"/>
      <sheetName val="95월별매출"/>
      <sheetName val="표지설명"/>
      <sheetName val="원형1호맨홀토공수량"/>
      <sheetName val="산업"/>
      <sheetName val="오산운암4-2BL  기성세부"/>
      <sheetName val="2002상반기노임기준"/>
      <sheetName val="각형맨홀"/>
      <sheetName val="CCTV내역서"/>
      <sheetName val="COVERSHEET"/>
      <sheetName val="7.PILE  (돌출)"/>
      <sheetName val="YES-T"/>
      <sheetName val="장비명"/>
      <sheetName val="bm(CIcable)"/>
      <sheetName val="발주수량표"/>
      <sheetName val="8.PILE  (돌출)"/>
      <sheetName val="계산중"/>
      <sheetName val="횡배위치"/>
      <sheetName val="입찰보고"/>
      <sheetName val="입력시트"/>
      <sheetName val="실행"/>
      <sheetName val="PIPE"/>
      <sheetName val="FLANGE"/>
      <sheetName val="VALVE"/>
      <sheetName val="청산공사"/>
      <sheetName val="조도계산(1)"/>
      <sheetName val="TYPE별집계"/>
      <sheetName val="토목수량(공정)"/>
      <sheetName val="공종단가"/>
      <sheetName val="증감대비"/>
      <sheetName val="품셈(기초)"/>
      <sheetName val="설계예산내역서"/>
      <sheetName val="보차도경계석"/>
      <sheetName val="설계예산2"/>
      <sheetName val="현장지지물물량"/>
      <sheetName val="실행기성 갑지"/>
      <sheetName val="수안보-MBR1"/>
      <sheetName val="PRD투입장비계획"/>
      <sheetName val="1SPAN"/>
      <sheetName val="0226"/>
      <sheetName val="CAT_5"/>
      <sheetName val="맨홀수량산출"/>
      <sheetName val="AS포장복구 "/>
      <sheetName val="삭제금지단가"/>
      <sheetName val="AC포장수량"/>
      <sheetName val="원가서"/>
      <sheetName val="FRP내역서"/>
      <sheetName val="원형측구(B-type)"/>
      <sheetName val="건축"/>
      <sheetName val="산출근거"/>
      <sheetName val="건설기계"/>
      <sheetName val="FD"/>
      <sheetName val="물량표S"/>
      <sheetName val="Laser Alignment Target Spec"/>
      <sheetName val="Laser Focus Spec"/>
      <sheetName val="도면자료제출일정"/>
      <sheetName val="사통"/>
      <sheetName val="내역서을지"/>
      <sheetName val="공통"/>
      <sheetName val="DHEQSUPT"/>
      <sheetName val="DDD"/>
      <sheetName val="2.대외공문"/>
      <sheetName val="관일"/>
      <sheetName val="직재산"/>
      <sheetName val="b_balju"/>
      <sheetName val="단면_(2)1"/>
      <sheetName val="단가_1"/>
      <sheetName val="일위대가_(PM)1"/>
      <sheetName val="할증 "/>
      <sheetName val="J__TEAM_5_My_Documents_dacom__2"/>
      <sheetName val="J__TEAM_5_My_Documents_dacom__3"/>
      <sheetName val="J__TEAM_5_My_Documents_dacom__4"/>
      <sheetName val="J__TEAM_5_My_Documents_dacom__5"/>
      <sheetName val="J__TEAM_5_My_Documents_dacom__6"/>
      <sheetName val="J__TEAM_5_My_Documents_dacom__7"/>
      <sheetName val="J__TEAM_5_My_Documents_dacom__8"/>
      <sheetName val="J__TEAM_5_My_Documents_dacom__9"/>
      <sheetName val="도"/>
      <sheetName val="환율"/>
      <sheetName val="INPUT(덕도방향-시점)"/>
      <sheetName val="MACRO(MCC)"/>
      <sheetName val="분석"/>
      <sheetName val="FAB별"/>
      <sheetName val="SPrep_E4TK(R187)"/>
      <sheetName val="INSTLIST 1"/>
      <sheetName val="1-12월"/>
      <sheetName val="배수내역"/>
      <sheetName val="CON포장수량"/>
      <sheetName val="CONUNIT"/>
      <sheetName val="f4-f7"/>
      <sheetName val="2000년1차"/>
      <sheetName val="기숙사_건축"/>
      <sheetName val="준검_내역서1"/>
      <sheetName val="Pier_3"/>
      <sheetName val="1_우편집중내역서"/>
      <sheetName val="4-3_보온_기본물량집계"/>
      <sheetName val="3_하중산정4_지지력"/>
      <sheetName val="1_설계기준"/>
      <sheetName val="I_설계조건"/>
      <sheetName val="3_바닥판설계"/>
      <sheetName val="EQUIPMENT_-2"/>
      <sheetName val="H-PILE_박기"/>
      <sheetName val="_상부공통집계(총괄)"/>
      <sheetName val="REINF_"/>
      <sheetName val="플랜트_설치"/>
      <sheetName val="장비집계"/>
      <sheetName val="3련 BOX"/>
      <sheetName val="TOWER 10TON"/>
      <sheetName val="산출내역서"/>
      <sheetName val="안산기계장치"/>
      <sheetName val="98수문일위"/>
      <sheetName val="집 계 표"/>
      <sheetName val="Code_DEPRE_METHOD"/>
      <sheetName val="03.내 역 서"/>
      <sheetName val="02.집 계 표"/>
      <sheetName val="04.일위대가목록표"/>
      <sheetName val="220 (2)"/>
      <sheetName val="원가계산서砀烩㌁Ḍ"/>
      <sheetName val="구천"/>
      <sheetName val="대조표(0108)"/>
      <sheetName val="순공사비산출서"/>
      <sheetName val="단가비교표"/>
      <sheetName val="DIRECT_WORK"/>
      <sheetName val="귀래_설계_공내역서"/>
      <sheetName val="일위대가_(2)"/>
      <sheetName val="9_2단가산출서"/>
      <sheetName val="일위대가_(PMIS)"/>
      <sheetName val="관기초단위수량(_type_A)"/>
      <sheetName val="관기초단위수량(_type_B)"/>
      <sheetName val="관기초단위수량(type_C)"/>
      <sheetName val="관기초단위수량(type_D"/>
      <sheetName val="관기초단위수량(type_E)"/>
      <sheetName val="투찰"/>
      <sheetName val="개별직종노임단가(2005.1)"/>
      <sheetName val="3BL공동구 수량"/>
      <sheetName val="노무비1"/>
      <sheetName val="공주-교대(A1)"/>
      <sheetName val="J:\TEAM-5\My Documents\dacom\원주"/>
    </sheetNames>
    <sheetDataSet>
      <sheetData sheetId="0" refreshError="1">
        <row r="732">
          <cell r="A732" t="str">
            <v>K02</v>
          </cell>
          <cell r="B732">
            <v>47</v>
          </cell>
          <cell r="C732">
            <v>0</v>
          </cell>
          <cell r="D732" t="str">
            <v>제 47 호표</v>
          </cell>
          <cell r="E732" t="str">
            <v>프라임코팅</v>
          </cell>
          <cell r="F732">
            <v>0</v>
          </cell>
          <cell r="G732">
            <v>0</v>
          </cell>
          <cell r="H732" t="str">
            <v>MC-1</v>
          </cell>
          <cell r="I732">
            <v>0</v>
          </cell>
          <cell r="J732">
            <v>0</v>
          </cell>
          <cell r="K732">
            <v>0</v>
          </cell>
          <cell r="L732" t="str">
            <v>근거 : 건설12-11</v>
          </cell>
          <cell r="M732">
            <v>0</v>
          </cell>
          <cell r="N732">
            <v>0</v>
          </cell>
          <cell r="O732">
            <v>0</v>
          </cell>
          <cell r="P732">
            <v>0</v>
          </cell>
          <cell r="Q732" t="str">
            <v>단위 : 100m2</v>
          </cell>
        </row>
        <row r="733">
          <cell r="A733">
            <v>0</v>
          </cell>
          <cell r="B733">
            <v>0</v>
          </cell>
          <cell r="C733">
            <v>0</v>
          </cell>
          <cell r="D733" t="str">
            <v>명    칭</v>
          </cell>
          <cell r="E733" t="str">
            <v>규   격</v>
          </cell>
          <cell r="F733" t="str">
            <v>단  위</v>
          </cell>
          <cell r="G733" t="str">
            <v>수  량</v>
          </cell>
          <cell r="H733" t="str">
            <v>직접</v>
          </cell>
          <cell r="I733" t="str">
            <v>재료비</v>
          </cell>
          <cell r="J733" t="str">
            <v>간접</v>
          </cell>
          <cell r="K733" t="str">
            <v>재료비</v>
          </cell>
          <cell r="L733" t="str">
            <v>직접</v>
          </cell>
          <cell r="M733" t="str">
            <v>노무비</v>
          </cell>
          <cell r="N733" t="str">
            <v>경</v>
          </cell>
          <cell r="O733" t="str">
            <v>비</v>
          </cell>
          <cell r="P733" t="str">
            <v>계</v>
          </cell>
          <cell r="Q733" t="str">
            <v>비    고</v>
          </cell>
        </row>
        <row r="734">
          <cell r="A734">
            <v>0</v>
          </cell>
          <cell r="B734">
            <v>0</v>
          </cell>
          <cell r="C734">
            <v>0</v>
          </cell>
          <cell r="D734">
            <v>0</v>
          </cell>
          <cell r="E734">
            <v>0</v>
          </cell>
          <cell r="F734">
            <v>0</v>
          </cell>
          <cell r="G734">
            <v>0</v>
          </cell>
          <cell r="H734" t="str">
            <v>단가</v>
          </cell>
          <cell r="I734" t="str">
            <v>금액</v>
          </cell>
          <cell r="J734" t="str">
            <v>단가</v>
          </cell>
          <cell r="K734" t="str">
            <v>금액</v>
          </cell>
          <cell r="L734" t="str">
            <v>단가</v>
          </cell>
          <cell r="M734" t="str">
            <v>금액</v>
          </cell>
          <cell r="N734" t="str">
            <v>단가</v>
          </cell>
          <cell r="O734" t="str">
            <v>금액</v>
          </cell>
        </row>
        <row r="735">
          <cell r="A735" t="str">
            <v>I005</v>
          </cell>
          <cell r="B735">
            <v>0.38</v>
          </cell>
          <cell r="C735">
            <v>0</v>
          </cell>
          <cell r="D735" t="str">
            <v>아스팔트</v>
          </cell>
          <cell r="E735" t="str">
            <v>MC-1</v>
          </cell>
          <cell r="F735" t="str">
            <v>d/m</v>
          </cell>
          <cell r="G735">
            <v>0.38</v>
          </cell>
          <cell r="H735">
            <v>38000</v>
          </cell>
          <cell r="I735">
            <v>14440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>
            <v>14440</v>
          </cell>
        </row>
        <row r="736">
          <cell r="A736" t="str">
            <v>r036</v>
          </cell>
          <cell r="B736">
            <v>0.04</v>
          </cell>
          <cell r="C736">
            <v>0</v>
          </cell>
          <cell r="D736" t="str">
            <v>포장공</v>
          </cell>
          <cell r="E736">
            <v>0</v>
          </cell>
          <cell r="F736" t="str">
            <v>인</v>
          </cell>
          <cell r="G736">
            <v>0.04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68200</v>
          </cell>
          <cell r="M736">
            <v>2728</v>
          </cell>
          <cell r="N736">
            <v>0</v>
          </cell>
          <cell r="O736">
            <v>0</v>
          </cell>
          <cell r="P736">
            <v>2728</v>
          </cell>
        </row>
        <row r="737">
          <cell r="A737" t="str">
            <v>r010</v>
          </cell>
          <cell r="B737">
            <v>0.12</v>
          </cell>
          <cell r="C737">
            <v>0</v>
          </cell>
          <cell r="D737" t="str">
            <v>보통인부</v>
          </cell>
          <cell r="E737">
            <v>0</v>
          </cell>
          <cell r="F737" t="str">
            <v>인</v>
          </cell>
          <cell r="G737">
            <v>0.12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34900</v>
          </cell>
          <cell r="M737">
            <v>4188</v>
          </cell>
          <cell r="N737">
            <v>0</v>
          </cell>
          <cell r="O737">
            <v>0</v>
          </cell>
          <cell r="P737">
            <v>4188</v>
          </cell>
        </row>
        <row r="741">
          <cell r="D741" t="str">
            <v>보통인부</v>
          </cell>
          <cell r="E741">
            <v>0</v>
          </cell>
          <cell r="F741" t="str">
            <v>인</v>
          </cell>
          <cell r="G741">
            <v>0.12</v>
          </cell>
          <cell r="H741">
            <v>0</v>
          </cell>
          <cell r="I741">
            <v>0</v>
          </cell>
          <cell r="J741">
            <v>0</v>
          </cell>
          <cell r="K741">
            <v>0</v>
          </cell>
          <cell r="L741">
            <v>34900</v>
          </cell>
          <cell r="M741">
            <v>4188</v>
          </cell>
          <cell r="N741">
            <v>0</v>
          </cell>
          <cell r="O741">
            <v>0</v>
          </cell>
          <cell r="P741">
            <v>4188</v>
          </cell>
        </row>
        <row r="742">
          <cell r="A742">
            <v>0</v>
          </cell>
        </row>
        <row r="743">
          <cell r="A743">
            <v>0</v>
          </cell>
        </row>
        <row r="744">
          <cell r="A744">
            <v>0</v>
          </cell>
        </row>
        <row r="745">
          <cell r="A745">
            <v>0</v>
          </cell>
          <cell r="B745">
            <v>0</v>
          </cell>
          <cell r="C745" t="str">
            <v>K02</v>
          </cell>
          <cell r="D745" t="str">
            <v>계</v>
          </cell>
          <cell r="E745" t="str">
            <v>제 47 호표</v>
          </cell>
          <cell r="F745">
            <v>0</v>
          </cell>
          <cell r="G745">
            <v>0</v>
          </cell>
          <cell r="H745">
            <v>0</v>
          </cell>
          <cell r="I745">
            <v>14440</v>
          </cell>
          <cell r="J745">
            <v>0</v>
          </cell>
          <cell r="K745">
            <v>0</v>
          </cell>
          <cell r="L745">
            <v>0</v>
          </cell>
          <cell r="M745">
            <v>6916</v>
          </cell>
          <cell r="N745">
            <v>0</v>
          </cell>
          <cell r="O745">
            <v>0</v>
          </cell>
          <cell r="P745">
            <v>21356</v>
          </cell>
        </row>
        <row r="1400">
          <cell r="A1400" t="str">
            <v>B22</v>
          </cell>
          <cell r="B1400">
            <v>93</v>
          </cell>
          <cell r="C1400">
            <v>0</v>
          </cell>
          <cell r="D1400" t="str">
            <v>제 93 호표</v>
          </cell>
          <cell r="E1400" t="str">
            <v>관용접(Φ400mm)</v>
          </cell>
          <cell r="F1400">
            <v>0</v>
          </cell>
          <cell r="G1400">
            <v>0</v>
          </cell>
          <cell r="H1400">
            <v>0</v>
          </cell>
          <cell r="I1400">
            <v>0</v>
          </cell>
          <cell r="J1400">
            <v>0</v>
          </cell>
          <cell r="K1400">
            <v>0</v>
          </cell>
          <cell r="L1400" t="str">
            <v>근거 : 건설17-8</v>
          </cell>
          <cell r="M1400">
            <v>0</v>
          </cell>
          <cell r="N1400">
            <v>0</v>
          </cell>
          <cell r="O1400">
            <v>0</v>
          </cell>
          <cell r="P1400">
            <v>0</v>
          </cell>
          <cell r="Q1400" t="str">
            <v>단위 : 개소/6m</v>
          </cell>
        </row>
        <row r="1401">
          <cell r="A1401">
            <v>0</v>
          </cell>
          <cell r="B1401">
            <v>0</v>
          </cell>
          <cell r="C1401">
            <v>0</v>
          </cell>
          <cell r="D1401" t="str">
            <v>명    칭</v>
          </cell>
          <cell r="E1401" t="str">
            <v>규   격</v>
          </cell>
          <cell r="F1401" t="str">
            <v>단  위</v>
          </cell>
          <cell r="G1401" t="str">
            <v>수  량</v>
          </cell>
          <cell r="H1401" t="str">
            <v>직접</v>
          </cell>
          <cell r="I1401" t="str">
            <v>재료비</v>
          </cell>
          <cell r="J1401" t="str">
            <v>간접</v>
          </cell>
          <cell r="K1401" t="str">
            <v>재료비</v>
          </cell>
          <cell r="L1401" t="str">
            <v>직접</v>
          </cell>
          <cell r="M1401" t="str">
            <v>노무비</v>
          </cell>
          <cell r="N1401" t="str">
            <v>경</v>
          </cell>
          <cell r="O1401" t="str">
            <v>비</v>
          </cell>
          <cell r="P1401" t="str">
            <v>계</v>
          </cell>
          <cell r="Q1401" t="str">
            <v>비    고</v>
          </cell>
        </row>
        <row r="1402">
          <cell r="A1402">
            <v>0</v>
          </cell>
          <cell r="B1402">
            <v>0</v>
          </cell>
          <cell r="C1402">
            <v>0</v>
          </cell>
          <cell r="D1402">
            <v>0</v>
          </cell>
          <cell r="E1402">
            <v>0</v>
          </cell>
          <cell r="F1402">
            <v>0</v>
          </cell>
          <cell r="G1402">
            <v>0</v>
          </cell>
          <cell r="H1402" t="str">
            <v>단가</v>
          </cell>
          <cell r="I1402" t="str">
            <v>금액</v>
          </cell>
          <cell r="J1402" t="str">
            <v>단가</v>
          </cell>
          <cell r="K1402" t="str">
            <v>금액</v>
          </cell>
          <cell r="L1402" t="str">
            <v>단가</v>
          </cell>
          <cell r="M1402" t="str">
            <v>금액</v>
          </cell>
          <cell r="N1402" t="str">
            <v>단가</v>
          </cell>
          <cell r="O1402" t="str">
            <v>금액</v>
          </cell>
        </row>
        <row r="1403">
          <cell r="A1403" t="str">
            <v>I020</v>
          </cell>
          <cell r="B1403">
            <v>1.6</v>
          </cell>
          <cell r="C1403">
            <v>0</v>
          </cell>
          <cell r="D1403" t="str">
            <v>용접봉</v>
          </cell>
          <cell r="E1403" t="str">
            <v>115×3mm</v>
          </cell>
          <cell r="F1403" t="str">
            <v>kg</v>
          </cell>
          <cell r="G1403">
            <v>1.6</v>
          </cell>
          <cell r="H1403">
            <v>0</v>
          </cell>
          <cell r="I1403">
            <v>0</v>
          </cell>
          <cell r="J1403">
            <v>920</v>
          </cell>
          <cell r="K1403">
            <v>1472</v>
          </cell>
          <cell r="L1403">
            <v>0</v>
          </cell>
          <cell r="M1403">
            <v>0</v>
          </cell>
          <cell r="N1403">
            <v>0</v>
          </cell>
          <cell r="O1403">
            <v>0</v>
          </cell>
          <cell r="P1403">
            <v>1472</v>
          </cell>
        </row>
        <row r="1404">
          <cell r="A1404" t="str">
            <v>r013</v>
          </cell>
          <cell r="B1404">
            <v>0.54</v>
          </cell>
          <cell r="C1404">
            <v>0</v>
          </cell>
          <cell r="D1404" t="str">
            <v>용접공</v>
          </cell>
          <cell r="E1404">
            <v>0</v>
          </cell>
          <cell r="F1404" t="str">
            <v>인</v>
          </cell>
          <cell r="G1404">
            <v>0.54</v>
          </cell>
          <cell r="H1404">
            <v>0</v>
          </cell>
          <cell r="I1404">
            <v>0</v>
          </cell>
          <cell r="J1404">
            <v>0</v>
          </cell>
          <cell r="K1404">
            <v>0</v>
          </cell>
          <cell r="L1404">
            <v>65500</v>
          </cell>
          <cell r="M1404">
            <v>35370</v>
          </cell>
          <cell r="N1404">
            <v>0</v>
          </cell>
          <cell r="O1404">
            <v>0</v>
          </cell>
          <cell r="P1404">
            <v>35370</v>
          </cell>
        </row>
        <row r="1410">
          <cell r="D1410" t="str">
            <v>용접공</v>
          </cell>
          <cell r="E1410">
            <v>0</v>
          </cell>
          <cell r="F1410" t="str">
            <v>인</v>
          </cell>
          <cell r="G1410">
            <v>0.54</v>
          </cell>
          <cell r="H1410">
            <v>0</v>
          </cell>
          <cell r="I1410">
            <v>0</v>
          </cell>
          <cell r="J1410">
            <v>0</v>
          </cell>
          <cell r="K1410">
            <v>0</v>
          </cell>
          <cell r="L1410">
            <v>65500</v>
          </cell>
          <cell r="M1410">
            <v>35370</v>
          </cell>
          <cell r="N1410">
            <v>0</v>
          </cell>
          <cell r="O1410">
            <v>0</v>
          </cell>
          <cell r="P1410">
            <v>35370</v>
          </cell>
        </row>
        <row r="1411">
          <cell r="A1411">
            <v>0</v>
          </cell>
        </row>
        <row r="1412">
          <cell r="A1412">
            <v>0</v>
          </cell>
        </row>
        <row r="1413">
          <cell r="A1413">
            <v>0</v>
          </cell>
          <cell r="B1413">
            <v>0</v>
          </cell>
          <cell r="C1413" t="str">
            <v>B22</v>
          </cell>
          <cell r="D1413" t="str">
            <v>계</v>
          </cell>
          <cell r="E1413" t="str">
            <v>제 93 호표</v>
          </cell>
          <cell r="F1413">
            <v>0</v>
          </cell>
          <cell r="G1413">
            <v>0</v>
          </cell>
          <cell r="H1413">
            <v>0</v>
          </cell>
          <cell r="I1413">
            <v>0</v>
          </cell>
          <cell r="J1413">
            <v>0</v>
          </cell>
          <cell r="K1413">
            <v>1472</v>
          </cell>
          <cell r="L1413">
            <v>0</v>
          </cell>
          <cell r="M1413">
            <v>35370</v>
          </cell>
          <cell r="N1413">
            <v>0</v>
          </cell>
          <cell r="O1413">
            <v>0</v>
          </cell>
          <cell r="P1413">
            <v>36842</v>
          </cell>
        </row>
        <row r="1516">
          <cell r="A1516" t="str">
            <v>O03</v>
          </cell>
          <cell r="B1516">
            <v>101</v>
          </cell>
          <cell r="C1516">
            <v>0</v>
          </cell>
          <cell r="D1516" t="str">
            <v>제 101 호표</v>
          </cell>
          <cell r="E1516" t="str">
            <v>인력 터파기(풍화암 및 연암)</v>
          </cell>
          <cell r="F1516">
            <v>0</v>
          </cell>
          <cell r="G1516">
            <v>0</v>
          </cell>
          <cell r="H1516" t="str">
            <v>인력(2-3)</v>
          </cell>
          <cell r="I1516">
            <v>0</v>
          </cell>
          <cell r="J1516">
            <v>0</v>
          </cell>
          <cell r="K1516">
            <v>0</v>
          </cell>
          <cell r="L1516" t="str">
            <v>근거 : 토공3-1</v>
          </cell>
          <cell r="M1516">
            <v>0</v>
          </cell>
          <cell r="N1516">
            <v>0</v>
          </cell>
          <cell r="O1516">
            <v>0</v>
          </cell>
          <cell r="P1516">
            <v>0</v>
          </cell>
          <cell r="Q1516" t="str">
            <v>단위 :㎥</v>
          </cell>
        </row>
        <row r="1517">
          <cell r="A1517">
            <v>0</v>
          </cell>
          <cell r="B1517">
            <v>0</v>
          </cell>
          <cell r="C1517">
            <v>0</v>
          </cell>
          <cell r="D1517" t="str">
            <v>명    칭</v>
          </cell>
          <cell r="E1517" t="str">
            <v>규   격</v>
          </cell>
          <cell r="F1517" t="str">
            <v>단  위</v>
          </cell>
          <cell r="G1517" t="str">
            <v>수  량</v>
          </cell>
          <cell r="H1517" t="str">
            <v>직접</v>
          </cell>
          <cell r="I1517" t="str">
            <v>재료비</v>
          </cell>
          <cell r="J1517" t="str">
            <v>간접</v>
          </cell>
          <cell r="K1517" t="str">
            <v>재료비</v>
          </cell>
          <cell r="L1517" t="str">
            <v>직접</v>
          </cell>
          <cell r="M1517" t="str">
            <v>노무비</v>
          </cell>
          <cell r="N1517" t="str">
            <v>경</v>
          </cell>
          <cell r="O1517" t="str">
            <v>비</v>
          </cell>
          <cell r="P1517" t="str">
            <v>계</v>
          </cell>
          <cell r="Q1517" t="str">
            <v>비    고</v>
          </cell>
        </row>
        <row r="1518">
          <cell r="A1518">
            <v>0</v>
          </cell>
          <cell r="B1518">
            <v>0</v>
          </cell>
          <cell r="C1518">
            <v>0</v>
          </cell>
          <cell r="D1518">
            <v>0</v>
          </cell>
          <cell r="E1518">
            <v>0</v>
          </cell>
          <cell r="F1518">
            <v>0</v>
          </cell>
          <cell r="G1518">
            <v>0</v>
          </cell>
          <cell r="H1518" t="str">
            <v>단가</v>
          </cell>
          <cell r="I1518" t="str">
            <v>금액</v>
          </cell>
          <cell r="J1518" t="str">
            <v>단가</v>
          </cell>
          <cell r="K1518" t="str">
            <v>금액</v>
          </cell>
          <cell r="L1518" t="str">
            <v>단가</v>
          </cell>
          <cell r="M1518" t="str">
            <v>금액</v>
          </cell>
          <cell r="N1518" t="str">
            <v>단가</v>
          </cell>
          <cell r="O1518" t="str">
            <v>금액</v>
          </cell>
        </row>
        <row r="1519">
          <cell r="A1519" t="str">
            <v>r010</v>
          </cell>
          <cell r="B1519">
            <v>1</v>
          </cell>
          <cell r="C1519">
            <v>0</v>
          </cell>
          <cell r="D1519" t="str">
            <v>보통인부</v>
          </cell>
          <cell r="E1519">
            <v>0</v>
          </cell>
          <cell r="F1519" t="str">
            <v>인</v>
          </cell>
          <cell r="G1519">
            <v>1</v>
          </cell>
          <cell r="H1519">
            <v>0</v>
          </cell>
          <cell r="I1519">
            <v>0</v>
          </cell>
          <cell r="J1519">
            <v>0</v>
          </cell>
          <cell r="K1519">
            <v>0</v>
          </cell>
          <cell r="L1519">
            <v>34900</v>
          </cell>
          <cell r="M1519">
            <v>34900</v>
          </cell>
          <cell r="N1519">
            <v>0</v>
          </cell>
          <cell r="O1519">
            <v>0</v>
          </cell>
          <cell r="P1519">
            <v>34900</v>
          </cell>
          <cell r="Q1519" t="str">
            <v>주위에 장애물이 있을경우</v>
          </cell>
        </row>
        <row r="1520">
          <cell r="A1520" t="str">
            <v>R037</v>
          </cell>
          <cell r="B1520">
            <v>2</v>
          </cell>
          <cell r="C1520">
            <v>0</v>
          </cell>
          <cell r="D1520" t="str">
            <v>할석공</v>
          </cell>
          <cell r="E1520">
            <v>0</v>
          </cell>
          <cell r="F1520" t="str">
            <v>인</v>
          </cell>
          <cell r="G1520">
            <v>2</v>
          </cell>
          <cell r="H1520">
            <v>0</v>
          </cell>
          <cell r="I1520">
            <v>0</v>
          </cell>
          <cell r="J1520">
            <v>0</v>
          </cell>
          <cell r="K1520">
            <v>0</v>
          </cell>
          <cell r="L1520">
            <v>65700</v>
          </cell>
          <cell r="M1520">
            <v>131400</v>
          </cell>
          <cell r="N1520">
            <v>0</v>
          </cell>
          <cell r="O1520">
            <v>0</v>
          </cell>
          <cell r="P1520">
            <v>131400</v>
          </cell>
          <cell r="Q1520" t="str">
            <v>50%까지 할증가능</v>
          </cell>
        </row>
        <row r="1527">
          <cell r="D1527" t="str">
            <v>할석공</v>
          </cell>
          <cell r="E1527">
            <v>0</v>
          </cell>
          <cell r="F1527" t="str">
            <v>인</v>
          </cell>
          <cell r="G1527">
            <v>2</v>
          </cell>
          <cell r="H1527">
            <v>0</v>
          </cell>
          <cell r="I1527">
            <v>0</v>
          </cell>
          <cell r="J1527">
            <v>0</v>
          </cell>
          <cell r="K1527">
            <v>0</v>
          </cell>
          <cell r="L1527">
            <v>65700</v>
          </cell>
          <cell r="M1527">
            <v>131400</v>
          </cell>
          <cell r="N1527">
            <v>0</v>
          </cell>
          <cell r="O1527">
            <v>0</v>
          </cell>
          <cell r="P1527">
            <v>131400</v>
          </cell>
          <cell r="Q1527" t="str">
            <v>50%까지 할증가능</v>
          </cell>
        </row>
        <row r="1528">
          <cell r="A1528">
            <v>0</v>
          </cell>
        </row>
        <row r="1529">
          <cell r="A1529">
            <v>0</v>
          </cell>
          <cell r="B1529">
            <v>0</v>
          </cell>
          <cell r="C1529" t="str">
            <v>O03</v>
          </cell>
          <cell r="D1529" t="str">
            <v>계</v>
          </cell>
          <cell r="E1529" t="str">
            <v>제 101 호표</v>
          </cell>
          <cell r="F1529">
            <v>0</v>
          </cell>
          <cell r="G1529">
            <v>0</v>
          </cell>
          <cell r="H1529">
            <v>0</v>
          </cell>
          <cell r="I1529">
            <v>0</v>
          </cell>
          <cell r="J1529">
            <v>0</v>
          </cell>
          <cell r="K1529">
            <v>0</v>
          </cell>
          <cell r="L1529">
            <v>0</v>
          </cell>
          <cell r="M1529">
            <v>166300</v>
          </cell>
          <cell r="N1529">
            <v>0</v>
          </cell>
          <cell r="O1529">
            <v>0</v>
          </cell>
          <cell r="P1529">
            <v>166300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"/>
      <sheetName val="단가"/>
      <sheetName val="일위"/>
      <sheetName val="Baby일위대가"/>
      <sheetName val="공량산출서"/>
      <sheetName val=""/>
    </sheetNames>
    <definedNames>
      <definedName name="Macro10"/>
      <definedName name="Macro13"/>
      <definedName name="Macro14"/>
      <definedName name="Macro5"/>
      <definedName name="Macro7"/>
      <definedName name="Macro8"/>
      <definedName name="Macro9"/>
    </definedNames>
    <sheetDataSet>
      <sheetData sheetId="0">
        <row r="3">
          <cell r="B3">
            <v>70616</v>
          </cell>
        </row>
      </sheetData>
      <sheetData sheetId="1"/>
      <sheetData sheetId="2" refreshError="1"/>
      <sheetData sheetId="3" refreshError="1"/>
      <sheetData sheetId="4" refreshError="1"/>
      <sheetData sheetId="5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실행화면"/>
      <sheetName val="단중"/>
      <sheetName val="프로그램"/>
      <sheetName val="단중표"/>
      <sheetName val="노임"/>
      <sheetName val="96정변2"/>
      <sheetName val="입찰안"/>
      <sheetName val="기존단가 (2)"/>
      <sheetName val="내역서"/>
      <sheetName val="노임,재료비"/>
      <sheetName val="실행"/>
      <sheetName val="3층LOAD"/>
      <sheetName val="1층LOAD"/>
    </sheetNames>
    <sheetDataSet>
      <sheetData sheetId="0" refreshError="1"/>
      <sheetData sheetId="1" refreshError="1"/>
      <sheetData sheetId="2" refreshError="1"/>
      <sheetData sheetId="3" refreshError="1">
        <row r="5">
          <cell r="AF5">
            <v>75</v>
          </cell>
        </row>
        <row r="8">
          <cell r="AF8">
            <v>37</v>
          </cell>
        </row>
        <row r="11">
          <cell r="AF11">
            <v>41</v>
          </cell>
        </row>
        <row r="14">
          <cell r="AF14">
            <v>10</v>
          </cell>
        </row>
        <row r="17">
          <cell r="AF17">
            <v>16</v>
          </cell>
        </row>
        <row r="20">
          <cell r="AF20">
            <v>28</v>
          </cell>
        </row>
        <row r="23">
          <cell r="AF23">
            <v>36</v>
          </cell>
        </row>
        <row r="26">
          <cell r="AF26">
            <v>67</v>
          </cell>
        </row>
        <row r="29">
          <cell r="AF29">
            <v>50</v>
          </cell>
        </row>
        <row r="32">
          <cell r="AF32">
            <v>6</v>
          </cell>
        </row>
        <row r="35">
          <cell r="AF35">
            <v>29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공사원가계산서"/>
      <sheetName val="총내역서"/>
      <sheetName val="내역서"/>
      <sheetName val="일위대가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esco"/>
      <sheetName val="원가계산서 "/>
      <sheetName val="2000.11월설계내역"/>
      <sheetName val="준검 내역서"/>
      <sheetName val="1.수,변전설비 (1차작업)"/>
      <sheetName val="2.옥외전력(침매함-수정-1차작업)"/>
      <sheetName val="3.옥외전력(사장교-수정-1차작업)"/>
      <sheetName val="4.인입선교체공사"/>
      <sheetName val="총 원가계산"/>
      <sheetName val="조명율표"/>
      <sheetName val="#REF"/>
      <sheetName val="중기일위대가"/>
      <sheetName val="DATA"/>
      <sheetName val="MOTOR"/>
      <sheetName val="Sheet1"/>
      <sheetName val="laroux"/>
      <sheetName val="일위,한전"/>
      <sheetName val="원가계산서"/>
      <sheetName val="단가조사서"/>
      <sheetName val="1. 가로등 설치공사(2공구)"/>
      <sheetName val="내역서 (2)"/>
      <sheetName val="전체"/>
      <sheetName val="CODE"/>
      <sheetName val="실행철강하도"/>
      <sheetName val="노임단가"/>
      <sheetName val="수목단가"/>
      <sheetName val="시설수량표"/>
      <sheetName val="식재수량표"/>
      <sheetName val="자재단가"/>
      <sheetName val="을"/>
      <sheetName val="기성내역"/>
      <sheetName val="2공구산출내역"/>
      <sheetName val="터파기및재료"/>
      <sheetName val="강교(Sub)"/>
      <sheetName val="부대내역"/>
      <sheetName val="2000,9월 일위"/>
      <sheetName val="기둥(원형)"/>
      <sheetName val="예정(3)"/>
      <sheetName val="동원(3)"/>
      <sheetName val="노임"/>
      <sheetName val="°©Áö"/>
      <sheetName val="°ø»ç¿ø°¡°è»ê¼­"/>
      <sheetName val="ÃÑ³»¿ª¼­"/>
      <sheetName val="³»¿ª¼­"/>
      <sheetName val="ÀÏÀ§´ë°¡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인건-측정"/>
      <sheetName val="데이타"/>
      <sheetName val="산출7-본선2"/>
      <sheetName val="산출7-본선3"/>
      <sheetName val="관로분포도"/>
      <sheetName val="단락전류-A"/>
      <sheetName val="수량산출서"/>
      <sheetName val="건축-물가변동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표지"/>
      <sheetName val="목차"/>
      <sheetName val="1. 공사개요"/>
      <sheetName val="2. 현장기구조직표"/>
      <sheetName val="3. 공사진행[터,토,구]"/>
      <sheetName val="4. 투자대비"/>
      <sheetName val="5. 실행대비"/>
      <sheetName val="6. 금월분 투자대비"/>
      <sheetName val="2002년도 사업계획서"/>
      <sheetName val="결재란"/>
      <sheetName val="수량산출"/>
      <sheetName val="공사개요"/>
      <sheetName val="현장관리비"/>
      <sheetName val="계좌번호"/>
      <sheetName val="공사현황 "/>
      <sheetName val="투입현황"/>
      <sheetName val="중,재,유청구"/>
      <sheetName val="직영"/>
      <sheetName val="투입현황 (LG)"/>
      <sheetName val="중기가동"/>
      <sheetName val="외주기성(이재남)"/>
      <sheetName val="사토운반"/>
      <sheetName val="외주모작투입"/>
      <sheetName val="외주공제현황"/>
      <sheetName val="용역 (2)"/>
      <sheetName val="목공"/>
      <sheetName val="철근"/>
      <sheetName val="이상헌"/>
      <sheetName val="경유사용내역  "/>
      <sheetName val="휘발유사용내역   (2)"/>
      <sheetName val="실행간접비용"/>
      <sheetName val="9GNG운반"/>
      <sheetName val="소야공정계획표"/>
      <sheetName val="현황CODE"/>
      <sheetName val="손익현황"/>
      <sheetName val="평교-내역"/>
      <sheetName val="JUCK"/>
      <sheetName val="가로등"/>
      <sheetName val="일위목록"/>
      <sheetName val="내역"/>
      <sheetName val="표지 (2)"/>
      <sheetName val="1,2공구원가계산서"/>
      <sheetName val="1공구산출내역서"/>
      <sheetName val="실행내역"/>
      <sheetName val="정부노임단가"/>
      <sheetName val="말뚝지지력산정"/>
      <sheetName val="JUCKEYK"/>
      <sheetName val="설계내역서"/>
      <sheetName val="Sheet3"/>
      <sheetName val="안정검토(온1)"/>
      <sheetName val="중간부"/>
      <sheetName val="공내역"/>
      <sheetName val="견적단가"/>
      <sheetName val="단가비교표"/>
      <sheetName val="샘플표지"/>
      <sheetName val="IT-BAT"/>
      <sheetName val="설명"/>
      <sheetName val="건축내역서"/>
      <sheetName val="설비내역서"/>
      <sheetName val="전기내역서"/>
      <sheetName val="집계표"/>
      <sheetName val="단가"/>
      <sheetName val="공구원가계산"/>
      <sheetName val="갈현동"/>
      <sheetName val="일위대가(가설)"/>
      <sheetName val="Y-WORK"/>
      <sheetName val="1안"/>
      <sheetName val="일위대가표"/>
      <sheetName val="터널조도"/>
      <sheetName val="배수내역"/>
      <sheetName val="2.대외공문"/>
      <sheetName val="조도계산서1"/>
      <sheetName val="기초자료"/>
      <sheetName val="Sheet2"/>
      <sheetName val="단가산출"/>
      <sheetName val="산출2-기기동력"/>
      <sheetName val="견적대비표"/>
      <sheetName val="집수정(600-700)"/>
      <sheetName val="H-PILE수량집계"/>
      <sheetName val="인부신상자료"/>
      <sheetName val="노무비"/>
      <sheetName val="입찰안"/>
      <sheetName val="입고"/>
      <sheetName val="결재갑지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단가표"/>
      <sheetName val="DATE"/>
      <sheetName val="변경도급"/>
      <sheetName val="하부철근수량"/>
      <sheetName val="제출내역 (2)"/>
      <sheetName val="설계"/>
      <sheetName val="일위대가(건축)"/>
      <sheetName val="내역서 제출"/>
      <sheetName val="토공(1)"/>
      <sheetName val="일용직"/>
      <sheetName val="일반공사"/>
      <sheetName val="ITEM"/>
      <sheetName val="산출내역서"/>
      <sheetName val="정공공사"/>
      <sheetName val="주안3차A-A"/>
      <sheetName val="단면가정"/>
      <sheetName val="원가"/>
      <sheetName val="단가 및 재료비"/>
      <sheetName val="웅진교-S2"/>
      <sheetName val="200"/>
      <sheetName val="전기"/>
      <sheetName val="노임(1차)"/>
      <sheetName val="DT"/>
      <sheetName val="롤러"/>
      <sheetName val="BH"/>
      <sheetName val="펌프차타설"/>
      <sheetName val="토사(PE)"/>
      <sheetName val="본체"/>
      <sheetName val="날개벽"/>
      <sheetName val="암거단위"/>
      <sheetName val="원가계산"/>
      <sheetName val="6호기"/>
      <sheetName val="동해title"/>
      <sheetName val="산업개발안내서"/>
      <sheetName val="타공종이기"/>
      <sheetName val="비목군분류일위"/>
      <sheetName val="2000년1차"/>
      <sheetName val="일반토공견적"/>
      <sheetName val="SG"/>
      <sheetName val="자동제어"/>
      <sheetName val="매립"/>
      <sheetName val="MAT_N048"/>
      <sheetName val="주형"/>
      <sheetName val="2000.11¿ù¼³°è³»¿ª"/>
      <sheetName val="ÁØ°Ë ³»¿ª¼­"/>
      <sheetName val="BQ"/>
      <sheetName val="설계조건"/>
      <sheetName val="에너지동"/>
      <sheetName val="보건노"/>
      <sheetName val="철거산출근거"/>
      <sheetName val="danga"/>
      <sheetName val="ilch"/>
      <sheetName val="건축내역"/>
      <sheetName val="김남권내역9"/>
      <sheetName val="을지"/>
      <sheetName val="링크해지용"/>
      <sheetName val="STBOX"/>
      <sheetName val="AS복구"/>
      <sheetName val="중기터파기"/>
      <sheetName val="변수값"/>
      <sheetName val="중기상차"/>
      <sheetName val="방지책개소별명세"/>
      <sheetName val="외주"/>
      <sheetName val="부안일위"/>
      <sheetName val="1.설계조건"/>
      <sheetName val="설계서(7)"/>
      <sheetName val="관급"/>
      <sheetName val="CC16-내역서"/>
      <sheetName val="단가일람"/>
      <sheetName val="조경일람"/>
      <sheetName val="일위집계표"/>
      <sheetName val="참조-(1)"/>
      <sheetName val="Customer Databas"/>
      <sheetName val="접속도로"/>
      <sheetName val="접속도로1"/>
      <sheetName val="48수량"/>
      <sheetName val="49일위"/>
      <sheetName val="22일위"/>
      <sheetName val="49수량"/>
      <sheetName val="설계명세서"/>
      <sheetName val="약품공급2"/>
      <sheetName val="MACRO(MCC)"/>
      <sheetName val="경상비"/>
      <sheetName val="1SPAN"/>
      <sheetName val="산근"/>
      <sheetName val="일위대가목차"/>
      <sheetName val="견적율"/>
      <sheetName val="인건비"/>
      <sheetName val="산출내역서집계표"/>
      <sheetName val="약품설비"/>
      <sheetName val="2000전체분"/>
      <sheetName val="가감수량"/>
      <sheetName val="맨홀수량산출"/>
      <sheetName val="사급자재"/>
      <sheetName val="내역서01"/>
      <sheetName val="Total"/>
      <sheetName val="전기혼잡제경비(45)"/>
      <sheetName val="969910( R)"/>
      <sheetName val="기초자료입력"/>
      <sheetName val="단가조사"/>
      <sheetName val="POL6차-PIPING"/>
      <sheetName val="신표지1"/>
      <sheetName val="b_balju_cho"/>
      <sheetName val="직노"/>
      <sheetName val="주소록"/>
      <sheetName val="B부대공"/>
      <sheetName val="공사비"/>
      <sheetName val="횡 연장"/>
      <sheetName val="코드"/>
      <sheetName val="내역갑지"/>
      <sheetName val="단가산출서"/>
      <sheetName val="I一般比"/>
      <sheetName val="예산명세서"/>
      <sheetName val="자료입력"/>
      <sheetName val="단위가격"/>
      <sheetName val="시중노임(공사)"/>
      <sheetName val="일반수량총괄"/>
      <sheetName val="노임이"/>
      <sheetName val="전선 및 전선관"/>
      <sheetName val="TEL"/>
      <sheetName val="Macro(차단기)"/>
      <sheetName val="LOPCALC"/>
      <sheetName val="Sheet5"/>
      <sheetName val="주현(해보)"/>
      <sheetName val="주현(영광)"/>
      <sheetName val="내역서1"/>
      <sheetName val="기흥하도용"/>
      <sheetName val="요율"/>
      <sheetName val="CM 1"/>
      <sheetName val="금광1터널"/>
      <sheetName val="2000_11월설계내역"/>
      <sheetName val="준검_내역서"/>
      <sheetName val="1_수,변전설비_(1차작업)"/>
      <sheetName val="2_옥외전력(침매함-수정-1차작업)"/>
      <sheetName val="3_옥외전력(사장교-수정-1차작업)"/>
      <sheetName val="4_인입선교체공사"/>
      <sheetName val="1__가로등_설치공사(2공구)"/>
      <sheetName val="내역서_(2)"/>
      <sheetName val="2000,9월_일위"/>
      <sheetName val="금액"/>
      <sheetName val="현장관리비 산출내역"/>
      <sheetName val="106C0300"/>
      <sheetName val="한강운반비"/>
      <sheetName val="의왕내역"/>
      <sheetName val="7단가"/>
      <sheetName val="BEND LOSS"/>
      <sheetName val="기계경비일람"/>
      <sheetName val="BEND_LOSS"/>
      <sheetName val="설직재-1"/>
      <sheetName val="단가(1)"/>
      <sheetName val="ABUT수량-A1"/>
      <sheetName val="EJ"/>
      <sheetName val="변압기 및 발전기 용량"/>
      <sheetName val="기자재대비표"/>
      <sheetName val="연습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Sheet1 (2)"/>
      <sheetName val="자단"/>
      <sheetName val="COPING"/>
      <sheetName val="유치원내역"/>
      <sheetName val="공통가설"/>
      <sheetName val="Module1"/>
      <sheetName val="건              축"/>
      <sheetName val="별표 "/>
      <sheetName val="중기사용료"/>
      <sheetName val="단가대비표"/>
      <sheetName val="실행내역 "/>
      <sheetName val="woo(mac)"/>
      <sheetName val="guard(mac)"/>
      <sheetName val="MYUN(MAC)"/>
      <sheetName val="tggwan(mac)"/>
      <sheetName val="suk(mac)"/>
      <sheetName val="1월"/>
      <sheetName val="조건"/>
      <sheetName val="연습장소"/>
      <sheetName val="D&amp;P특기사항"/>
      <sheetName val="단가산출서(기계)"/>
      <sheetName val="간선계산"/>
      <sheetName val="말고개터널조명전압강하"/>
      <sheetName val="총_원가계산"/>
      <sheetName val="DB"/>
      <sheetName val="Upgrades pricing"/>
      <sheetName val="PART_DISCOUNT"/>
      <sheetName val="VXXXXXX"/>
      <sheetName val="실내기 사양 (부경대)"/>
      <sheetName val="접지수량"/>
      <sheetName val="일반전기"/>
      <sheetName val="날개벽(시점좌측)"/>
      <sheetName val="상 부"/>
      <sheetName val="N賃率-職"/>
      <sheetName val="Front"/>
      <sheetName val="wall"/>
      <sheetName val="2_대외공문"/>
      <sheetName val="단가표 "/>
      <sheetName val="기본단가표"/>
      <sheetName val="기준액"/>
      <sheetName val="자탐"/>
      <sheetName val="입력"/>
      <sheetName val="간접비계산"/>
      <sheetName val="구체"/>
      <sheetName val="좌측날개벽"/>
      <sheetName val="우측날개벽"/>
      <sheetName val="1차증가원가계산"/>
      <sheetName val="건축일위"/>
      <sheetName val="그라우팅일위"/>
      <sheetName val="Proposal"/>
      <sheetName val="BID"/>
      <sheetName val="일위대가(1)"/>
      <sheetName val="대림경상68억"/>
      <sheetName val="Macro2"/>
      <sheetName val="Macro1"/>
      <sheetName val="차액보증"/>
      <sheetName val="재료비"/>
      <sheetName val="식재인부"/>
      <sheetName val="DAN"/>
      <sheetName val="백호우계수"/>
      <sheetName val="초기화면"/>
      <sheetName val="관급자재"/>
      <sheetName val="교량전기"/>
      <sheetName val="단"/>
      <sheetName val="토공,철콘"/>
      <sheetName val="수량산출(수평맹암거)"/>
      <sheetName val="3.바닥판설계"/>
      <sheetName val="금액내역서"/>
      <sheetName val="6PILE  (돌출)"/>
      <sheetName val="덕소내역"/>
      <sheetName val="정보매체A동"/>
      <sheetName val="인사자료총집계"/>
      <sheetName val="실행예산"/>
      <sheetName val="982월원안"/>
      <sheetName val="1.수인터널"/>
      <sheetName val="nys"/>
      <sheetName val="평가내역"/>
      <sheetName val="통신단가조사"/>
      <sheetName val="001"/>
      <sheetName val="신우"/>
      <sheetName val="갑지1"/>
      <sheetName val="WORK"/>
      <sheetName val="98수문일위"/>
      <sheetName val="설계내역"/>
      <sheetName val="(A)내역서"/>
      <sheetName val="Sheet13"/>
      <sheetName val="Sheet14"/>
      <sheetName val="전기자료"/>
      <sheetName val="토공집계표"/>
      <sheetName val="PL"/>
      <sheetName val="TEMP1"/>
      <sheetName val="TEMP2"/>
      <sheetName val="주요량(96)"/>
      <sheetName val="CTEMCOST"/>
      <sheetName val="교각계산"/>
      <sheetName val="참조"/>
      <sheetName val="참조 (2)"/>
      <sheetName val="교각1"/>
      <sheetName val="과천MAIN"/>
      <sheetName val="G.R300경비"/>
      <sheetName val="재료집계"/>
      <sheetName val="원형1호맨홀토공수량"/>
      <sheetName val="경비"/>
      <sheetName val="2.조명기구철거(일괄철거분)"/>
      <sheetName val="과세표준율-2"/>
      <sheetName val="면적분양가"/>
      <sheetName val="분양면적(1123)"/>
      <sheetName val="출력소스"/>
      <sheetName val="대치판정"/>
      <sheetName val="설계서(본관)"/>
      <sheetName val="AS포장복구 "/>
      <sheetName val="품셈총괄표"/>
      <sheetName val="(14)전기품셈정산"/>
      <sheetName val="(12)전기경비"/>
      <sheetName val="공사비집계"/>
      <sheetName val="MACRO(전선관)"/>
      <sheetName val="공량산출서"/>
      <sheetName val="2-나.물가조사서"/>
      <sheetName val="2"/>
      <sheetName val="화재 탐지 설비"/>
      <sheetName val="일위대가(목록)"/>
      <sheetName val="예비품"/>
      <sheetName val="빌딩 안내"/>
      <sheetName val="설비공사"/>
      <sheetName val="A"/>
      <sheetName val="조경"/>
      <sheetName val="발전기"/>
      <sheetName val="GEN"/>
      <sheetName val="Sheet9"/>
      <sheetName val="원가계산서-총괄"/>
      <sheetName val="직재"/>
      <sheetName val="재집"/>
      <sheetName val="FAX표지 (2)"/>
      <sheetName val="공종별집계표"/>
      <sheetName val="S.중기사용료"/>
      <sheetName val="입력란"/>
      <sheetName val="97노임단가"/>
      <sheetName val="실행(표지,갑,을)"/>
      <sheetName val="공문"/>
      <sheetName val="가공비"/>
      <sheetName val="tong du toan"/>
      <sheetName val="몰탈재료산출"/>
      <sheetName val="산출(전주P7)"/>
      <sheetName val="영업.일1"/>
      <sheetName val="우각부보강"/>
      <sheetName val="P-산#1-1(WOWA1)"/>
      <sheetName val="MAT"/>
      <sheetName val="지급자재"/>
      <sheetName val="날개벽수량표"/>
      <sheetName val="현장지지물물량"/>
      <sheetName val="3차설계"/>
      <sheetName val="PW3"/>
      <sheetName val="PW4"/>
      <sheetName val="SC1"/>
      <sheetName val="PM"/>
      <sheetName val="TR"/>
      <sheetName val="품셈집계표"/>
      <sheetName val="자재조사표(참고용)"/>
      <sheetName val="일반부표집계표"/>
      <sheetName val="투찰"/>
      <sheetName val="각형맨홀"/>
      <sheetName val="담장산출"/>
      <sheetName val="3.골재원검토의견서 갑지"/>
      <sheetName val="일위대가목록"/>
      <sheetName val="견"/>
      <sheetName val="부하계산서"/>
      <sheetName val="1"/>
      <sheetName val="2003상반기노임기준"/>
      <sheetName val="철콘견적"/>
      <sheetName val="견적의뢰서"/>
      <sheetName val="Piping(Methanol)"/>
      <sheetName val="hvac(제어동)"/>
      <sheetName val="간접"/>
      <sheetName val="TDI ISBL"/>
      <sheetName val="M_F"/>
      <sheetName val="Graph (LGEN)"/>
      <sheetName val="out_prog"/>
      <sheetName val="선적schedule (2)"/>
      <sheetName val="산#3-1"/>
      <sheetName val="산#3-2"/>
      <sheetName val="산#3-2-2"/>
      <sheetName val="RFP002"/>
      <sheetName val="TIE-INS"/>
      <sheetName val="간접비"/>
      <sheetName val="문학간접"/>
      <sheetName val="총괄"/>
      <sheetName val="학생내역"/>
      <sheetName val="21301동"/>
      <sheetName val="건축공정"/>
      <sheetName val="방진공정"/>
      <sheetName val="조경공정"/>
      <sheetName val="수량산출(음암)"/>
      <sheetName val="돌담교 상부수량"/>
      <sheetName val="Ekog10"/>
      <sheetName val="AHU집계"/>
      <sheetName val="공조기휀"/>
      <sheetName val="공조기"/>
      <sheetName val="기기리스트"/>
      <sheetName val="48일위"/>
      <sheetName val="22수량"/>
      <sheetName val="99노임기준"/>
      <sheetName val="계수시트"/>
      <sheetName val="원가집계"/>
      <sheetName val="대리점주소록(0208)"/>
      <sheetName val="유림골조"/>
      <sheetName val="당초"/>
      <sheetName val="세부내역"/>
      <sheetName val="예산변경사항"/>
      <sheetName val="C3"/>
      <sheetName val="갑지(추정)"/>
      <sheetName val="자료"/>
      <sheetName val="간선"/>
      <sheetName val="전압"/>
      <sheetName val="조도"/>
      <sheetName val="동력"/>
      <sheetName val="연부97-1"/>
      <sheetName val="위치조서"/>
      <sheetName val="예산총괄"/>
      <sheetName val="설계예산서(2_소천우회토목)"/>
      <sheetName val="토공"/>
      <sheetName val="Sheet1 (3)"/>
      <sheetName val="특별교실"/>
      <sheetName val="TRE TABLE"/>
      <sheetName val="C1ㅇ"/>
      <sheetName val="증감대비"/>
      <sheetName val="단가조사-2"/>
      <sheetName val="소요자재"/>
      <sheetName val="노무산출서"/>
      <sheetName val="장비집계"/>
      <sheetName val="기계경비산출"/>
      <sheetName val="인건비 "/>
      <sheetName val="내역서 (평창)"/>
      <sheetName val="신규보류입력"/>
      <sheetName val="이름정의"/>
      <sheetName val="지수"/>
      <sheetName val="데이타입력"/>
      <sheetName val="에너지요금"/>
      <sheetName val="보일러입력"/>
      <sheetName val="ESCO입력"/>
      <sheetName val="종합"/>
      <sheetName val="최초입력"/>
      <sheetName val="사업개요(일반전력(갑)용"/>
      <sheetName val="사업개요(일반전력(을)用)"/>
      <sheetName val="사업개요(심야전력(갑)용"/>
      <sheetName val="자금환수표"/>
      <sheetName val="자금운용계획(8%)"/>
      <sheetName val="자금운용계획(11%)"/>
      <sheetName val="참조자료"/>
      <sheetName val="지원제도"/>
      <sheetName val="교회일정표"/>
      <sheetName val="교회빙축설계"/>
      <sheetName val="빙축열설계서"/>
      <sheetName val="운전전략"/>
      <sheetName val="왕복동"/>
      <sheetName val="터보"/>
      <sheetName val="장비가격"/>
      <sheetName val="ESCO제안"/>
      <sheetName val="중온수"/>
      <sheetName val="이중효용"/>
      <sheetName val="냉온수"/>
      <sheetName val="빙축열"/>
      <sheetName val="경제성검토"/>
      <sheetName val="2방식비교"/>
      <sheetName val="3방식비교"/>
      <sheetName val="한전지원금"/>
      <sheetName val="견적서"/>
      <sheetName val="플랜트 설치"/>
      <sheetName val="ⴭⴭⴭⴭ"/>
      <sheetName val="2006기계경비산출표"/>
      <sheetName val="Calc V1.2"/>
      <sheetName val="Calc V1.2 (2)"/>
      <sheetName val="전차선로 물량표"/>
      <sheetName val="BASIC (2)"/>
      <sheetName val="11.자재단가"/>
      <sheetName val="경비2내역"/>
      <sheetName val="경비대가"/>
      <sheetName val="경비산출"/>
      <sheetName val="COST"/>
      <sheetName val="이설집계"/>
      <sheetName val="전송망집계"/>
      <sheetName val="단가산출1"/>
      <sheetName val="단가산출2"/>
      <sheetName val="3-2.동원인원"/>
      <sheetName val="견적"/>
      <sheetName val="8.PILE  (돌출)"/>
      <sheetName val="CABdata"/>
      <sheetName val="동력부하(도산)"/>
      <sheetName val="설계서"/>
      <sheetName val="Chart1"/>
      <sheetName val="단위내역목록"/>
      <sheetName val="단위내역서"/>
      <sheetName val="총괄표"/>
      <sheetName val="원가(1)"/>
      <sheetName val="원가(2)"/>
      <sheetName val="간지"/>
      <sheetName val="1.설계설명서"/>
      <sheetName val="3.예정공정표"/>
      <sheetName val="4.설계예산서"/>
      <sheetName val="공사원가"/>
      <sheetName val="재경"/>
      <sheetName val="5.일위대가"/>
      <sheetName val="6.철거발생품예정조서"/>
      <sheetName val="7.지급자재조서"/>
      <sheetName val="8.가격조사서"/>
      <sheetName val="CABLE SIZE-3"/>
      <sheetName val="내역(포장)"/>
      <sheetName val="5호광장_(만점)"/>
      <sheetName val="인천국제_(만점)_(2)"/>
      <sheetName val="J형측구단위수량"/>
      <sheetName val="FA설치명세"/>
      <sheetName val="관람석제출"/>
      <sheetName val="남양시작동010313100%"/>
      <sheetName val="FB25JN"/>
      <sheetName val="INPUT"/>
      <sheetName val="EP0618"/>
      <sheetName val="단위세대물량"/>
      <sheetName val="가공송전산출서"/>
      <sheetName val="Sheet6"/>
      <sheetName val="조도계산서 (도서)"/>
      <sheetName val="손익분석"/>
      <sheetName val="__Hjpark_c_My_Documents_esco__2"/>
      <sheetName val="가도공"/>
      <sheetName val="골재집계"/>
      <sheetName val="건축공사"/>
      <sheetName val="설계예산서"/>
      <sheetName val="구조물철거타공정이월"/>
      <sheetName val="공사비 증감 내역서"/>
      <sheetName val="__MAIN"/>
      <sheetName val="총괄서"/>
      <sheetName val="청주(철골발주의뢰서)"/>
      <sheetName val="자재단가_사급"/>
      <sheetName val="중기적산목록"/>
      <sheetName val="노무비 근거"/>
      <sheetName val="소방"/>
      <sheetName val="내역서(기계)"/>
      <sheetName val="기술자료 (연수)"/>
      <sheetName val="설비"/>
      <sheetName val="bm(CIcable)"/>
      <sheetName val="공사기본내용입력"/>
      <sheetName val="U-TYPE(1)"/>
      <sheetName val="3BL공동구 수량"/>
      <sheetName val="실행"/>
      <sheetName val="FORM-0"/>
      <sheetName val="SHL"/>
      <sheetName val="내역표지"/>
      <sheetName val="설계기준"/>
      <sheetName val="내역1"/>
      <sheetName val="노임단가 (2)"/>
      <sheetName val="공사비예산서(토목분)"/>
      <sheetName val="48일위(기존)"/>
      <sheetName val="부대공Ⅱ"/>
      <sheetName val="3.공통공사대비"/>
      <sheetName val="봉양~조차장간고하개명(신설)"/>
      <sheetName val="일위대가1"/>
      <sheetName val="맨홀물량"/>
      <sheetName val="단가비교"/>
      <sheetName val="검수1"/>
      <sheetName val="공기1"/>
      <sheetName val="승무1"/>
      <sheetName val="쓰레기1"/>
      <sheetName val="운전1"/>
      <sheetName val="전삭고1"/>
      <sheetName val="정문1"/>
      <sheetName val="중앙1"/>
      <sheetName val="차륜1"/>
      <sheetName val="차체1"/>
      <sheetName val="폐수1"/>
      <sheetName val="환경1"/>
      <sheetName val="환경정비1"/>
      <sheetName val="02상노임"/>
      <sheetName val="통합내역"/>
      <sheetName val="시운전연료비"/>
      <sheetName val="인원계획"/>
      <sheetName val="자재일위(경)"/>
      <sheetName val="폐공처리 산출근거"/>
      <sheetName val="STORAGE"/>
      <sheetName val="관기성공.내"/>
      <sheetName val="우수"/>
      <sheetName val="Macro(전선)"/>
      <sheetName val="공통단가"/>
      <sheetName val="운반비"/>
      <sheetName val="2000양배"/>
      <sheetName val="일위_한전"/>
      <sheetName val="일위_파일"/>
      <sheetName val="_REF"/>
      <sheetName val="단위단가"/>
      <sheetName val="횡배수관집현황(2공구)"/>
      <sheetName val="설 계"/>
      <sheetName val="수문일1"/>
      <sheetName val="품셈TABLE"/>
      <sheetName val="소방내역서"/>
      <sheetName val="Y_WORK"/>
      <sheetName val="건축"/>
      <sheetName val="제잡비"/>
      <sheetName val="가감수량(2호)"/>
      <sheetName val="맨홀수량산출(2호)"/>
      <sheetName val="배수공"/>
      <sheetName val="정화조방수미장"/>
      <sheetName val="copy"/>
      <sheetName val="전력"/>
      <sheetName val="개요"/>
      <sheetName val="2호맨홀공제수량"/>
      <sheetName val="일반문틀 설치"/>
      <sheetName val="샌딩 에폭시 도장"/>
      <sheetName val="스텐문틀설치"/>
      <sheetName val="입찰"/>
      <sheetName val="현경"/>
      <sheetName val="효성CB 1P기초"/>
      <sheetName val="3.하중산정4.지지력"/>
      <sheetName val="신규품셈목차"/>
      <sheetName val="시중노임단가"/>
      <sheetName val="설계산출표지"/>
      <sheetName val="날개벽(TYPE1)"/>
      <sheetName val="Baby일위대가"/>
      <sheetName val="골조시행"/>
      <sheetName val="도급"/>
      <sheetName val="숫자"/>
      <sheetName val="착공계"/>
      <sheetName val="현장대리인계"/>
      <sheetName val="위임장"/>
      <sheetName val="안전관리지정계"/>
      <sheetName val="기술요원계"/>
      <sheetName val="예정공정표"/>
      <sheetName val="안전관리계획서"/>
      <sheetName val="안전관리계획안"/>
      <sheetName val="토공총괄표"/>
      <sheetName val="2-1. 경관조명 내역총괄표"/>
      <sheetName val="감액총괄표"/>
      <sheetName val="자재비"/>
      <sheetName val="loading"/>
      <sheetName val="000000"/>
      <sheetName val="신내택지내역서"/>
      <sheetName val="기타(2)"/>
      <sheetName val="경"/>
      <sheetName val="설명서"/>
      <sheetName val="견적조건"/>
      <sheetName val="b_balju"/>
      <sheetName val="주경기-오배수"/>
      <sheetName val="ÀÏÀ§,ÇÑÀü"/>
      <sheetName val="¿ø°¡°è»ê¼­"/>
      <sheetName val="´Ü°¡Á¶»ç¼­"/>
      <sheetName val="1. °¡·Îµî ¼³Ä¡°ø»ç(2°ø±¸)"/>
      <sheetName val="³»¿ª¼­ (2)"/>
      <sheetName val="Ã¶°Å»êÃâ±Ù°Å"/>
      <sheetName val="Àü±â"/>
      <sheetName val="8.현장관리비"/>
      <sheetName val="7.안전관리비"/>
      <sheetName val="TC표지"/>
      <sheetName val="잡철물"/>
      <sheetName val="Sheet4"/>
      <sheetName val="준공정산"/>
      <sheetName val="가설건물"/>
      <sheetName val="기준비용"/>
      <sheetName val="공사비증감"/>
      <sheetName val="도수로집계"/>
      <sheetName val="잡비"/>
      <sheetName val="G-IL"/>
      <sheetName val="BU"/>
      <sheetName val="IL"/>
      <sheetName val="EQ-R1"/>
      <sheetName val="부속동"/>
      <sheetName val="토목변경"/>
      <sheetName val="지구단위계획"/>
      <sheetName val="안전관리 각서"/>
      <sheetName val="소방일위 "/>
      <sheetName val="97년 추정"/>
      <sheetName val="원가서"/>
      <sheetName val="신규 수주분(사용자 정의)"/>
      <sheetName val="연결임시"/>
      <sheetName val="금리계산"/>
      <sheetName val="여과지동"/>
      <sheetName val="XXXXXX"/>
      <sheetName val="감가상각"/>
      <sheetName val="현장별"/>
      <sheetName val="추가예산"/>
      <sheetName val="시화점실행"/>
      <sheetName val="적격심사표"/>
      <sheetName val="원형맨홀수량"/>
      <sheetName val="INPUT(덕도방향-시점)"/>
      <sheetName val="원도급"/>
      <sheetName val="하도급"/>
      <sheetName val="조건표"/>
      <sheetName val="유입량"/>
      <sheetName val="을 2"/>
      <sheetName val="을 1"/>
      <sheetName val="9811"/>
      <sheetName val="부표총괄"/>
      <sheetName val="1.취수장"/>
      <sheetName val="수량산출(계측)"/>
      <sheetName val="근로자자료입력"/>
      <sheetName val="3CHBDC"/>
      <sheetName val="개산공사비"/>
      <sheetName val="4.2유효폭의 계산"/>
      <sheetName val="시점교대"/>
      <sheetName val="산수배수"/>
      <sheetName val="STEEL BOX 단면설계(SEC.8)"/>
      <sheetName val="사업계획1안"/>
      <sheetName val="포장공"/>
      <sheetName val="토공유동표(전체.당초)"/>
      <sheetName val="I.설계조건"/>
      <sheetName val="합계"/>
      <sheetName val="TYPE-A"/>
      <sheetName val="이월"/>
      <sheetName val="중기조종사 단위단가"/>
      <sheetName val="수량명세서"/>
      <sheetName val="첨부1"/>
      <sheetName val="운반공"/>
      <sheetName val="DATE2001"/>
      <sheetName val="평가데이터"/>
      <sheetName val="무담보1"/>
      <sheetName val="주관사업"/>
      <sheetName val="DATA 입력란"/>
      <sheetName val="계약내역서"/>
      <sheetName val="중기명"/>
      <sheetName val="주민번호"/>
      <sheetName val="1유리"/>
      <sheetName val="투찰내역"/>
      <sheetName val="음료실행"/>
      <sheetName val="송라터널총괄"/>
      <sheetName val="일위"/>
      <sheetName val="일위(시설)"/>
      <sheetName val="분석투자 내역(광명)"/>
      <sheetName val="모래기초 (2)"/>
      <sheetName val="7월11일"/>
      <sheetName val="TEST1"/>
      <sheetName val="토목품셈"/>
      <sheetName val="기본DATA"/>
      <sheetName val="ETC"/>
      <sheetName val="총괄내역서"/>
      <sheetName val="직공비"/>
      <sheetName val="물가자료"/>
      <sheetName val="PROJECT BRIEF(EX.NEW)"/>
      <sheetName val="K-16 (실행)"/>
      <sheetName val="BSD (2)"/>
      <sheetName val="PL단가산정"/>
      <sheetName val="그림"/>
      <sheetName val="그림2"/>
      <sheetName val="환경기계공정표 (3)"/>
      <sheetName val="건축명"/>
      <sheetName val="기계명"/>
      <sheetName val="전기명"/>
      <sheetName val="토목명"/>
      <sheetName val="발주설계서(당초)"/>
      <sheetName val="예산결제란"/>
      <sheetName val="9509"/>
      <sheetName val="기안"/>
      <sheetName val="공통(20-91)"/>
      <sheetName val="하수급견적대비"/>
      <sheetName val="경산"/>
      <sheetName val="코드표"/>
      <sheetName val="마산방향철근집계"/>
      <sheetName val="진주방향"/>
      <sheetName val="마산방향"/>
      <sheetName val="aa"/>
      <sheetName val="공사내역서(을)실행"/>
      <sheetName val="적용토목"/>
      <sheetName val="JA8-4"/>
      <sheetName val="광혁기성"/>
      <sheetName val="냉천부속동"/>
      <sheetName val="CIVIL"/>
      <sheetName val="LANGUAGE"/>
      <sheetName val="공사수행방안"/>
      <sheetName val="Project Brief"/>
      <sheetName val="DATA1"/>
      <sheetName val="울산시산표"/>
      <sheetName val="101502"/>
      <sheetName val="5정거장"/>
      <sheetName val="1-3길내기"/>
      <sheetName val="1,2,3,4,5단위수량"/>
      <sheetName val="단중표"/>
      <sheetName val="철집"/>
      <sheetName val="토목주소"/>
      <sheetName val="밸브설치"/>
      <sheetName val="BLR-S"/>
      <sheetName val="TOTAL-T"/>
      <sheetName val="01"/>
      <sheetName val="cable_type"/>
      <sheetName val="45,46"/>
      <sheetName val="중기사용료산출근거"/>
      <sheetName val="노무비 "/>
      <sheetName val="가로등기초"/>
      <sheetName val="PAD TR보호대기초"/>
      <sheetName val="투자효율분석"/>
      <sheetName val="공정집계_국별"/>
      <sheetName val="백암비스타내역"/>
      <sheetName val="안전교육계획"/>
      <sheetName val="재직증명서"/>
      <sheetName val="경력증명서"/>
      <sheetName val="교통대책내역"/>
      <sheetName val="친환경주택"/>
      <sheetName val="base"/>
      <sheetName val="계획금액"/>
      <sheetName val="분석대장"/>
      <sheetName val="공사진행"/>
      <sheetName val="상수도토공집계표"/>
      <sheetName val="버스운행안내"/>
      <sheetName val="예방접종계획"/>
      <sheetName val="근태계획서"/>
      <sheetName val="일(4)"/>
      <sheetName val="1단계"/>
      <sheetName val="변경내역대비표(2)"/>
      <sheetName val="#3_일위대가목록"/>
      <sheetName val="건강보험료"/>
      <sheetName val="고용보험료"/>
      <sheetName val="시중노임"/>
      <sheetName val="품목별 지수"/>
      <sheetName val="연금보험료"/>
      <sheetName val="퇴직공제부금비"/>
      <sheetName val="2F 회의실견적(5_14 일대)"/>
      <sheetName val="데리네이타현황"/>
      <sheetName val="1.설계기준"/>
      <sheetName val="직원인원"/>
      <sheetName val="4)유동표"/>
      <sheetName val="8.석축단위(H=1.5M)"/>
      <sheetName val="관급자재대"/>
      <sheetName val="역T형교대(말뚝기초)"/>
      <sheetName val="적용률"/>
      <sheetName val="신청서"/>
      <sheetName val="기계경비(시간당)"/>
      <sheetName val="내역서을지"/>
      <sheetName val="건축집계"/>
      <sheetName val="2000_11월설계내역1"/>
      <sheetName val="준검_내역서1"/>
      <sheetName val="1_수,변전설비_(1차작업)1"/>
      <sheetName val="2_옥외전력(침매함-수정-1차작업)1"/>
      <sheetName val="3_옥외전력(사장교-수정-1차작업)1"/>
      <sheetName val="4_인입선교체공사1"/>
      <sheetName val="1__가로등_설치공사(2공구)1"/>
      <sheetName val="내역서_(2)1"/>
      <sheetName val="122"/>
      <sheetName val="FAB별"/>
      <sheetName val="기본입력"/>
      <sheetName val="현금흐름"/>
      <sheetName val="수량산출(1)"/>
      <sheetName val="기본(98)"/>
      <sheetName val="2000,9월_일위1"/>
      <sheetName val="1__공사개요"/>
      <sheetName val="2__현장기구조직표"/>
      <sheetName val="3__공사진행[터,토,구]"/>
      <sheetName val="4__투자대비"/>
      <sheetName val="5__실행대비"/>
      <sheetName val="6__금월분_투자대비"/>
      <sheetName val="2002년도_사업계획서"/>
      <sheetName val="총_원가계산1"/>
      <sheetName val="표지_(2)"/>
      <sheetName val="2_대외공문1"/>
      <sheetName val="원가계산서_"/>
      <sheetName val="집수정"/>
      <sheetName val="수로교총재료집계"/>
      <sheetName val="금액집계"/>
      <sheetName val="대비표"/>
      <sheetName val="송정-증포간  계약내역서"/>
      <sheetName val="표면정지 집계"/>
      <sheetName val="PET MAT집계"/>
      <sheetName val="납부서"/>
      <sheetName val="신규단가산출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도담구내 개소별 명세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시설물일위"/>
      <sheetName val="가설공사"/>
      <sheetName val="단가결정"/>
      <sheetName val="내역아"/>
      <sheetName val="울타리"/>
      <sheetName val="PAINT"/>
      <sheetName val="노임,재료비"/>
      <sheetName val="단가보완"/>
      <sheetName val="도장수량(하1)"/>
      <sheetName val="공사비집계표"/>
      <sheetName val="각뿔대계산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일목"/>
      <sheetName val="DATA-UPS"/>
      <sheetName val="NOMUBI"/>
      <sheetName val="sw1"/>
      <sheetName val="10월요금선로출력"/>
      <sheetName val="전문품의"/>
      <sheetName val="열원설비"/>
      <sheetName val="수안보-MBR1"/>
      <sheetName val="가설공사비"/>
      <sheetName val="도로구조공사비"/>
      <sheetName val="도로토공공사비"/>
      <sheetName val="여수토공사비"/>
      <sheetName val="분전함신설"/>
      <sheetName val="접지1종"/>
      <sheetName val="사통"/>
      <sheetName val="조명일위"/>
      <sheetName val="주식"/>
      <sheetName val="기별(종합)"/>
      <sheetName val="단면설계"/>
      <sheetName val="안정검토"/>
      <sheetName val="spec"/>
      <sheetName val="program"/>
      <sheetName val="studbolt no."/>
      <sheetName val="studbolt size"/>
      <sheetName val="item sort no"/>
      <sheetName val="가로등내역서"/>
      <sheetName val="2000_11¿ù¼³°è³»¿ª"/>
      <sheetName val="ÁØ°Ë_³»¿ª¼­"/>
      <sheetName val="현장관리비_산출내역"/>
      <sheetName val="3_골재원검토의견서_갑지"/>
      <sheetName val="공사현황_"/>
      <sheetName val="투입현황_(LG)"/>
      <sheetName val="용역_(2)"/>
      <sheetName val="경유사용내역__"/>
      <sheetName val="실행분석표"/>
      <sheetName val="조명시설"/>
      <sheetName val="일반수량"/>
      <sheetName val="NNV"/>
      <sheetName val="내역(입찰)"/>
      <sheetName val="가격조사"/>
      <sheetName val="토공1차"/>
      <sheetName val="충주"/>
      <sheetName val="노임,자재"/>
      <sheetName val="기계경비"/>
      <sheetName val="감시제어"/>
      <sheetName val="목차임시"/>
      <sheetName val="견적대비"/>
      <sheetName val="3.자재비(총괄)"/>
      <sheetName val="J"/>
      <sheetName val="설계카드"/>
      <sheetName val="인입관수량총괄"/>
      <sheetName val="3련 BOX"/>
      <sheetName val="ASALTOTA"/>
      <sheetName val="거래처등록"/>
      <sheetName val="참고자료"/>
      <sheetName val="기본일위"/>
      <sheetName val="내역서2안"/>
      <sheetName val="패널"/>
      <sheetName val="집계"/>
      <sheetName val="노임단가명세표"/>
      <sheetName val="고유코드_설계"/>
      <sheetName val="전체_1설계"/>
      <sheetName val="사용자단가"/>
      <sheetName val="사용자일위"/>
      <sheetName val="자  재"/>
      <sheetName val="건축외주"/>
      <sheetName val="이토변실(A3-LINE)"/>
      <sheetName val="산출목록표"/>
      <sheetName val="순공사비"/>
      <sheetName val="물집"/>
      <sheetName val="각종양식"/>
      <sheetName val="산근(목록)"/>
      <sheetName val="이형관중량"/>
      <sheetName val="1호맨홀가감수량"/>
      <sheetName val="1호맨홀수량산출"/>
      <sheetName val="가시설(TYPE-A)"/>
      <sheetName val="공종단가"/>
      <sheetName val="1.부체도로가로등설비 산출"/>
      <sheetName val="자재단가비교표"/>
      <sheetName val="초류종자살포"/>
      <sheetName val="년도별노임표"/>
      <sheetName val="중기목록표"/>
      <sheetName val="단가(보완)"/>
      <sheetName val="대가 (보완)"/>
      <sheetName val="기결의"/>
      <sheetName val="공사비산출내역"/>
      <sheetName val="기초단가"/>
      <sheetName val="시추주상도"/>
      <sheetName val="수목표준대가"/>
      <sheetName val="시행결의을지(1)"/>
      <sheetName val="식재가격"/>
      <sheetName val="식재총괄"/>
      <sheetName val="급여(현지화)"/>
      <sheetName val="관계주식"/>
      <sheetName val="1.적격점수"/>
      <sheetName val="차수"/>
      <sheetName val="직급인원"/>
      <sheetName val="가시설단위수량"/>
      <sheetName val="SORCE1"/>
      <sheetName val="단위수량"/>
      <sheetName val="1.일위대가"/>
      <sheetName val="중기손료"/>
      <sheetName val="금융비용"/>
      <sheetName val="1-1평균터파기고(1)"/>
      <sheetName val="토목"/>
      <sheetName val="시장성초안camera"/>
      <sheetName val="남양주댠가표"/>
      <sheetName val="제안서입력"/>
      <sheetName val="정거장"/>
      <sheetName val="길내기"/>
      <sheetName val="NAI"/>
      <sheetName val="내역서(기성청구)"/>
      <sheetName val="매원개착터널총괄"/>
      <sheetName val="3_바닥판설계"/>
      <sheetName val="2-1__경관조명_내역총괄표"/>
      <sheetName val="품목별_지수"/>
      <sheetName val="T6-6(2)"/>
      <sheetName val="기계"/>
      <sheetName val="소포내역 (2)"/>
      <sheetName val="SLAB&quot;1&quot;"/>
      <sheetName val="BQ(실행)"/>
      <sheetName val="인제내역"/>
      <sheetName val="9-1차이내역"/>
      <sheetName val="단  가  대  비  표"/>
      <sheetName val="일  위  대  가  목  록"/>
      <sheetName val="수량집계"/>
      <sheetName val="5)유통부문월별매출 "/>
      <sheetName val="건설성적"/>
      <sheetName val="대비"/>
      <sheetName val="조정금액결과표 (차수별)"/>
      <sheetName val="주빔의 설계"/>
      <sheetName val="바닥판"/>
      <sheetName val="선로정수계산"/>
      <sheetName val="일위대가-1"/>
      <sheetName val="재정비직인"/>
      <sheetName val="재정비내역"/>
      <sheetName val="지적고시내역"/>
      <sheetName val="수량산출서 (2)"/>
      <sheetName val="기초입력 DATA"/>
      <sheetName val="광주운남을"/>
      <sheetName val="CAT_5"/>
      <sheetName val="입출재고현황 (2)"/>
      <sheetName val="통합"/>
      <sheetName val="전기일위대가"/>
      <sheetName val="Hauptdaten"/>
      <sheetName val="1.동력공사"/>
      <sheetName val="S0"/>
      <sheetName val="건설산출"/>
      <sheetName val="DATA(VTL)"/>
      <sheetName val="포장복구집계"/>
      <sheetName val="cal"/>
      <sheetName val="견적사양비교표"/>
      <sheetName val="일위집계"/>
      <sheetName val="물가대비표"/>
      <sheetName val="산_3_2"/>
      <sheetName val="산_3_1"/>
      <sheetName val="산_3_2_2"/>
      <sheetName val="2.냉난방설비공사"/>
      <sheetName val="7.자동제어공사"/>
      <sheetName val="전기일위목록"/>
      <sheetName val="설계산출기초"/>
      <sheetName val="도급예산내역서봉투"/>
      <sheetName val="도급예산내역서총괄표"/>
      <sheetName val="을부담운반비"/>
      <sheetName val="운반비산출"/>
      <sheetName val="토목수량산출"/>
      <sheetName val="22간선개소별"/>
      <sheetName val="분전반계산서(석관)"/>
      <sheetName val="날개벽(TYPE2)"/>
      <sheetName val="사  업  비  수  지  예  산  서"/>
      <sheetName val="계산식(ES)"/>
      <sheetName val="Back data"/>
      <sheetName val="22수"/>
      <sheetName val="22단"/>
      <sheetName val="49단"/>
      <sheetName val="공통"/>
      <sheetName val="반중력식옹벽3.5"/>
      <sheetName val="케이블류 OLD"/>
      <sheetName val="수로BOX"/>
      <sheetName val="말뚝설계"/>
      <sheetName val="제직재"/>
      <sheetName val="__Hjpark_c_My_Documents_esco__3"/>
      <sheetName val="__Hjpark_c_My_Documents_esco__4"/>
      <sheetName val="__Hjpark_c_My_Documents_esco__5"/>
      <sheetName val="HANDHOLE(2)"/>
      <sheetName val="계정"/>
      <sheetName val="일위대가33-_x0005_"/>
      <sheetName val="내역(정지)"/>
      <sheetName val="운반비산정"/>
      <sheetName val="견적990322"/>
      <sheetName val="일위대가33-닑"/>
      <sheetName val="Macro(조도)"/>
      <sheetName val="E.P.T수량산출서"/>
      <sheetName val="국산화"/>
      <sheetName val="변경집계표"/>
      <sheetName val="PRESSURE GAUGE"/>
      <sheetName val="단가설계"/>
      <sheetName val="가정급수관"/>
      <sheetName val="발주내역서"/>
      <sheetName val="일반맨홀수량집계(A-7 LINE)"/>
      <sheetName val="일반맨홀수량집계"/>
      <sheetName val="공종별원가계산"/>
      <sheetName val="일위대가(계측기설치)"/>
      <sheetName val="일반부표"/>
      <sheetName val="sort"/>
      <sheetName val="국내"/>
      <sheetName val="시운전연료"/>
      <sheetName val="재료집계표"/>
      <sheetName val="노임단가(9월)"/>
      <sheetName val="본댐설계"/>
      <sheetName val="탑(을지)"/>
      <sheetName val="전동기 SPEC"/>
      <sheetName val="부하"/>
      <sheetName val="APT"/>
      <sheetName val="도체종-상수표"/>
      <sheetName val="HVAC"/>
      <sheetName val="LD"/>
      <sheetName val="13LPMCC"/>
      <sheetName val="결과조달"/>
      <sheetName val="견적서(대외) (2)"/>
      <sheetName val="교대"/>
      <sheetName val="종합기별"/>
      <sheetName val="노무비명세서"/>
      <sheetName val="소요자재명세서"/>
      <sheetName val="우석문틀"/>
      <sheetName val="포장집계"/>
      <sheetName val="포장연장"/>
      <sheetName val="대극장-하부단가"/>
      <sheetName val="연령현황"/>
      <sheetName val="fursys"/>
    </sheetNames>
    <definedNames>
      <definedName name="Macro10"/>
      <definedName name="Macro12"/>
      <definedName name="Macro13"/>
      <definedName name="Macro14"/>
      <definedName name="Macro2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/>
      <sheetData sheetId="244"/>
      <sheetData sheetId="245" refreshError="1"/>
      <sheetData sheetId="246" refreshError="1"/>
      <sheetData sheetId="247" refreshError="1"/>
      <sheetData sheetId="248" refreshError="1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/>
      <sheetData sheetId="294"/>
      <sheetData sheetId="295" refreshError="1"/>
      <sheetData sheetId="296" refreshError="1"/>
      <sheetData sheetId="297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/>
      <sheetData sheetId="439" refreshError="1"/>
      <sheetData sheetId="440"/>
      <sheetData sheetId="441"/>
      <sheetData sheetId="442"/>
      <sheetData sheetId="443"/>
      <sheetData sheetId="444"/>
      <sheetData sheetId="445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/>
      <sheetData sheetId="650"/>
      <sheetData sheetId="65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/>
      <sheetData sheetId="727" refreshError="1"/>
      <sheetData sheetId="728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/>
      <sheetData sheetId="971"/>
      <sheetData sheetId="972"/>
      <sheetData sheetId="973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/>
      <sheetData sheetId="1159" refreshError="1"/>
      <sheetData sheetId="1160" refreshError="1"/>
      <sheetData sheetId="1161" refreshError="1"/>
      <sheetData sheetId="1162"/>
      <sheetData sheetId="1163"/>
      <sheetData sheetId="1164"/>
      <sheetData sheetId="1165"/>
      <sheetData sheetId="1166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/>
      <sheetData sheetId="1286"/>
      <sheetData sheetId="1287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집계표 (2)"/>
      <sheetName val="총집계표"/>
      <sheetName val="집계표(3)"/>
      <sheetName val="집계표"/>
      <sheetName val="도장집계"/>
      <sheetName val="도장면적 (4)"/>
      <sheetName val="도장면적 (3)"/>
      <sheetName val="도장면적 (2)"/>
      <sheetName val="도장면적"/>
      <sheetName val="단중표"/>
      <sheetName val="전신환매도율"/>
      <sheetName val="내역서"/>
      <sheetName val="실행화면"/>
      <sheetName val="단중"/>
      <sheetName val="프로그램"/>
      <sheetName val="교각1"/>
      <sheetName val="기존단가 (2)"/>
      <sheetName val="guard(mac)"/>
      <sheetName val="열린교실"/>
      <sheetName val="횡배수관토공수량"/>
      <sheetName val="부표총괄"/>
      <sheetName val="품셈1-17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M2" t="str">
            <v>C-60x30x10x1.6</v>
          </cell>
          <cell r="N2">
            <v>1.63</v>
          </cell>
        </row>
        <row r="3">
          <cell r="M3" t="str">
            <v>C-60x30x10x2</v>
          </cell>
          <cell r="N3">
            <v>1.99</v>
          </cell>
        </row>
        <row r="4">
          <cell r="M4" t="str">
            <v>C-60x30x10x2.3</v>
          </cell>
          <cell r="N4">
            <v>2.25</v>
          </cell>
        </row>
        <row r="5">
          <cell r="M5" t="str">
            <v>C-70x40x25x1.6</v>
          </cell>
          <cell r="N5">
            <v>2.38</v>
          </cell>
        </row>
        <row r="6">
          <cell r="M6" t="str">
            <v>C-75x35x15x2.3</v>
          </cell>
          <cell r="N6">
            <v>2.89</v>
          </cell>
        </row>
        <row r="7">
          <cell r="M7" t="str">
            <v>C-75x45x15x1.6</v>
          </cell>
          <cell r="N7">
            <v>2.3199999999999998</v>
          </cell>
        </row>
        <row r="8">
          <cell r="M8" t="str">
            <v>C-75x45x15x2</v>
          </cell>
          <cell r="N8">
            <v>2.86</v>
          </cell>
        </row>
        <row r="9">
          <cell r="M9" t="str">
            <v>C-75x45x15x2.3</v>
          </cell>
          <cell r="N9">
            <v>3.25</v>
          </cell>
        </row>
        <row r="10">
          <cell r="M10" t="str">
            <v>C-90x45x20x1.6</v>
          </cell>
          <cell r="N10">
            <v>2.63</v>
          </cell>
        </row>
        <row r="11">
          <cell r="M11" t="str">
            <v>C-90x45x20x2.3</v>
          </cell>
          <cell r="N11">
            <v>3.7</v>
          </cell>
        </row>
        <row r="12">
          <cell r="M12" t="str">
            <v>C-90x45x20x3.2</v>
          </cell>
          <cell r="N12">
            <v>5</v>
          </cell>
        </row>
        <row r="13">
          <cell r="M13" t="str">
            <v>C-100x50x20x1.6</v>
          </cell>
          <cell r="N13">
            <v>2.88</v>
          </cell>
        </row>
        <row r="14">
          <cell r="M14" t="str">
            <v>C-100x50x20x2</v>
          </cell>
          <cell r="N14">
            <v>3.56</v>
          </cell>
        </row>
        <row r="15">
          <cell r="M15" t="str">
            <v>C-100x50x20x2.3</v>
          </cell>
          <cell r="N15">
            <v>4.0599999999999996</v>
          </cell>
        </row>
        <row r="16">
          <cell r="M16" t="str">
            <v>C-100x50x20x2.8</v>
          </cell>
          <cell r="N16">
            <v>4.87</v>
          </cell>
        </row>
        <row r="17">
          <cell r="M17" t="str">
            <v>C-100x50x20x3.2</v>
          </cell>
          <cell r="N17">
            <v>5.5</v>
          </cell>
        </row>
        <row r="18">
          <cell r="M18" t="str">
            <v>C-100x50x20x4</v>
          </cell>
          <cell r="N18">
            <v>6.71</v>
          </cell>
        </row>
        <row r="19">
          <cell r="M19" t="str">
            <v>C-100x50x20x4.5</v>
          </cell>
          <cell r="N19">
            <v>7.43</v>
          </cell>
        </row>
        <row r="20">
          <cell r="M20" t="str">
            <v>C-120x40x20x3.2</v>
          </cell>
          <cell r="N20">
            <v>5.5</v>
          </cell>
        </row>
        <row r="21">
          <cell r="M21" t="str">
            <v>C-120x60x20x2.3</v>
          </cell>
          <cell r="N21">
            <v>4.78</v>
          </cell>
        </row>
        <row r="22">
          <cell r="M22" t="str">
            <v>C-120x60x20x3.2</v>
          </cell>
          <cell r="N22">
            <v>6.51</v>
          </cell>
        </row>
        <row r="23">
          <cell r="M23" t="str">
            <v>C-120x60x25x4.5</v>
          </cell>
          <cell r="N23">
            <v>9.1999999999999993</v>
          </cell>
        </row>
        <row r="24">
          <cell r="M24" t="str">
            <v>C-125x50x20x2.3</v>
          </cell>
          <cell r="N24">
            <v>4.51</v>
          </cell>
        </row>
        <row r="25">
          <cell r="M25" t="str">
            <v>C-125x50x20x3.2</v>
          </cell>
          <cell r="N25">
            <v>6.13</v>
          </cell>
        </row>
        <row r="26">
          <cell r="M26" t="str">
            <v>C-125x50x20x4</v>
          </cell>
          <cell r="N26">
            <v>7.5</v>
          </cell>
        </row>
        <row r="27">
          <cell r="M27" t="str">
            <v>C-125x50x20x4.5</v>
          </cell>
          <cell r="N27">
            <v>8.32</v>
          </cell>
        </row>
        <row r="28">
          <cell r="M28" t="str">
            <v>C-150x50x20x2.3</v>
          </cell>
          <cell r="N28">
            <v>4.96</v>
          </cell>
        </row>
        <row r="29">
          <cell r="M29" t="str">
            <v>C-150x50x20x3.2</v>
          </cell>
          <cell r="N29">
            <v>6.76</v>
          </cell>
        </row>
        <row r="30">
          <cell r="M30" t="str">
            <v>C-150x50x20x4.5</v>
          </cell>
          <cell r="N30">
            <v>9.1999999999999993</v>
          </cell>
        </row>
        <row r="31">
          <cell r="M31" t="str">
            <v>C-150x65x20x2.3</v>
          </cell>
          <cell r="N31">
            <v>5.5</v>
          </cell>
        </row>
        <row r="32">
          <cell r="M32" t="str">
            <v>C-150x65x20x3.2</v>
          </cell>
          <cell r="N32">
            <v>7.51</v>
          </cell>
        </row>
        <row r="33">
          <cell r="M33" t="str">
            <v>C-150x65x20x4</v>
          </cell>
          <cell r="N33">
            <v>9.2200000000000006</v>
          </cell>
        </row>
        <row r="34">
          <cell r="M34" t="str">
            <v>C-150x75x20x4.5</v>
          </cell>
          <cell r="N34">
            <v>11</v>
          </cell>
        </row>
        <row r="35">
          <cell r="M35" t="str">
            <v>C-150x75x20x4</v>
          </cell>
          <cell r="N35">
            <v>9.85</v>
          </cell>
        </row>
        <row r="36">
          <cell r="M36" t="str">
            <v>C-150x75x20x3.2</v>
          </cell>
          <cell r="N36">
            <v>8.01</v>
          </cell>
        </row>
        <row r="37">
          <cell r="M37" t="str">
            <v>C-150x75x25x4.5</v>
          </cell>
          <cell r="N37">
            <v>11.3</v>
          </cell>
        </row>
        <row r="38">
          <cell r="M38" t="str">
            <v>C-150x75x25x4</v>
          </cell>
          <cell r="N38">
            <v>10.199999999999999</v>
          </cell>
        </row>
        <row r="39">
          <cell r="M39" t="str">
            <v>C-150x75x25x3.2</v>
          </cell>
          <cell r="N39">
            <v>8.27</v>
          </cell>
        </row>
        <row r="40">
          <cell r="M40" t="str">
            <v>C-200x75x20x4.5</v>
          </cell>
          <cell r="N40">
            <v>12.7</v>
          </cell>
        </row>
        <row r="41">
          <cell r="M41" t="str">
            <v>C-200x75x20x4</v>
          </cell>
          <cell r="N41">
            <v>11.4</v>
          </cell>
        </row>
        <row r="42">
          <cell r="M42" t="str">
            <v>C-200x75x20x3.2</v>
          </cell>
          <cell r="N42">
            <v>9.27</v>
          </cell>
        </row>
        <row r="43">
          <cell r="M43" t="str">
            <v>C-200x75x25x4.5</v>
          </cell>
          <cell r="N43">
            <v>13.1</v>
          </cell>
        </row>
        <row r="44">
          <cell r="M44" t="str">
            <v>C-200x75x25x4</v>
          </cell>
          <cell r="N44">
            <v>11.7</v>
          </cell>
        </row>
        <row r="45">
          <cell r="M45" t="str">
            <v>C-200x75x25x3.2</v>
          </cell>
          <cell r="N45">
            <v>9.52</v>
          </cell>
        </row>
        <row r="46">
          <cell r="M46" t="str">
            <v>C-250x75x25x4.5</v>
          </cell>
          <cell r="N46">
            <v>14.9</v>
          </cell>
        </row>
      </sheetData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원배정"/>
      <sheetName val="인원산출"/>
      <sheetName val="노무비"/>
      <sheetName val="운영"/>
      <sheetName val="장비"/>
      <sheetName val="견적"/>
      <sheetName val="견적서"/>
      <sheetName val="견적내역"/>
      <sheetName val="산출기준"/>
      <sheetName val="인건"/>
      <sheetName val="근무"/>
      <sheetName val="단중표"/>
      <sheetName val="표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원배정"/>
      <sheetName val="인원산출"/>
      <sheetName val="노무비"/>
      <sheetName val="운영"/>
      <sheetName val="장비"/>
      <sheetName val="근무"/>
      <sheetName val="견적"/>
      <sheetName val="견적서"/>
      <sheetName val="견적내역"/>
      <sheetName val="산출기준"/>
      <sheetName val="인건"/>
      <sheetName val="소모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물가자료"/>
      <sheetName val="운전경비"/>
      <sheetName val="중기조종원인건비"/>
      <sheetName val="일위대가표(평택)"/>
      <sheetName val="일위대가표(송탄)"/>
      <sheetName val="일위대가표(안중)"/>
      <sheetName val="기계경비"/>
      <sheetName val="견적서"/>
      <sheetName val="실행내역서 "/>
      <sheetName val="2공구산출내역"/>
      <sheetName val="공사비예산서(토목분)"/>
      <sheetName val="하부철근수량"/>
      <sheetName val="자료"/>
      <sheetName val="첨부1-1"/>
      <sheetName val="직접인건비"/>
      <sheetName val="문학간접"/>
      <sheetName val="01"/>
      <sheetName val="DATA1"/>
      <sheetName val="노무비"/>
      <sheetName val="민감도"/>
      <sheetName val="Assumption"/>
      <sheetName val="분전반계산서(석관)"/>
      <sheetName val="B부대공"/>
      <sheetName val="노임단가"/>
      <sheetName val="Sheet3"/>
      <sheetName val="내역"/>
      <sheetName val="기자재비"/>
      <sheetName val="횡배수관토공수량"/>
      <sheetName val="1안"/>
      <sheetName val="Sheet1"/>
      <sheetName val="부속동"/>
      <sheetName val="일위대가"/>
      <sheetName val="내역5"/>
    </sheetNames>
    <sheetDataSet>
      <sheetData sheetId="0" refreshError="1"/>
      <sheetData sheetId="1" refreshError="1">
        <row r="4">
          <cell r="C4">
            <v>66050</v>
          </cell>
        </row>
        <row r="21">
          <cell r="C21">
            <v>66655</v>
          </cell>
        </row>
        <row r="23">
          <cell r="C23">
            <v>55408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분석"/>
      <sheetName val="SMY"/>
      <sheetName val="ASP"/>
      <sheetName val="Data"/>
      <sheetName val="TPC(Detail)"/>
      <sheetName val="Factor"/>
      <sheetName val="TPC_Q"/>
      <sheetName val="TPC_Y"/>
      <sheetName val="Funding_Q"/>
      <sheetName val="Funding_Y"/>
      <sheetName val="RP"/>
      <sheetName val="IS"/>
      <sheetName val="IS_Ledger"/>
      <sheetName val="BS_Ledger"/>
      <sheetName val="BS"/>
      <sheetName val="CF(Real)"/>
      <sheetName val="CF"/>
      <sheetName val="운영수입추정"/>
      <sheetName val="개업비"/>
      <sheetName val="운영비비교"/>
      <sheetName val="운영비집계"/>
      <sheetName val="인건비"/>
      <sheetName val="경비"/>
      <sheetName val="집기비품"/>
      <sheetName val="유지관리비"/>
      <sheetName val="하역장비계획"/>
      <sheetName val="OS"/>
    </sheetNames>
    <sheetDataSet>
      <sheetData sheetId="0"/>
      <sheetData sheetId="1"/>
      <sheetData sheetId="2" refreshError="1">
        <row r="11">
          <cell r="S11">
            <v>47118</v>
          </cell>
        </row>
        <row r="28">
          <cell r="I28">
            <v>38718</v>
          </cell>
        </row>
        <row r="30">
          <cell r="I30">
            <v>40543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nsitivity"/>
      <sheetName val="SMY"/>
      <sheetName val="ASP"/>
      <sheetName val="Index"/>
      <sheetName val="TPC(detail)"/>
      <sheetName val="TIC"/>
      <sheetName val="Funding"/>
      <sheetName val="Lease"/>
      <sheetName val="RP"/>
      <sheetName val="CF"/>
      <sheetName val="BS"/>
      <sheetName val="BS(detail)"/>
      <sheetName val="IS"/>
      <sheetName val="IS(detail)"/>
      <sheetName val="Insurance"/>
      <sheetName val="자금수지표"/>
      <sheetName val="FS_Y"/>
      <sheetName val="본보고서"/>
      <sheetName val="1.5.1"/>
      <sheetName val="표지"/>
      <sheetName val="목차"/>
      <sheetName val="간지1"/>
      <sheetName val="제 1장"/>
      <sheetName val="요약표"/>
      <sheetName val="간지2"/>
      <sheetName val="Lease-부속"/>
      <sheetName val="TPC(detail)-부속"/>
      <sheetName val="Funding-부속"/>
      <sheetName val="RP-부속"/>
      <sheetName val="BS(detail)-부속"/>
      <sheetName val="IS(detail)-부속"/>
      <sheetName val="Index-부속"/>
    </sheetNames>
    <sheetDataSet>
      <sheetData sheetId="0"/>
      <sheetData sheetId="1"/>
      <sheetData sheetId="2" refreshError="1">
        <row r="4">
          <cell r="F4" t="str">
            <v>전북대학교·전주교육대학교 학생생활관 BTL 민간투자사업</v>
          </cell>
        </row>
        <row r="14">
          <cell r="H14">
            <v>38442</v>
          </cell>
        </row>
        <row r="16">
          <cell r="H16">
            <v>38718</v>
          </cell>
        </row>
        <row r="23">
          <cell r="H23">
            <v>0.03</v>
          </cell>
        </row>
        <row r="24">
          <cell r="H24">
            <v>0.03</v>
          </cell>
        </row>
        <row r="25">
          <cell r="H25">
            <v>38497</v>
          </cell>
        </row>
        <row r="34">
          <cell r="H34">
            <v>24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일정표"/>
      <sheetName val="개인일정표"/>
      <sheetName val="    (6-1)견적인원현황 (2)"/>
      <sheetName val="    (6-1)견적인원현황 (3)"/>
      <sheetName val="DATA"/>
      <sheetName val="3J,일정표"/>
      <sheetName val="표지"/>
      <sheetName val="Sheet2"/>
      <sheetName val="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/>
      <sheetData sheetId="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단가"/>
      <sheetName val="YES"/>
      <sheetName val="Macro(차단기)"/>
      <sheetName val="조명율표"/>
      <sheetName val="입찰안"/>
      <sheetName val="일위대가"/>
      <sheetName val="테이블"/>
      <sheetName val="STORAGE"/>
      <sheetName val="ITEM"/>
      <sheetName val="단가비교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2F 회의실견적(5_14 일대)"/>
      <sheetName val="예산서"/>
      <sheetName val="DATA1"/>
      <sheetName val="ilch"/>
      <sheetName val="DATA"/>
      <sheetName val="3BL공동구 수량"/>
      <sheetName val="정부노임단가"/>
      <sheetName val="수량산출"/>
      <sheetName val="Sheet4"/>
      <sheetName val="Macro(전선)"/>
      <sheetName val="BQ"/>
      <sheetName val="전기일위대가"/>
      <sheetName val="BLOCK(1)"/>
      <sheetName val="WORK"/>
      <sheetName val="데이타"/>
      <sheetName val="월선수금"/>
      <sheetName val="일위대가목차"/>
      <sheetName val="시설물일위"/>
      <sheetName val="기계내역"/>
      <sheetName val="단면(RW1)"/>
      <sheetName val="A-4"/>
      <sheetName val="토목내역"/>
      <sheetName val="설계예산서"/>
      <sheetName val="수량집계"/>
      <sheetName val="총괄"/>
      <sheetName val="토목"/>
      <sheetName val="가로등내역서"/>
      <sheetName val="수량산출서"/>
      <sheetName val="#REF"/>
      <sheetName val="2000.11월설계내역"/>
      <sheetName val="터파기및재료"/>
      <sheetName val="집계표"/>
      <sheetName val="하조서"/>
      <sheetName val="총괄표"/>
      <sheetName val="말뚝지지력산정"/>
      <sheetName val="전선 및 전선관"/>
      <sheetName val="내역서"/>
      <sheetName val="단가산출"/>
      <sheetName val="소야공정계획표"/>
      <sheetName val="내역서2안"/>
      <sheetName val="실행철강하도"/>
      <sheetName val="6호기"/>
      <sheetName val="내역"/>
      <sheetName val="보증수수료산출"/>
      <sheetName val="준검 내역서"/>
      <sheetName val="봉양~조차장간고하개명(신설)"/>
      <sheetName val="bid"/>
      <sheetName val="기계경비"/>
      <sheetName val="공사비예산서(토목분)"/>
      <sheetName val="각형맨홀"/>
      <sheetName val="수목단가"/>
      <sheetName val="시설수량표"/>
      <sheetName val="식재수량표"/>
      <sheetName val="일위목록"/>
      <sheetName val="자재단가"/>
      <sheetName val="1.수인터널"/>
      <sheetName val="가로등"/>
      <sheetName val="INPUT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부대내역"/>
      <sheetName val="JUCK"/>
      <sheetName val="내역서(전기)"/>
      <sheetName val="2000년1차"/>
      <sheetName val="단가 및 재료비"/>
      <sheetName val="주상도"/>
      <sheetName val="수목데이타 "/>
      <sheetName val="변압기 및 발전기 용량"/>
      <sheetName val="ASP포장"/>
      <sheetName val="일위대가표"/>
      <sheetName val="단가산출서(기계)"/>
      <sheetName val="Total"/>
      <sheetName val="원가계산"/>
      <sheetName val="Sheet2"/>
      <sheetName val="소요자재"/>
      <sheetName val="노무산출서"/>
      <sheetName val="단가조사"/>
      <sheetName val="ETC"/>
      <sheetName val="에너지동"/>
      <sheetName val="연습"/>
      <sheetName val="교각1"/>
      <sheetName val="점수계산1-2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호계"/>
      <sheetName val="제암"/>
      <sheetName val="월마트"/>
      <sheetName val="월드컵"/>
      <sheetName val="Sheet1"/>
      <sheetName val="Sheet3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표지 (2)"/>
      <sheetName val="코드표"/>
      <sheetName val="Sheet1 (2)"/>
      <sheetName val="MOTOR"/>
      <sheetName val="예산변경사항"/>
      <sheetName val="요율"/>
      <sheetName val="자재대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일위대가(목록)"/>
      <sheetName val="재료비"/>
      <sheetName val="15"/>
      <sheetName val="입찰결과(DATA)"/>
      <sheetName val="참조-(1)"/>
      <sheetName val="ABUT수량-A1"/>
      <sheetName val="단면 (2)"/>
      <sheetName val="물량표"/>
      <sheetName val="돌망태단위수량"/>
      <sheetName val="신우"/>
      <sheetName val="말뚝물량"/>
      <sheetName val="상수도토공집계표"/>
      <sheetName val="일위대가표(유단가)"/>
      <sheetName val="부속동"/>
      <sheetName val="CABLE SIZE-3"/>
      <sheetName val="간선계산"/>
      <sheetName val="단가조사서"/>
      <sheetName val="1안"/>
      <sheetName val="대치판정"/>
      <sheetName val="점검총괄"/>
      <sheetName val="자재목록"/>
      <sheetName val="2006기계경비산출표"/>
      <sheetName val="9-1차이내역"/>
      <sheetName val="견적대비"/>
      <sheetName val="20관리비율"/>
      <sheetName val="총괄집계표"/>
      <sheetName val="Baby일위대가"/>
      <sheetName val="48일위"/>
      <sheetName val="48수량"/>
      <sheetName val="22수량"/>
      <sheetName val="49일위"/>
      <sheetName val="22일위"/>
      <sheetName val="49수량"/>
      <sheetName val="인건비"/>
      <sheetName val="EACT10"/>
      <sheetName val="예산갑지"/>
      <sheetName val="AILC004"/>
      <sheetName val="적용(기계)"/>
      <sheetName val="1차증가원가계산"/>
      <sheetName val="공구원가계산"/>
      <sheetName val="설계내역서"/>
      <sheetName val="- INFORMATION -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AS포장복구 "/>
      <sheetName val="간접비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VXXXXX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산출내역서집계표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목차"/>
      <sheetName val="V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일반공사"/>
      <sheetName val="을"/>
      <sheetName val="견적조건"/>
      <sheetName val="견적조건(을지)"/>
      <sheetName val="대구실행"/>
      <sheetName val="0.집계"/>
      <sheetName val="구역화물"/>
      <sheetName val="단가일람"/>
      <sheetName val="unit 4"/>
      <sheetName val="Summary Sheets"/>
      <sheetName val="일위목록-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6동"/>
      <sheetName val="부대공Ⅱ"/>
      <sheetName val="Chart1"/>
      <sheetName val="단위내역목록"/>
      <sheetName val="단위내역서"/>
      <sheetName val="원가(1)"/>
      <sheetName val="원가(2)"/>
      <sheetName val="공량산출서"/>
      <sheetName val="가감수량"/>
      <sheetName val="맨홀수량산출"/>
      <sheetName val="본선차로수량집계표"/>
      <sheetName val="참고"/>
      <sheetName val="공사개요"/>
      <sheetName val="FILE1"/>
      <sheetName val="직노"/>
      <sheetName val="실행내역"/>
      <sheetName val="200"/>
      <sheetName val="스톱로그내역"/>
      <sheetName val="수주현황2월"/>
      <sheetName val="타공종이기"/>
      <sheetName val="수입"/>
      <sheetName val="토공유동표"/>
      <sheetName val="교각계산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기계경비시간당손료목록"/>
      <sheetName val="동력부하(도산)"/>
      <sheetName val="토공"/>
      <sheetName val="우수맨홀공제단위수량"/>
      <sheetName val="JUCKEYK"/>
      <sheetName val="2000전체분"/>
      <sheetName val="일반수량"/>
      <sheetName val="하수급견적대비"/>
      <sheetName val="건축공사"/>
      <sheetName val="물가자료"/>
      <sheetName val="품의서"/>
      <sheetName val="부하계산서"/>
      <sheetName val="물가시세"/>
      <sheetName val="SG"/>
      <sheetName val="전신환매도율"/>
      <sheetName val="방음벽기초(H=4m)"/>
      <sheetName val="EQUIP-H"/>
      <sheetName val="경비_원본"/>
      <sheetName val="공종별원가계산"/>
      <sheetName val="말고개터널조명전압강하"/>
      <sheetName val="현장관리비 "/>
      <sheetName val="외주"/>
      <sheetName val="1.설계조건"/>
      <sheetName val="통장출금액"/>
      <sheetName val="2000,9월 일위"/>
      <sheetName val="금액결정"/>
      <sheetName val="기계경비(시간당)"/>
      <sheetName val="램머"/>
      <sheetName val="간접1"/>
      <sheetName val="VA_code"/>
      <sheetName val="노임"/>
      <sheetName val="조건표"/>
      <sheetName val="JJ"/>
      <sheetName val="설계"/>
      <sheetName val="설 계"/>
      <sheetName val="식생블럭단위수량"/>
      <sheetName val="비교표"/>
      <sheetName val="소비자가"/>
      <sheetName val="예정(3)"/>
      <sheetName val="동원(3)"/>
      <sheetName val="을지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N賃率-職"/>
      <sheetName val="가로등부표"/>
      <sheetName val="조도계산서 (도서)"/>
      <sheetName val="LOPCALC"/>
      <sheetName val="재료"/>
      <sheetName val="매립"/>
      <sheetName val="MAIN_TABLE"/>
      <sheetName val="제경비율"/>
      <sheetName val="아산추가1220"/>
      <sheetName val="3-1.CB"/>
      <sheetName val="XL4Poppy"/>
      <sheetName val="98지급계획"/>
      <sheetName val="당초"/>
      <sheetName val="본공사"/>
      <sheetName val="DANGA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1.설계기준"/>
      <sheetName val="터널조도"/>
      <sheetName val="현황CODE"/>
      <sheetName val="손익현황"/>
      <sheetName val="3차설계"/>
      <sheetName val="기둥(원형)"/>
      <sheetName val="주형"/>
      <sheetName val="밸브설치"/>
      <sheetName val="3.바닥판설계"/>
      <sheetName val="안정계산"/>
      <sheetName val="단면검토"/>
      <sheetName val="원가"/>
      <sheetName val="구조물철거타공정이월"/>
      <sheetName val="BASIC (2)"/>
      <sheetName val="입출재고현황 (2)"/>
      <sheetName val="변경비교-을"/>
      <sheetName val="노무비단가"/>
      <sheetName val="입찰보고"/>
      <sheetName val="전차선로 물량표"/>
      <sheetName val="Mc1"/>
      <sheetName val="CTEMCOST"/>
      <sheetName val="BOX전기내역"/>
      <sheetName val="설계가"/>
      <sheetName val="제수변수량"/>
      <sheetName val="공기변수량"/>
      <sheetName val="옹벽수량집계"/>
      <sheetName val="001"/>
      <sheetName val="노무비"/>
      <sheetName val="총계"/>
      <sheetName val="1차설계변경내역"/>
      <sheetName val="일위대가(가설)"/>
      <sheetName val="실행내역서"/>
      <sheetName val="BID-도로"/>
      <sheetName val="내력서"/>
      <sheetName val="대창(함평)-창열"/>
      <sheetName val="대창(장성)"/>
      <sheetName val="자재단가표"/>
      <sheetName val="고창터널(고창방향)"/>
      <sheetName val="관로"/>
      <sheetName val="산출내역서"/>
      <sheetName val="guard(mac)"/>
      <sheetName val="품셈TABLE"/>
      <sheetName val="품셈표"/>
      <sheetName val="부대대비"/>
      <sheetName val="냉연집계"/>
      <sheetName val="BSD (2)"/>
      <sheetName val="저"/>
      <sheetName val="포장공"/>
      <sheetName val=" 상부공통집계(총괄)"/>
      <sheetName val="약품설비"/>
      <sheetName val="설비내역서"/>
      <sheetName val="건축내역서"/>
      <sheetName val="전기내역서"/>
      <sheetName val="90.03실행 "/>
      <sheetName val="자료입력"/>
      <sheetName val="조명시설"/>
      <sheetName val="제-노임"/>
      <sheetName val="제직재"/>
      <sheetName val="AIR SHOWER(3인용)"/>
      <sheetName val="재집"/>
      <sheetName val="직재"/>
      <sheetName val="I一般比"/>
      <sheetName val="49-119"/>
      <sheetName val="발신정보"/>
      <sheetName val="부하(성남)"/>
      <sheetName val="연부97-1"/>
      <sheetName val="갑지1"/>
      <sheetName val="J直材4"/>
      <sheetName val="보차도경계석"/>
      <sheetName val="수량"/>
      <sheetName val="ITB COST"/>
      <sheetName val="손익분석"/>
      <sheetName val="원가계산서"/>
      <sheetName val="금리계산"/>
      <sheetName val="적용공정"/>
      <sheetName val="L_RPTB02_01"/>
      <sheetName val="주사무실종합"/>
      <sheetName val="98NS-N"/>
      <sheetName val="L_RPTA05_목록"/>
      <sheetName val="토량산출서"/>
      <sheetName val="96보완계획7.12"/>
      <sheetName val="지진시"/>
      <sheetName val="3.공통공사대비"/>
      <sheetName val="6PILE  (돌출)"/>
      <sheetName val="Macro2"/>
      <sheetName val="가설건물"/>
      <sheetName val="48전력선로일위"/>
      <sheetName val="예산명세서"/>
      <sheetName val="계수시트"/>
      <sheetName val="연결임시"/>
      <sheetName val="우배수"/>
      <sheetName val="맨홀"/>
      <sheetName val="Sheet17"/>
      <sheetName val="금호"/>
      <sheetName val="계산식"/>
      <sheetName val="가도공"/>
      <sheetName val="DATE"/>
      <sheetName val="지급자재"/>
      <sheetName val="철거집계"/>
      <sheetName val="한강운반비"/>
      <sheetName val="자재"/>
      <sheetName val="공통(20-91)"/>
      <sheetName val="설계명세서"/>
      <sheetName val="99총공사내역서"/>
      <sheetName val="48평단가"/>
      <sheetName val="57단가"/>
      <sheetName val="54평단가"/>
      <sheetName val="66평단가"/>
      <sheetName val="61단가"/>
      <sheetName val="89평단가"/>
      <sheetName val="84평단가"/>
      <sheetName val="중기일위대가"/>
      <sheetName val="가시설흙막이"/>
      <sheetName val="경상직원"/>
      <sheetName val="C3"/>
      <sheetName val="보합"/>
      <sheetName val="단위단가"/>
      <sheetName val="CA지입"/>
      <sheetName val="U-TYPE(1)"/>
      <sheetName val="율촌법률사무소2내역"/>
      <sheetName val="내역서 (2)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TOT"/>
      <sheetName val="접지수량"/>
      <sheetName val="22단가(철거)"/>
      <sheetName val="49단가"/>
      <sheetName val="49단가(철거)"/>
      <sheetName val="22단가"/>
      <sheetName val="과천MAIN"/>
      <sheetName val="노무비 근거"/>
      <sheetName val="효성CB 1P기초"/>
      <sheetName val="EQ-R1"/>
      <sheetName val="품목"/>
      <sheetName val="일용노임단가"/>
      <sheetName val="전선"/>
      <sheetName val="CABLE"/>
      <sheetName val="전기공사일위대가"/>
      <sheetName val="부하LOAD"/>
      <sheetName val="일위(설)"/>
      <sheetName val="건축공사실행"/>
      <sheetName val="일위단가"/>
      <sheetName val="A 견적"/>
      <sheetName val="일위목차"/>
      <sheetName val="건축원가"/>
      <sheetName val="투찰내역"/>
      <sheetName val="당사실시1"/>
      <sheetName val="토목주소"/>
      <sheetName val="프랜트면허"/>
      <sheetName val="내역전기"/>
      <sheetName val="증감분석"/>
      <sheetName val="9GNG운반"/>
      <sheetName val="기계경비일람"/>
      <sheetName val="참조자료"/>
      <sheetName val="지수"/>
      <sheetName val="기계설비"/>
      <sheetName val="빌딩 안내"/>
      <sheetName val="Proposal"/>
      <sheetName val="시공계획"/>
      <sheetName val="MACRO(전선관)"/>
      <sheetName val="현금"/>
      <sheetName val="현장"/>
      <sheetName val="Piping Design Data"/>
      <sheetName val="수안보-MBR1"/>
      <sheetName val="입력DATA"/>
      <sheetName val="인건-측정"/>
      <sheetName val="종배수관"/>
      <sheetName val="工완성공사율"/>
      <sheetName val="조건"/>
      <sheetName val="여흥"/>
      <sheetName val="현장지지물물량"/>
      <sheetName val="wall"/>
      <sheetName val="°©Áö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H PILE수량"/>
      <sheetName val="H-PILE수량집계"/>
      <sheetName val="8. 안정검토"/>
      <sheetName val="TC표지"/>
      <sheetName val="2003상반기노임기준"/>
      <sheetName val="중기조종사 단위단가"/>
      <sheetName val="내역서(토목)"/>
      <sheetName val="공종별내역서"/>
      <sheetName val="단  가  대  비  표"/>
      <sheetName val="일  위  대  가  목  록"/>
      <sheetName val="지주목시비량산출서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품셈"/>
      <sheetName val="기초코드"/>
      <sheetName val="고등학교"/>
      <sheetName val="총괄내역서"/>
      <sheetName val="공사비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기초자료"/>
      <sheetName val="여과지동"/>
      <sheetName val="내역표지"/>
      <sheetName val="NYS"/>
      <sheetName val="플랜트 설치"/>
      <sheetName val="총수량집계표"/>
      <sheetName val="고분전시관"/>
      <sheetName val="설비"/>
      <sheetName val="연령현황"/>
      <sheetName val="부대시설"/>
      <sheetName val="Apt내역"/>
      <sheetName val="대외공문"/>
      <sheetName val="별표"/>
      <sheetName val="기자재비"/>
      <sheetName val="현장관리비내역서"/>
      <sheetName val="포장복구집계"/>
      <sheetName val="유첨#2"/>
      <sheetName val="사전공사"/>
      <sheetName val="적상기초자료"/>
      <sheetName val="설직재-1"/>
      <sheetName val="MIJIBI"/>
      <sheetName val="건축직"/>
      <sheetName val="물량산출근거"/>
      <sheetName val="CONCRETE"/>
      <sheetName val="일위대가목록"/>
      <sheetName val="설산1.나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/>
      <sheetData sheetId="144"/>
      <sheetData sheetId="145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/>
      <sheetData sheetId="218"/>
      <sheetData sheetId="219"/>
      <sheetData sheetId="220"/>
      <sheetData sheetId="221"/>
      <sheetData sheetId="222" refreshError="1"/>
      <sheetData sheetId="223" refreshError="1"/>
      <sheetData sheetId="224" refreshError="1"/>
      <sheetData sheetId="225" refreshError="1"/>
      <sheetData sheetId="226"/>
      <sheetData sheetId="227"/>
      <sheetData sheetId="228"/>
      <sheetData sheetId="229"/>
      <sheetData sheetId="230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 refreshError="1"/>
      <sheetData sheetId="274" refreshError="1"/>
      <sheetData sheetId="275"/>
      <sheetData sheetId="276"/>
      <sheetData sheetId="277"/>
      <sheetData sheetId="278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/>
      <sheetData sheetId="602"/>
      <sheetData sheetId="603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/>
      <sheetData sheetId="614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/>
      <sheetData sheetId="636" refreshError="1"/>
      <sheetData sheetId="637"/>
      <sheetData sheetId="638"/>
      <sheetData sheetId="639" refreshError="1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_지"/>
      <sheetName val="목차"/>
      <sheetName val="1."/>
      <sheetName val="1.발,수신"/>
      <sheetName val="2."/>
      <sheetName val="2_개요"/>
      <sheetName val="3."/>
      <sheetName val="3_총괄표"/>
      <sheetName val="4."/>
      <sheetName val="4_지수공식"/>
      <sheetName val="5."/>
      <sheetName val="5_변동지수"/>
      <sheetName val="6."/>
      <sheetName val="6.목차"/>
      <sheetName val="6.조정율"/>
      <sheetName val="6.물가-집"/>
      <sheetName val="표지"/>
      <sheetName val="자료"/>
      <sheetName val="내역서"/>
      <sheetName val="조명율표"/>
      <sheetName val="단가"/>
      <sheetName val="옥외외등집계표"/>
      <sheetName val="품종별월계"/>
      <sheetName val="ASP"/>
      <sheetName val="Data&amp;Result"/>
      <sheetName val="말뚝지지력산정"/>
      <sheetName val="DATA"/>
      <sheetName val="#REF"/>
      <sheetName val="G_(주)대청ENG_한남대학교이과"/>
      <sheetName val="입찰안"/>
      <sheetName val="총괄"/>
      <sheetName val="2000년1차"/>
      <sheetName val="1.설계조건"/>
      <sheetName val="유림총괄"/>
      <sheetName val="산출내역서"/>
      <sheetName val="유기공정"/>
      <sheetName val="일위대가목록"/>
      <sheetName val="노임단가"/>
      <sheetName val="건축-물가변동"/>
      <sheetName val="Y-WORK"/>
      <sheetName val="단면가정"/>
      <sheetName val="원가입력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39">
          <cell r="D39">
            <v>1993</v>
          </cell>
          <cell r="E39">
            <v>789.7</v>
          </cell>
          <cell r="J39">
            <v>1993</v>
          </cell>
          <cell r="K39">
            <v>520</v>
          </cell>
        </row>
        <row r="40">
          <cell r="D40">
            <v>1994</v>
          </cell>
          <cell r="E40">
            <v>810.4</v>
          </cell>
          <cell r="J40">
            <v>1994</v>
          </cell>
          <cell r="K40">
            <v>528</v>
          </cell>
        </row>
        <row r="41">
          <cell r="D41">
            <v>1995</v>
          </cell>
          <cell r="E41">
            <v>791.8</v>
          </cell>
          <cell r="J41">
            <v>1995</v>
          </cell>
          <cell r="K41">
            <v>529</v>
          </cell>
        </row>
        <row r="42">
          <cell r="D42">
            <v>1996</v>
          </cell>
          <cell r="E42">
            <v>870.9</v>
          </cell>
          <cell r="J42">
            <v>1996</v>
          </cell>
          <cell r="K42">
            <v>534</v>
          </cell>
        </row>
        <row r="43">
          <cell r="D43">
            <v>1997</v>
          </cell>
          <cell r="E43">
            <v>1764</v>
          </cell>
          <cell r="J43">
            <v>1997</v>
          </cell>
          <cell r="K43">
            <v>538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nsitivity"/>
      <sheetName val="SMY"/>
      <sheetName val="ASP"/>
      <sheetName val="Index"/>
      <sheetName val="TPC(detail)"/>
      <sheetName val="TIC"/>
      <sheetName val="Funding"/>
      <sheetName val="Lease"/>
      <sheetName val="RP"/>
      <sheetName val="CF"/>
      <sheetName val="BS"/>
      <sheetName val="BS(detail)"/>
      <sheetName val="IS"/>
      <sheetName val="IS(detail)"/>
      <sheetName val="Insurance"/>
      <sheetName val="자금수지표"/>
      <sheetName val="FS_Y"/>
      <sheetName val="본보고서"/>
      <sheetName val="1.5.1"/>
      <sheetName val="표지"/>
      <sheetName val="목차"/>
      <sheetName val="간지1"/>
      <sheetName val="제 1장"/>
      <sheetName val="요약표"/>
      <sheetName val="간지2"/>
      <sheetName val="Lease-부속"/>
      <sheetName val="TPC(detail)-부속"/>
      <sheetName val="Funding-부속"/>
      <sheetName val="RP-부속"/>
      <sheetName val="BS(detail)-부속"/>
      <sheetName val="IS(detail)-부속"/>
      <sheetName val="Index-부속"/>
      <sheetName val="DATA"/>
    </sheetNames>
    <sheetDataSet>
      <sheetData sheetId="0"/>
      <sheetData sheetId="1" refreshError="1"/>
      <sheetData sheetId="2" refreshError="1">
        <row r="39">
          <cell r="H39">
            <v>39644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dt"/>
      <sheetName val="공사원가"/>
      <sheetName val="내역서집계표"/>
      <sheetName val="내역서99-4"/>
      <sheetName val="일위대가집계표"/>
      <sheetName val="정부노임단가"/>
      <sheetName val="단가조사서"/>
      <sheetName val="견적중기"/>
      <sheetName val="중기산출근거"/>
      <sheetName val="중기집계표"/>
      <sheetName val="중기계산"/>
      <sheetName val="주입율"/>
      <sheetName val="토공일위"/>
      <sheetName val="공통일위"/>
      <sheetName val="일반토목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RCD-장비운반"/>
      <sheetName val="RCD-STAND파일압입"/>
      <sheetName val="RCD-장비이동및거치"/>
      <sheetName val="RCD-굴착(풍화암)"/>
      <sheetName val="RCD-굴착(기반암)"/>
      <sheetName val="RCD-슬라임처리"/>
      <sheetName val="RCD-말뚝조성공"/>
      <sheetName val="RCD-두부정리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전기일위대가"/>
      <sheetName val="DATA"/>
      <sheetName val="ASP"/>
    </sheetNames>
    <sheetDataSet>
      <sheetData sheetId="0" refreshError="1"/>
      <sheetData sheetId="1"/>
      <sheetData sheetId="2"/>
      <sheetData sheetId="3"/>
      <sheetData sheetId="4"/>
      <sheetData sheetId="5">
        <row r="5">
          <cell r="D5" t="str">
            <v>(발표일:99.1.1)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Sheet1"/>
      <sheetName val="동인-1차"/>
      <sheetName val="동인-2차"/>
      <sheetName val="아산전기"/>
      <sheetName val="노임"/>
      <sheetName val="Sheet1 (2)"/>
      <sheetName val="자료"/>
      <sheetName val="조명율표"/>
      <sheetName val=" MC반송"/>
      <sheetName val="계산서(곡선부)"/>
      <sheetName val="-치수표(곡선부)"/>
      <sheetName val="터파기및재료"/>
      <sheetName val="조명시설"/>
      <sheetName val="단가비교표_공통1"/>
      <sheetName val="재료"/>
      <sheetName val="공사비총괄표"/>
      <sheetName val="#REF"/>
      <sheetName val="원가계산"/>
      <sheetName val="원가계산 (2)"/>
      <sheetName val="내역"/>
      <sheetName val="내역서 제출"/>
      <sheetName val="총괄표"/>
      <sheetName val="조경일람"/>
      <sheetName val="바닥판"/>
      <sheetName val="입력DATA"/>
      <sheetName val="일위대가표"/>
      <sheetName val="ASP"/>
      <sheetName val="경기"/>
      <sheetName val="참고)BTL시설예산 기준표"/>
      <sheetName val="07기준"/>
      <sheetName val="5.학교신설예산 집행(01~08)"/>
      <sheetName val="노임-CHOI"/>
      <sheetName val="BTL시설예산 기준표"/>
      <sheetName val="금액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환율"/>
      <sheetName val="Module1"/>
      <sheetName val="산출경비"/>
      <sheetName val="기계_집계"/>
      <sheetName val="기계_집계_자료"/>
      <sheetName val="경비_원본"/>
      <sheetName val="표지"/>
      <sheetName val="---"/>
      <sheetName val="매크로단순화"/>
      <sheetName val="기계경비_보관"/>
      <sheetName val="-----"/>
      <sheetName val="적용노임"/>
      <sheetName val="노임"/>
      <sheetName val="노임단가"/>
      <sheetName val="휴지계수"/>
      <sheetName val="경비DATA"/>
      <sheetName val="견적서"/>
      <sheetName val="단가"/>
      <sheetName val="단중표"/>
      <sheetName val="직접비"/>
      <sheetName val="변경총괄지(1)"/>
      <sheetName val="휴지계수_원본_가평01"/>
      <sheetName val="자료"/>
      <sheetName val="삭제금지단가"/>
      <sheetName val="조명시설"/>
      <sheetName val="ASP"/>
      <sheetName val="계산서(곡선부)"/>
      <sheetName val="-치수표(곡선부)"/>
      <sheetName val="경기"/>
      <sheetName val="참고)BTL시설예산 기준표"/>
      <sheetName val="07기준"/>
      <sheetName val="5.학교신설예산 집행(01~08)"/>
      <sheetName val="BTL시설예산 기준표"/>
      <sheetName val="금액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>
        <row r="4">
          <cell r="D4">
            <v>34694</v>
          </cell>
          <cell r="E4">
            <v>34935</v>
          </cell>
          <cell r="F4">
            <v>35065</v>
          </cell>
          <cell r="G4">
            <v>35309</v>
          </cell>
          <cell r="H4">
            <v>35431</v>
          </cell>
          <cell r="I4">
            <v>35674</v>
          </cell>
        </row>
        <row r="5">
          <cell r="D5">
            <v>29977</v>
          </cell>
          <cell r="E5">
            <v>47737</v>
          </cell>
          <cell r="F5">
            <v>52762</v>
          </cell>
          <cell r="G5">
            <v>53965</v>
          </cell>
          <cell r="H5">
            <v>56477</v>
          </cell>
          <cell r="I5">
            <v>62028</v>
          </cell>
        </row>
        <row r="6">
          <cell r="D6">
            <v>73539</v>
          </cell>
          <cell r="E6">
            <v>71191</v>
          </cell>
          <cell r="F6">
            <v>83905</v>
          </cell>
          <cell r="G6">
            <v>78123</v>
          </cell>
          <cell r="H6">
            <v>78097</v>
          </cell>
          <cell r="I6">
            <v>80541</v>
          </cell>
        </row>
        <row r="7">
          <cell r="D7">
            <v>57199</v>
          </cell>
          <cell r="E7">
            <v>60339</v>
          </cell>
          <cell r="F7">
            <v>63706</v>
          </cell>
          <cell r="G7">
            <v>63220</v>
          </cell>
          <cell r="H7">
            <v>67285</v>
          </cell>
          <cell r="I7">
            <v>69710</v>
          </cell>
        </row>
        <row r="8">
          <cell r="D8">
            <v>57260</v>
          </cell>
          <cell r="E8">
            <v>61835</v>
          </cell>
          <cell r="F8">
            <v>67246</v>
          </cell>
          <cell r="G8">
            <v>65580</v>
          </cell>
          <cell r="H8">
            <v>70616</v>
          </cell>
          <cell r="I8">
            <v>72515</v>
          </cell>
        </row>
        <row r="9">
          <cell r="D9">
            <v>47393</v>
          </cell>
          <cell r="E9">
            <v>58232</v>
          </cell>
          <cell r="F9">
            <v>63841</v>
          </cell>
          <cell r="G9">
            <v>64898</v>
          </cell>
          <cell r="H9">
            <v>64829</v>
          </cell>
          <cell r="I9">
            <v>65138</v>
          </cell>
        </row>
        <row r="10">
          <cell r="D10">
            <v>57701</v>
          </cell>
          <cell r="E10">
            <v>58845</v>
          </cell>
          <cell r="F10">
            <v>64832</v>
          </cell>
          <cell r="G10">
            <v>65054</v>
          </cell>
          <cell r="H10">
            <v>66046</v>
          </cell>
          <cell r="I10">
            <v>72992</v>
          </cell>
        </row>
        <row r="11">
          <cell r="D11">
            <v>52635</v>
          </cell>
          <cell r="E11">
            <v>58947</v>
          </cell>
          <cell r="F11">
            <v>66655</v>
          </cell>
          <cell r="G11">
            <v>66194</v>
          </cell>
          <cell r="H11">
            <v>67900</v>
          </cell>
          <cell r="I11">
            <v>73156</v>
          </cell>
        </row>
        <row r="12">
          <cell r="D12">
            <v>58024</v>
          </cell>
          <cell r="E12">
            <v>65510</v>
          </cell>
          <cell r="F12">
            <v>66050</v>
          </cell>
          <cell r="G12">
            <v>69452</v>
          </cell>
          <cell r="H12">
            <v>70979</v>
          </cell>
          <cell r="I12">
            <v>75509</v>
          </cell>
        </row>
        <row r="13">
          <cell r="D13">
            <v>45810</v>
          </cell>
          <cell r="E13">
            <v>59563</v>
          </cell>
          <cell r="F13">
            <v>63685</v>
          </cell>
          <cell r="G13">
            <v>66869</v>
          </cell>
          <cell r="H13">
            <v>69932</v>
          </cell>
          <cell r="I13">
            <v>70072</v>
          </cell>
        </row>
        <row r="14">
          <cell r="D14">
            <v>48189</v>
          </cell>
          <cell r="E14">
            <v>51949</v>
          </cell>
          <cell r="F14">
            <v>52989</v>
          </cell>
          <cell r="G14">
            <v>58987</v>
          </cell>
          <cell r="H14">
            <v>62226</v>
          </cell>
          <cell r="I14">
            <v>69166</v>
          </cell>
        </row>
        <row r="15">
          <cell r="D15">
            <v>42386</v>
          </cell>
          <cell r="E15">
            <v>50023</v>
          </cell>
          <cell r="F15">
            <v>59541</v>
          </cell>
          <cell r="G15">
            <v>57719</v>
          </cell>
          <cell r="H15">
            <v>63505</v>
          </cell>
          <cell r="I15">
            <v>62029</v>
          </cell>
        </row>
        <row r="16">
          <cell r="D16">
            <v>49310</v>
          </cell>
          <cell r="E16">
            <v>56756</v>
          </cell>
          <cell r="F16">
            <v>59963</v>
          </cell>
          <cell r="G16">
            <v>65939</v>
          </cell>
          <cell r="H16">
            <v>64162</v>
          </cell>
          <cell r="I16">
            <v>59851</v>
          </cell>
        </row>
        <row r="17">
          <cell r="D17">
            <v>59776</v>
          </cell>
          <cell r="E17">
            <v>67845</v>
          </cell>
          <cell r="F17">
            <v>70740</v>
          </cell>
          <cell r="G17">
            <v>70616</v>
          </cell>
          <cell r="H17">
            <v>71945</v>
          </cell>
          <cell r="I17">
            <v>75499</v>
          </cell>
        </row>
        <row r="18">
          <cell r="D18">
            <v>62432</v>
          </cell>
          <cell r="E18">
            <v>74315</v>
          </cell>
          <cell r="F18">
            <v>76360</v>
          </cell>
          <cell r="G18">
            <v>86144</v>
          </cell>
          <cell r="H18">
            <v>91943</v>
          </cell>
          <cell r="I18">
            <v>83352</v>
          </cell>
        </row>
        <row r="19">
          <cell r="D19">
            <v>60347</v>
          </cell>
          <cell r="E19">
            <v>65265</v>
          </cell>
          <cell r="F19">
            <v>67869</v>
          </cell>
          <cell r="G19">
            <v>74682</v>
          </cell>
          <cell r="H19">
            <v>78568</v>
          </cell>
          <cell r="I19">
            <v>77373</v>
          </cell>
        </row>
        <row r="20">
          <cell r="D20">
            <v>53164</v>
          </cell>
          <cell r="E20">
            <v>40065</v>
          </cell>
          <cell r="F20">
            <v>50282</v>
          </cell>
          <cell r="G20">
            <v>52204</v>
          </cell>
          <cell r="H20">
            <v>55773</v>
          </cell>
          <cell r="I20">
            <v>61841</v>
          </cell>
        </row>
        <row r="21">
          <cell r="D21">
            <v>54587</v>
          </cell>
          <cell r="E21">
            <v>56054</v>
          </cell>
          <cell r="F21">
            <v>61121</v>
          </cell>
          <cell r="G21">
            <v>63036</v>
          </cell>
          <cell r="H21">
            <v>62381</v>
          </cell>
          <cell r="I21">
            <v>66437</v>
          </cell>
        </row>
        <row r="22">
          <cell r="D22">
            <v>60827</v>
          </cell>
          <cell r="E22">
            <v>65912</v>
          </cell>
          <cell r="F22">
            <v>71899</v>
          </cell>
          <cell r="G22">
            <v>69294</v>
          </cell>
          <cell r="H22">
            <v>71541</v>
          </cell>
          <cell r="I22">
            <v>73827</v>
          </cell>
        </row>
        <row r="23">
          <cell r="D23">
            <v>49754</v>
          </cell>
          <cell r="E23">
            <v>56372</v>
          </cell>
          <cell r="F23">
            <v>63854</v>
          </cell>
          <cell r="G23">
            <v>64323</v>
          </cell>
          <cell r="H23">
            <v>62112</v>
          </cell>
          <cell r="I23">
            <v>70848</v>
          </cell>
        </row>
        <row r="24">
          <cell r="D24">
            <v>46756</v>
          </cell>
          <cell r="E24">
            <v>54103</v>
          </cell>
          <cell r="F24">
            <v>55661</v>
          </cell>
          <cell r="G24">
            <v>55361</v>
          </cell>
          <cell r="H24">
            <v>61895</v>
          </cell>
          <cell r="I24">
            <v>64279</v>
          </cell>
        </row>
        <row r="25">
          <cell r="D25">
            <v>57497</v>
          </cell>
          <cell r="E25">
            <v>60814</v>
          </cell>
          <cell r="F25">
            <v>65070</v>
          </cell>
          <cell r="G25">
            <v>65740</v>
          </cell>
          <cell r="H25">
            <v>67466</v>
          </cell>
          <cell r="I25">
            <v>69194</v>
          </cell>
        </row>
        <row r="26">
          <cell r="D26">
            <v>46795</v>
          </cell>
          <cell r="E26">
            <v>47192</v>
          </cell>
          <cell r="F26">
            <v>53953</v>
          </cell>
          <cell r="G26">
            <v>54255</v>
          </cell>
          <cell r="H26">
            <v>55579</v>
          </cell>
          <cell r="I26">
            <v>57209</v>
          </cell>
        </row>
        <row r="27">
          <cell r="D27">
            <v>57146</v>
          </cell>
          <cell r="E27">
            <v>57466</v>
          </cell>
          <cell r="F27">
            <v>64202</v>
          </cell>
          <cell r="G27">
            <v>66101</v>
          </cell>
          <cell r="H27">
            <v>65646</v>
          </cell>
          <cell r="I27">
            <v>66528</v>
          </cell>
        </row>
        <row r="28">
          <cell r="D28">
            <v>50364</v>
          </cell>
          <cell r="E28">
            <v>53274</v>
          </cell>
          <cell r="F28">
            <v>56412</v>
          </cell>
          <cell r="G28">
            <v>63278</v>
          </cell>
          <cell r="H28">
            <v>69425</v>
          </cell>
          <cell r="I28">
            <v>56155</v>
          </cell>
        </row>
        <row r="29">
          <cell r="D29">
            <v>56549</v>
          </cell>
          <cell r="E29">
            <v>51430</v>
          </cell>
          <cell r="F29">
            <v>55251</v>
          </cell>
          <cell r="G29">
            <v>56906</v>
          </cell>
          <cell r="H29">
            <v>57426</v>
          </cell>
          <cell r="I29">
            <v>63517</v>
          </cell>
        </row>
        <row r="30">
          <cell r="D30">
            <v>51306</v>
          </cell>
          <cell r="E30">
            <v>57135</v>
          </cell>
          <cell r="F30">
            <v>59988</v>
          </cell>
          <cell r="G30">
            <v>61538</v>
          </cell>
          <cell r="H30">
            <v>64591</v>
          </cell>
          <cell r="I30">
            <v>67783</v>
          </cell>
        </row>
        <row r="31">
          <cell r="D31">
            <v>53280</v>
          </cell>
          <cell r="E31">
            <v>49465</v>
          </cell>
          <cell r="F31">
            <v>58110</v>
          </cell>
          <cell r="G31">
            <v>61317</v>
          </cell>
          <cell r="H31">
            <v>65146</v>
          </cell>
          <cell r="I31">
            <v>63032</v>
          </cell>
        </row>
        <row r="32">
          <cell r="D32">
            <v>46595</v>
          </cell>
          <cell r="E32">
            <v>51076</v>
          </cell>
          <cell r="F32">
            <v>51610</v>
          </cell>
          <cell r="G32">
            <v>56911</v>
          </cell>
          <cell r="H32">
            <v>57708</v>
          </cell>
          <cell r="I32">
            <v>59920</v>
          </cell>
        </row>
        <row r="33">
          <cell r="D33">
            <v>42008</v>
          </cell>
          <cell r="E33">
            <v>45096</v>
          </cell>
          <cell r="F33">
            <v>48933</v>
          </cell>
          <cell r="G33">
            <v>51160</v>
          </cell>
          <cell r="H33">
            <v>53408</v>
          </cell>
          <cell r="I33">
            <v>56402</v>
          </cell>
        </row>
        <row r="34">
          <cell r="D34">
            <v>44297</v>
          </cell>
          <cell r="E34">
            <v>47875</v>
          </cell>
          <cell r="F34">
            <v>50126</v>
          </cell>
          <cell r="G34">
            <v>53989</v>
          </cell>
          <cell r="H34">
            <v>58907</v>
          </cell>
          <cell r="I34">
            <v>60000</v>
          </cell>
        </row>
        <row r="35">
          <cell r="D35">
            <v>42960</v>
          </cell>
          <cell r="E35">
            <v>44120</v>
          </cell>
          <cell r="F35">
            <v>49667</v>
          </cell>
          <cell r="G35">
            <v>50341</v>
          </cell>
          <cell r="H35">
            <v>52401</v>
          </cell>
          <cell r="I35">
            <v>57768</v>
          </cell>
        </row>
        <row r="36">
          <cell r="D36">
            <v>43313</v>
          </cell>
          <cell r="E36">
            <v>46747</v>
          </cell>
          <cell r="F36">
            <v>51545</v>
          </cell>
          <cell r="G36">
            <v>60859</v>
          </cell>
          <cell r="H36">
            <v>61630</v>
          </cell>
          <cell r="I36">
            <v>58460</v>
          </cell>
        </row>
        <row r="37">
          <cell r="D37">
            <v>53419</v>
          </cell>
          <cell r="E37">
            <v>49493</v>
          </cell>
          <cell r="F37">
            <v>55408</v>
          </cell>
          <cell r="G37">
            <v>60159</v>
          </cell>
          <cell r="H37">
            <v>59569</v>
          </cell>
          <cell r="I37">
            <v>60299</v>
          </cell>
        </row>
        <row r="38">
          <cell r="D38">
            <v>55882</v>
          </cell>
          <cell r="E38">
            <v>59064</v>
          </cell>
          <cell r="F38">
            <v>64991</v>
          </cell>
          <cell r="G38">
            <v>64540</v>
          </cell>
          <cell r="H38">
            <v>66457</v>
          </cell>
          <cell r="I38">
            <v>69893</v>
          </cell>
        </row>
        <row r="39">
          <cell r="D39">
            <v>47742</v>
          </cell>
          <cell r="E39">
            <v>47968</v>
          </cell>
          <cell r="F39">
            <v>54852</v>
          </cell>
          <cell r="G39">
            <v>59238</v>
          </cell>
          <cell r="H39">
            <v>55228</v>
          </cell>
          <cell r="I39">
            <v>56356</v>
          </cell>
        </row>
        <row r="40">
          <cell r="D40">
            <v>46029</v>
          </cell>
          <cell r="E40">
            <v>55469</v>
          </cell>
          <cell r="F40">
            <v>56750</v>
          </cell>
          <cell r="G40">
            <v>60592</v>
          </cell>
          <cell r="H40">
            <v>62199</v>
          </cell>
          <cell r="I40">
            <v>67874</v>
          </cell>
        </row>
        <row r="41">
          <cell r="D41">
            <v>68249</v>
          </cell>
          <cell r="E41">
            <v>64584</v>
          </cell>
          <cell r="F41">
            <v>66473</v>
          </cell>
          <cell r="G41">
            <v>68801</v>
          </cell>
          <cell r="H41">
            <v>72101</v>
          </cell>
          <cell r="I41">
            <v>78724</v>
          </cell>
        </row>
        <row r="42">
          <cell r="D42">
            <v>84693</v>
          </cell>
          <cell r="E42">
            <v>61145</v>
          </cell>
          <cell r="F42">
            <v>76515</v>
          </cell>
          <cell r="G42">
            <v>73049</v>
          </cell>
          <cell r="H42">
            <v>75895</v>
          </cell>
          <cell r="I42">
            <v>74212</v>
          </cell>
        </row>
        <row r="43">
          <cell r="D43">
            <v>60299</v>
          </cell>
          <cell r="E43">
            <v>56904</v>
          </cell>
          <cell r="F43">
            <v>64371</v>
          </cell>
          <cell r="G43">
            <v>63146</v>
          </cell>
          <cell r="H43">
            <v>65568</v>
          </cell>
          <cell r="I43">
            <v>66262</v>
          </cell>
        </row>
        <row r="44">
          <cell r="D44">
            <v>44064</v>
          </cell>
          <cell r="E44">
            <v>49548</v>
          </cell>
          <cell r="F44">
            <v>56255</v>
          </cell>
          <cell r="G44">
            <v>53477</v>
          </cell>
          <cell r="H44">
            <v>52686</v>
          </cell>
          <cell r="I44">
            <v>54443</v>
          </cell>
        </row>
        <row r="45">
          <cell r="D45">
            <v>33895</v>
          </cell>
          <cell r="E45">
            <v>32868</v>
          </cell>
          <cell r="F45">
            <v>32352</v>
          </cell>
          <cell r="G45">
            <v>34873</v>
          </cell>
          <cell r="H45">
            <v>39804</v>
          </cell>
          <cell r="I45">
            <v>38773</v>
          </cell>
        </row>
        <row r="46">
          <cell r="D46">
            <v>42095</v>
          </cell>
          <cell r="E46">
            <v>56260</v>
          </cell>
          <cell r="F46">
            <v>71104</v>
          </cell>
          <cell r="G46">
            <v>70037</v>
          </cell>
          <cell r="H46">
            <v>68240</v>
          </cell>
          <cell r="I46">
            <v>64804</v>
          </cell>
        </row>
        <row r="47">
          <cell r="D47">
            <v>49005</v>
          </cell>
          <cell r="E47">
            <v>62709</v>
          </cell>
          <cell r="F47">
            <v>67418</v>
          </cell>
          <cell r="G47">
            <v>69371</v>
          </cell>
          <cell r="H47">
            <v>66328</v>
          </cell>
          <cell r="I47">
            <v>65376</v>
          </cell>
        </row>
        <row r="48">
          <cell r="D48">
            <v>34708</v>
          </cell>
          <cell r="E48">
            <v>40389</v>
          </cell>
          <cell r="F48">
            <v>43063</v>
          </cell>
          <cell r="G48">
            <v>47906</v>
          </cell>
          <cell r="H48">
            <v>0</v>
          </cell>
          <cell r="I48">
            <v>76255</v>
          </cell>
        </row>
        <row r="49">
          <cell r="D49">
            <v>58557</v>
          </cell>
          <cell r="E49">
            <v>55714</v>
          </cell>
          <cell r="F49">
            <v>56717</v>
          </cell>
          <cell r="G49">
            <v>54676</v>
          </cell>
          <cell r="H49">
            <v>58149</v>
          </cell>
          <cell r="I49">
            <v>65104</v>
          </cell>
        </row>
        <row r="50">
          <cell r="D50">
            <v>60308</v>
          </cell>
          <cell r="E50">
            <v>75184</v>
          </cell>
          <cell r="F50">
            <v>73646</v>
          </cell>
          <cell r="G50">
            <v>82746</v>
          </cell>
          <cell r="H50">
            <v>75164</v>
          </cell>
          <cell r="I50">
            <v>92040</v>
          </cell>
        </row>
        <row r="51"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</row>
        <row r="52">
          <cell r="D52">
            <v>44658</v>
          </cell>
          <cell r="E52">
            <v>44584</v>
          </cell>
          <cell r="F52">
            <v>50222</v>
          </cell>
          <cell r="G52">
            <v>48972</v>
          </cell>
          <cell r="H52">
            <v>45887</v>
          </cell>
          <cell r="I52">
            <v>50958</v>
          </cell>
        </row>
        <row r="53">
          <cell r="D53">
            <v>46448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52316</v>
          </cell>
        </row>
        <row r="54">
          <cell r="D54">
            <v>85000</v>
          </cell>
          <cell r="E54">
            <v>56790</v>
          </cell>
          <cell r="F54">
            <v>50938</v>
          </cell>
          <cell r="G54">
            <v>56221</v>
          </cell>
          <cell r="H54">
            <v>57037</v>
          </cell>
          <cell r="I54">
            <v>57965</v>
          </cell>
        </row>
        <row r="55">
          <cell r="D55">
            <v>44190</v>
          </cell>
          <cell r="E55">
            <v>51060</v>
          </cell>
          <cell r="F55">
            <v>52533</v>
          </cell>
          <cell r="G55">
            <v>55950</v>
          </cell>
          <cell r="H55">
            <v>56546</v>
          </cell>
          <cell r="I55">
            <v>55442</v>
          </cell>
        </row>
        <row r="56">
          <cell r="D56">
            <v>41848</v>
          </cell>
          <cell r="E56">
            <v>51860</v>
          </cell>
          <cell r="F56">
            <v>53704</v>
          </cell>
          <cell r="G56">
            <v>51833</v>
          </cell>
          <cell r="H56">
            <v>53731</v>
          </cell>
          <cell r="I56">
            <v>61479</v>
          </cell>
        </row>
        <row r="57">
          <cell r="D57">
            <v>38787</v>
          </cell>
          <cell r="E57">
            <v>37108</v>
          </cell>
          <cell r="F57">
            <v>41218</v>
          </cell>
          <cell r="G57">
            <v>45778</v>
          </cell>
          <cell r="H57">
            <v>49339</v>
          </cell>
          <cell r="I57">
            <v>49506</v>
          </cell>
        </row>
        <row r="58">
          <cell r="D58">
            <v>61934</v>
          </cell>
          <cell r="E58">
            <v>65839</v>
          </cell>
          <cell r="F58">
            <v>69369</v>
          </cell>
          <cell r="G58">
            <v>82970</v>
          </cell>
          <cell r="H58">
            <v>82195</v>
          </cell>
          <cell r="I58">
            <v>84592</v>
          </cell>
        </row>
        <row r="59">
          <cell r="D59">
            <v>63933</v>
          </cell>
          <cell r="E59">
            <v>88664</v>
          </cell>
          <cell r="F59">
            <v>85059</v>
          </cell>
          <cell r="G59">
            <v>100125</v>
          </cell>
          <cell r="H59">
            <v>119232</v>
          </cell>
          <cell r="I59">
            <v>127162</v>
          </cell>
        </row>
        <row r="60">
          <cell r="D60">
            <v>61357</v>
          </cell>
          <cell r="E60">
            <v>79335</v>
          </cell>
          <cell r="F60">
            <v>75981</v>
          </cell>
          <cell r="G60">
            <v>89492</v>
          </cell>
          <cell r="H60">
            <v>93816</v>
          </cell>
          <cell r="I60">
            <v>97692</v>
          </cell>
        </row>
        <row r="61">
          <cell r="D61">
            <v>55703</v>
          </cell>
          <cell r="E61">
            <v>78492</v>
          </cell>
          <cell r="F61">
            <v>73390</v>
          </cell>
          <cell r="G61">
            <v>93817</v>
          </cell>
          <cell r="H61">
            <v>92593</v>
          </cell>
          <cell r="I61">
            <v>97774</v>
          </cell>
        </row>
        <row r="62">
          <cell r="D62">
            <v>51591</v>
          </cell>
          <cell r="E62">
            <v>57016</v>
          </cell>
          <cell r="F62">
            <v>59942</v>
          </cell>
          <cell r="G62">
            <v>79771</v>
          </cell>
          <cell r="H62">
            <v>80697</v>
          </cell>
          <cell r="I62">
            <v>85993</v>
          </cell>
        </row>
        <row r="63">
          <cell r="D63">
            <v>42185</v>
          </cell>
          <cell r="E63">
            <v>49795</v>
          </cell>
          <cell r="F63">
            <v>53524</v>
          </cell>
          <cell r="G63">
            <v>56005</v>
          </cell>
          <cell r="H63">
            <v>55504</v>
          </cell>
          <cell r="I63">
            <v>50559</v>
          </cell>
        </row>
        <row r="64">
          <cell r="D64">
            <v>27764</v>
          </cell>
          <cell r="E64">
            <v>31625</v>
          </cell>
          <cell r="F64">
            <v>35323</v>
          </cell>
          <cell r="G64">
            <v>35962</v>
          </cell>
          <cell r="H64">
            <v>34234</v>
          </cell>
          <cell r="I64">
            <v>35894</v>
          </cell>
        </row>
        <row r="65">
          <cell r="D65">
            <v>24027</v>
          </cell>
          <cell r="E65">
            <v>25116</v>
          </cell>
          <cell r="F65">
            <v>28115</v>
          </cell>
          <cell r="G65">
            <v>32570</v>
          </cell>
          <cell r="H65">
            <v>33929</v>
          </cell>
          <cell r="I65">
            <v>31106</v>
          </cell>
        </row>
        <row r="66"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31220</v>
          </cell>
        </row>
        <row r="67">
          <cell r="D67">
            <v>138834</v>
          </cell>
          <cell r="E67">
            <v>182855</v>
          </cell>
          <cell r="F67">
            <v>194975</v>
          </cell>
          <cell r="G67">
            <v>220908</v>
          </cell>
          <cell r="H67">
            <v>213858</v>
          </cell>
          <cell r="I67">
            <v>213626</v>
          </cell>
        </row>
        <row r="68">
          <cell r="D68">
            <v>0</v>
          </cell>
          <cell r="E68">
            <v>0</v>
          </cell>
          <cell r="F68">
            <v>205682</v>
          </cell>
          <cell r="G68">
            <v>0</v>
          </cell>
          <cell r="H68">
            <v>0</v>
          </cell>
          <cell r="I68">
            <v>222000</v>
          </cell>
        </row>
        <row r="69">
          <cell r="D69">
            <v>110919</v>
          </cell>
          <cell r="E69">
            <v>141261</v>
          </cell>
          <cell r="F69">
            <v>146386</v>
          </cell>
          <cell r="G69">
            <v>152246</v>
          </cell>
          <cell r="H69">
            <v>176675</v>
          </cell>
          <cell r="I69">
            <v>177197</v>
          </cell>
        </row>
        <row r="70">
          <cell r="D70">
            <v>132504</v>
          </cell>
          <cell r="E70">
            <v>158473</v>
          </cell>
          <cell r="F70">
            <v>172465</v>
          </cell>
          <cell r="G70">
            <v>167262</v>
          </cell>
          <cell r="H70">
            <v>202051</v>
          </cell>
          <cell r="I70">
            <v>203832</v>
          </cell>
        </row>
        <row r="71">
          <cell r="D71">
            <v>48481</v>
          </cell>
          <cell r="E71">
            <v>54702</v>
          </cell>
          <cell r="F71">
            <v>55122</v>
          </cell>
          <cell r="G71">
            <v>60807</v>
          </cell>
          <cell r="H71">
            <v>62877</v>
          </cell>
          <cell r="I71">
            <v>63743</v>
          </cell>
        </row>
        <row r="72">
          <cell r="D72">
            <v>43680</v>
          </cell>
          <cell r="E72">
            <v>44880</v>
          </cell>
          <cell r="F72">
            <v>48028</v>
          </cell>
          <cell r="G72">
            <v>50851</v>
          </cell>
          <cell r="H72">
            <v>53181</v>
          </cell>
          <cell r="I72">
            <v>54556</v>
          </cell>
        </row>
        <row r="73">
          <cell r="D73">
            <v>85550</v>
          </cell>
          <cell r="E73">
            <v>93478</v>
          </cell>
          <cell r="F73">
            <v>87304</v>
          </cell>
          <cell r="G73">
            <v>74036</v>
          </cell>
          <cell r="H73">
            <v>86408</v>
          </cell>
          <cell r="I73">
            <v>93800</v>
          </cell>
        </row>
        <row r="74">
          <cell r="D74">
            <v>53761</v>
          </cell>
          <cell r="E74">
            <v>61011</v>
          </cell>
          <cell r="F74">
            <v>64085</v>
          </cell>
          <cell r="G74">
            <v>72597</v>
          </cell>
          <cell r="H74">
            <v>68516</v>
          </cell>
          <cell r="I74">
            <v>70173</v>
          </cell>
        </row>
        <row r="75">
          <cell r="D75">
            <v>52942</v>
          </cell>
          <cell r="E75">
            <v>51546</v>
          </cell>
          <cell r="F75">
            <v>61343</v>
          </cell>
          <cell r="G75">
            <v>61271</v>
          </cell>
          <cell r="H75">
            <v>63007</v>
          </cell>
          <cell r="I75">
            <v>61980</v>
          </cell>
        </row>
        <row r="76">
          <cell r="D76">
            <v>66263</v>
          </cell>
          <cell r="E76">
            <v>73215</v>
          </cell>
          <cell r="F76">
            <v>79213</v>
          </cell>
          <cell r="G76">
            <v>87213</v>
          </cell>
          <cell r="H76">
            <v>85260</v>
          </cell>
          <cell r="I76">
            <v>87102</v>
          </cell>
        </row>
        <row r="77">
          <cell r="D77">
            <v>43941</v>
          </cell>
          <cell r="E77">
            <v>55118</v>
          </cell>
          <cell r="F77">
            <v>53782</v>
          </cell>
          <cell r="G77">
            <v>61657</v>
          </cell>
          <cell r="H77">
            <v>59259</v>
          </cell>
          <cell r="I77">
            <v>60716</v>
          </cell>
        </row>
        <row r="78">
          <cell r="D78">
            <v>62206</v>
          </cell>
          <cell r="E78">
            <v>69325</v>
          </cell>
          <cell r="F78">
            <v>69427</v>
          </cell>
          <cell r="G78">
            <v>76579</v>
          </cell>
          <cell r="H78">
            <v>84302</v>
          </cell>
          <cell r="I78">
            <v>88577</v>
          </cell>
        </row>
        <row r="79">
          <cell r="D79">
            <v>62028</v>
          </cell>
          <cell r="E79">
            <v>65417</v>
          </cell>
          <cell r="F79">
            <v>63014</v>
          </cell>
          <cell r="G79">
            <v>66382</v>
          </cell>
          <cell r="H79">
            <v>73709</v>
          </cell>
          <cell r="I79">
            <v>77056</v>
          </cell>
        </row>
        <row r="80">
          <cell r="D80">
            <v>53611</v>
          </cell>
          <cell r="E80">
            <v>58956</v>
          </cell>
          <cell r="F80">
            <v>62228</v>
          </cell>
          <cell r="G80">
            <v>63196</v>
          </cell>
          <cell r="H80">
            <v>70804</v>
          </cell>
          <cell r="I80">
            <v>72860</v>
          </cell>
        </row>
        <row r="81">
          <cell r="D81">
            <v>64905</v>
          </cell>
          <cell r="E81">
            <v>70361</v>
          </cell>
          <cell r="F81">
            <v>73494</v>
          </cell>
          <cell r="G81">
            <v>78241</v>
          </cell>
          <cell r="H81">
            <v>87823</v>
          </cell>
          <cell r="I81">
            <v>89854</v>
          </cell>
        </row>
        <row r="82">
          <cell r="D82">
            <v>89797</v>
          </cell>
          <cell r="E82">
            <v>103927</v>
          </cell>
          <cell r="F82">
            <v>108316</v>
          </cell>
          <cell r="G82">
            <v>104700</v>
          </cell>
          <cell r="H82">
            <v>103707</v>
          </cell>
          <cell r="I82">
            <v>108946</v>
          </cell>
        </row>
        <row r="83">
          <cell r="D83">
            <v>57031</v>
          </cell>
          <cell r="E83">
            <v>57103</v>
          </cell>
          <cell r="F83">
            <v>65524</v>
          </cell>
          <cell r="G83">
            <v>71432</v>
          </cell>
          <cell r="H83">
            <v>70402</v>
          </cell>
          <cell r="I83">
            <v>76012</v>
          </cell>
        </row>
        <row r="84">
          <cell r="D84">
            <v>46672</v>
          </cell>
          <cell r="E84">
            <v>50127</v>
          </cell>
          <cell r="F84">
            <v>57302</v>
          </cell>
          <cell r="G84">
            <v>60639</v>
          </cell>
          <cell r="H84">
            <v>59231</v>
          </cell>
          <cell r="I84">
            <v>60264</v>
          </cell>
        </row>
        <row r="85">
          <cell r="D85">
            <v>56625</v>
          </cell>
          <cell r="E85">
            <v>56706</v>
          </cell>
          <cell r="F85">
            <v>56907</v>
          </cell>
          <cell r="G85">
            <v>57859</v>
          </cell>
          <cell r="H85">
            <v>58119</v>
          </cell>
          <cell r="I85">
            <v>61251</v>
          </cell>
        </row>
        <row r="86">
          <cell r="D86">
            <v>38645</v>
          </cell>
          <cell r="E86">
            <v>45959</v>
          </cell>
          <cell r="F86">
            <v>42334</v>
          </cell>
          <cell r="G86">
            <v>46407</v>
          </cell>
          <cell r="H86">
            <v>43128</v>
          </cell>
          <cell r="I86">
            <v>47289</v>
          </cell>
        </row>
        <row r="87">
          <cell r="D87">
            <v>40376</v>
          </cell>
          <cell r="E87">
            <v>43490</v>
          </cell>
          <cell r="F87">
            <v>49575</v>
          </cell>
          <cell r="G87">
            <v>53828</v>
          </cell>
          <cell r="H87">
            <v>55074</v>
          </cell>
          <cell r="I87">
            <v>52048</v>
          </cell>
        </row>
        <row r="88">
          <cell r="D88">
            <v>27218</v>
          </cell>
          <cell r="E88">
            <v>29933</v>
          </cell>
          <cell r="F88">
            <v>31866</v>
          </cell>
          <cell r="G88">
            <v>34005</v>
          </cell>
          <cell r="H88">
            <v>34947</v>
          </cell>
          <cell r="I88">
            <v>35932</v>
          </cell>
        </row>
        <row r="89">
          <cell r="D89">
            <v>43278</v>
          </cell>
          <cell r="E89">
            <v>47845</v>
          </cell>
          <cell r="F89">
            <v>52927</v>
          </cell>
          <cell r="G89">
            <v>52815</v>
          </cell>
          <cell r="H89">
            <v>52194</v>
          </cell>
          <cell r="I89">
            <v>55114</v>
          </cell>
        </row>
        <row r="90">
          <cell r="D90">
            <v>52057</v>
          </cell>
          <cell r="E90">
            <v>50133</v>
          </cell>
          <cell r="F90">
            <v>51867</v>
          </cell>
          <cell r="G90">
            <v>59043</v>
          </cell>
          <cell r="H90">
            <v>57402</v>
          </cell>
          <cell r="I90">
            <v>55503</v>
          </cell>
        </row>
        <row r="91">
          <cell r="D91">
            <v>40190</v>
          </cell>
          <cell r="E91">
            <v>41152</v>
          </cell>
          <cell r="F91">
            <v>43017</v>
          </cell>
          <cell r="G91">
            <v>47888</v>
          </cell>
          <cell r="H91">
            <v>44779</v>
          </cell>
          <cell r="I91">
            <v>51708</v>
          </cell>
        </row>
        <row r="92">
          <cell r="D92">
            <v>36826</v>
          </cell>
          <cell r="E92">
            <v>41444</v>
          </cell>
          <cell r="F92">
            <v>41899</v>
          </cell>
          <cell r="G92">
            <v>48780</v>
          </cell>
          <cell r="H92">
            <v>48031</v>
          </cell>
          <cell r="I92">
            <v>53634</v>
          </cell>
        </row>
        <row r="93">
          <cell r="D93">
            <v>35946</v>
          </cell>
          <cell r="E93">
            <v>31972</v>
          </cell>
          <cell r="F93">
            <v>39004</v>
          </cell>
          <cell r="G93">
            <v>44504</v>
          </cell>
          <cell r="H93">
            <v>44184</v>
          </cell>
          <cell r="I93">
            <v>47733</v>
          </cell>
        </row>
        <row r="94">
          <cell r="D94">
            <v>39571</v>
          </cell>
          <cell r="E94">
            <v>53028</v>
          </cell>
          <cell r="F94">
            <v>68981</v>
          </cell>
          <cell r="G94">
            <v>62082</v>
          </cell>
          <cell r="H94">
            <v>66877</v>
          </cell>
          <cell r="I94">
            <v>67166</v>
          </cell>
        </row>
        <row r="95">
          <cell r="D95">
            <v>47189</v>
          </cell>
          <cell r="E95">
            <v>46915</v>
          </cell>
          <cell r="F95">
            <v>48752</v>
          </cell>
          <cell r="G95">
            <v>46666</v>
          </cell>
          <cell r="H95">
            <v>45857</v>
          </cell>
          <cell r="I95">
            <v>55984</v>
          </cell>
        </row>
        <row r="96">
          <cell r="D96">
            <v>41423</v>
          </cell>
          <cell r="E96">
            <v>40155</v>
          </cell>
          <cell r="F96">
            <v>38308</v>
          </cell>
          <cell r="G96">
            <v>41003</v>
          </cell>
          <cell r="H96">
            <v>37353</v>
          </cell>
          <cell r="I96">
            <v>42542</v>
          </cell>
        </row>
        <row r="97">
          <cell r="D97">
            <v>55484</v>
          </cell>
          <cell r="E97">
            <v>57521</v>
          </cell>
          <cell r="F97">
            <v>70370</v>
          </cell>
          <cell r="G97">
            <v>71508</v>
          </cell>
          <cell r="H97">
            <v>74955</v>
          </cell>
          <cell r="I97">
            <v>74876</v>
          </cell>
        </row>
        <row r="98">
          <cell r="D98">
            <v>49658</v>
          </cell>
          <cell r="E98">
            <v>50236</v>
          </cell>
          <cell r="F98">
            <v>67447</v>
          </cell>
          <cell r="G98">
            <v>64445</v>
          </cell>
          <cell r="H98">
            <v>73526</v>
          </cell>
          <cell r="I98">
            <v>63958</v>
          </cell>
        </row>
        <row r="99">
          <cell r="D99">
            <v>43112</v>
          </cell>
          <cell r="E99">
            <v>49606</v>
          </cell>
          <cell r="F99">
            <v>52853</v>
          </cell>
          <cell r="G99">
            <v>51995</v>
          </cell>
          <cell r="H99">
            <v>57379</v>
          </cell>
          <cell r="I99">
            <v>62763</v>
          </cell>
        </row>
        <row r="100">
          <cell r="D100">
            <v>43435</v>
          </cell>
          <cell r="E100">
            <v>49967</v>
          </cell>
          <cell r="F100">
            <v>58685</v>
          </cell>
          <cell r="G100">
            <v>57509</v>
          </cell>
          <cell r="H100">
            <v>62982</v>
          </cell>
          <cell r="I100">
            <v>68370</v>
          </cell>
        </row>
        <row r="101">
          <cell r="D101">
            <v>43046</v>
          </cell>
          <cell r="E101">
            <v>48067</v>
          </cell>
          <cell r="F101">
            <v>61321</v>
          </cell>
          <cell r="G101">
            <v>54779</v>
          </cell>
          <cell r="H101">
            <v>58712</v>
          </cell>
          <cell r="I101">
            <v>60631</v>
          </cell>
        </row>
        <row r="102">
          <cell r="D102">
            <v>49313</v>
          </cell>
          <cell r="E102">
            <v>48776</v>
          </cell>
          <cell r="F102">
            <v>54671</v>
          </cell>
          <cell r="G102">
            <v>58636</v>
          </cell>
          <cell r="H102">
            <v>52520</v>
          </cell>
          <cell r="I102">
            <v>62084</v>
          </cell>
        </row>
        <row r="103">
          <cell r="D103">
            <v>46852</v>
          </cell>
          <cell r="E103">
            <v>51132</v>
          </cell>
          <cell r="F103">
            <v>50746</v>
          </cell>
          <cell r="G103">
            <v>58644</v>
          </cell>
          <cell r="H103">
            <v>58509</v>
          </cell>
          <cell r="I103">
            <v>56508</v>
          </cell>
        </row>
        <row r="104">
          <cell r="D104">
            <v>0</v>
          </cell>
          <cell r="E104">
            <v>60931</v>
          </cell>
          <cell r="F104">
            <v>69694</v>
          </cell>
          <cell r="G104">
            <v>70591</v>
          </cell>
          <cell r="H104">
            <v>70175</v>
          </cell>
        </row>
        <row r="105">
          <cell r="D105">
            <v>37612</v>
          </cell>
          <cell r="E105">
            <v>41439</v>
          </cell>
          <cell r="F105">
            <v>47587</v>
          </cell>
          <cell r="G105">
            <v>48947</v>
          </cell>
          <cell r="H105">
            <v>49414</v>
          </cell>
          <cell r="I105">
            <v>54258</v>
          </cell>
        </row>
        <row r="106">
          <cell r="D106">
            <v>0</v>
          </cell>
          <cell r="E106">
            <v>58915</v>
          </cell>
          <cell r="F106">
            <v>60000</v>
          </cell>
          <cell r="G106">
            <v>0</v>
          </cell>
          <cell r="H106">
            <v>0</v>
          </cell>
        </row>
        <row r="107">
          <cell r="D107">
            <v>80457</v>
          </cell>
          <cell r="E107">
            <v>65452</v>
          </cell>
          <cell r="F107">
            <v>68430</v>
          </cell>
          <cell r="G107">
            <v>74388</v>
          </cell>
          <cell r="H107">
            <v>79284</v>
          </cell>
          <cell r="I107">
            <v>89673</v>
          </cell>
        </row>
        <row r="108">
          <cell r="D108">
            <v>40438</v>
          </cell>
          <cell r="E108">
            <v>37613</v>
          </cell>
          <cell r="F108">
            <v>44875</v>
          </cell>
          <cell r="G108">
            <v>42988</v>
          </cell>
          <cell r="H108">
            <v>49968</v>
          </cell>
          <cell r="I108">
            <v>54997</v>
          </cell>
        </row>
        <row r="109">
          <cell r="D109">
            <v>46918</v>
          </cell>
          <cell r="E109">
            <v>50793</v>
          </cell>
          <cell r="F109">
            <v>49719</v>
          </cell>
          <cell r="G109">
            <v>50738</v>
          </cell>
          <cell r="H109">
            <v>51485</v>
          </cell>
          <cell r="I109">
            <v>56810</v>
          </cell>
        </row>
        <row r="110">
          <cell r="D110">
            <v>28895</v>
          </cell>
          <cell r="E110">
            <v>39301</v>
          </cell>
          <cell r="F110">
            <v>40889</v>
          </cell>
          <cell r="G110">
            <v>41387</v>
          </cell>
          <cell r="H110">
            <v>39852</v>
          </cell>
          <cell r="I110">
            <v>40464</v>
          </cell>
        </row>
        <row r="111">
          <cell r="D111">
            <v>26513</v>
          </cell>
          <cell r="E111">
            <v>30798</v>
          </cell>
          <cell r="F111">
            <v>36200</v>
          </cell>
          <cell r="G111">
            <v>39607</v>
          </cell>
          <cell r="H111">
            <v>38667</v>
          </cell>
          <cell r="I111">
            <v>37439</v>
          </cell>
        </row>
        <row r="112">
          <cell r="D112">
            <v>21135</v>
          </cell>
          <cell r="E112">
            <v>29994</v>
          </cell>
          <cell r="F112">
            <v>32863</v>
          </cell>
          <cell r="G112">
            <v>28374</v>
          </cell>
          <cell r="H112">
            <v>30680</v>
          </cell>
          <cell r="I112">
            <v>32399</v>
          </cell>
        </row>
        <row r="113">
          <cell r="D113">
            <v>24536</v>
          </cell>
          <cell r="E113">
            <v>26635</v>
          </cell>
          <cell r="F113">
            <v>25797</v>
          </cell>
          <cell r="G113">
            <v>25396</v>
          </cell>
          <cell r="H113">
            <v>28817</v>
          </cell>
          <cell r="I113">
            <v>29065</v>
          </cell>
        </row>
        <row r="114">
          <cell r="D114">
            <v>52861</v>
          </cell>
          <cell r="E114">
            <v>55517</v>
          </cell>
          <cell r="F114">
            <v>59646</v>
          </cell>
          <cell r="G114">
            <v>59324</v>
          </cell>
          <cell r="H114">
            <v>62176</v>
          </cell>
          <cell r="I114">
            <v>65935</v>
          </cell>
        </row>
        <row r="115">
          <cell r="D115">
            <v>45935</v>
          </cell>
          <cell r="E115">
            <v>47509</v>
          </cell>
          <cell r="F115">
            <v>53826</v>
          </cell>
          <cell r="G115">
            <v>54346</v>
          </cell>
          <cell r="H115">
            <v>66277</v>
          </cell>
          <cell r="I115">
            <v>64474</v>
          </cell>
        </row>
        <row r="116">
          <cell r="D116">
            <v>51895</v>
          </cell>
          <cell r="E116">
            <v>52064</v>
          </cell>
          <cell r="F116">
            <v>60429</v>
          </cell>
          <cell r="G116">
            <v>60956</v>
          </cell>
          <cell r="H116">
            <v>65529</v>
          </cell>
          <cell r="I116">
            <v>70228</v>
          </cell>
        </row>
        <row r="117">
          <cell r="D117">
            <v>0</v>
          </cell>
          <cell r="E117">
            <v>55368</v>
          </cell>
          <cell r="F117">
            <v>67368</v>
          </cell>
          <cell r="G117">
            <v>71236</v>
          </cell>
          <cell r="H117">
            <v>72500</v>
          </cell>
          <cell r="I117">
            <v>70070</v>
          </cell>
        </row>
        <row r="118">
          <cell r="D118">
            <v>0</v>
          </cell>
          <cell r="E118">
            <v>36650</v>
          </cell>
          <cell r="F118">
            <v>47273</v>
          </cell>
          <cell r="G118">
            <v>51003</v>
          </cell>
          <cell r="H118">
            <v>54737</v>
          </cell>
          <cell r="I118">
            <v>61818</v>
          </cell>
        </row>
        <row r="119">
          <cell r="D119">
            <v>42678</v>
          </cell>
          <cell r="E119">
            <v>44134</v>
          </cell>
          <cell r="F119">
            <v>45314</v>
          </cell>
          <cell r="G119">
            <v>53919</v>
          </cell>
          <cell r="H119">
            <v>58660</v>
          </cell>
          <cell r="I119">
            <v>58342</v>
          </cell>
        </row>
        <row r="120">
          <cell r="D120">
            <v>47273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</row>
        <row r="121">
          <cell r="D121">
            <v>54077</v>
          </cell>
          <cell r="E121">
            <v>62901</v>
          </cell>
          <cell r="F121">
            <v>68030</v>
          </cell>
          <cell r="G121">
            <v>68864</v>
          </cell>
          <cell r="H121">
            <v>65748</v>
          </cell>
          <cell r="I121">
            <v>75231</v>
          </cell>
        </row>
        <row r="122">
          <cell r="D122">
            <v>78981</v>
          </cell>
          <cell r="E122">
            <v>85818</v>
          </cell>
          <cell r="F122">
            <v>90000</v>
          </cell>
          <cell r="G122">
            <v>90028</v>
          </cell>
          <cell r="H122">
            <v>92000</v>
          </cell>
          <cell r="I122">
            <v>90142</v>
          </cell>
        </row>
        <row r="123">
          <cell r="D123">
            <v>44277</v>
          </cell>
          <cell r="E123">
            <v>36966</v>
          </cell>
          <cell r="F123">
            <v>36395</v>
          </cell>
          <cell r="G123">
            <v>41336</v>
          </cell>
          <cell r="H123">
            <v>44843</v>
          </cell>
          <cell r="I123">
            <v>45929</v>
          </cell>
        </row>
        <row r="124">
          <cell r="D124">
            <v>0</v>
          </cell>
          <cell r="E124">
            <v>29474</v>
          </cell>
          <cell r="F124">
            <v>0</v>
          </cell>
          <cell r="G124">
            <v>0</v>
          </cell>
          <cell r="H124">
            <v>41937</v>
          </cell>
        </row>
        <row r="125">
          <cell r="D125">
            <v>0</v>
          </cell>
          <cell r="E125">
            <v>0</v>
          </cell>
          <cell r="F125">
            <v>0</v>
          </cell>
          <cell r="G125">
            <v>74838</v>
          </cell>
          <cell r="H125">
            <v>71470</v>
          </cell>
          <cell r="I125">
            <v>70247</v>
          </cell>
        </row>
        <row r="126"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</row>
        <row r="127"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</row>
        <row r="128"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</row>
        <row r="129">
          <cell r="D129">
            <v>58899</v>
          </cell>
          <cell r="E129">
            <v>58209</v>
          </cell>
          <cell r="F129">
            <v>57883</v>
          </cell>
          <cell r="G129">
            <v>57589</v>
          </cell>
          <cell r="H129">
            <v>57972</v>
          </cell>
          <cell r="I129">
            <v>61518</v>
          </cell>
        </row>
        <row r="130">
          <cell r="D130">
            <v>70643</v>
          </cell>
          <cell r="E130">
            <v>80576</v>
          </cell>
          <cell r="F130">
            <v>82663</v>
          </cell>
          <cell r="G130">
            <v>85975</v>
          </cell>
          <cell r="H130">
            <v>88314</v>
          </cell>
          <cell r="I130">
            <v>92878</v>
          </cell>
        </row>
        <row r="131">
          <cell r="D131">
            <v>54306</v>
          </cell>
          <cell r="E131">
            <v>64710</v>
          </cell>
          <cell r="F131">
            <v>64607</v>
          </cell>
          <cell r="G131">
            <v>68243</v>
          </cell>
          <cell r="H131">
            <v>69598</v>
          </cell>
          <cell r="I131">
            <v>72206</v>
          </cell>
        </row>
        <row r="132">
          <cell r="D132">
            <v>38889</v>
          </cell>
          <cell r="E132">
            <v>46202</v>
          </cell>
          <cell r="F132">
            <v>48066</v>
          </cell>
          <cell r="G132">
            <v>49876</v>
          </cell>
          <cell r="H132">
            <v>50708</v>
          </cell>
          <cell r="I132">
            <v>53073</v>
          </cell>
        </row>
        <row r="133">
          <cell r="D133">
            <v>25036</v>
          </cell>
          <cell r="E133">
            <v>30629</v>
          </cell>
          <cell r="F133">
            <v>28851</v>
          </cell>
          <cell r="G133">
            <v>31845</v>
          </cell>
          <cell r="H133">
            <v>32382</v>
          </cell>
          <cell r="I133">
            <v>32372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데이타"/>
      <sheetName val="단가"/>
      <sheetName val="일위대가(건축)"/>
      <sheetName val="laroux"/>
      <sheetName val="일위,한전"/>
      <sheetName val="원가계산서"/>
      <sheetName val="단가조사서"/>
      <sheetName val="1. 가로등 설치공사(2공구)"/>
      <sheetName val="일위대가"/>
      <sheetName val="내역서 (2)"/>
      <sheetName val="전체"/>
      <sheetName val="CODE"/>
      <sheetName val="실행철강하도"/>
      <sheetName val="노임단가"/>
      <sheetName val="수목단가"/>
      <sheetName val="시설수량표"/>
      <sheetName val="식재수량표"/>
      <sheetName val="자재단가"/>
      <sheetName val="을"/>
      <sheetName val="기성내역"/>
      <sheetName val="2공구산출내역"/>
      <sheetName val="터파기및재료"/>
      <sheetName val="갑지"/>
      <sheetName val="공사원가계산서"/>
      <sheetName val="총내역서"/>
      <sheetName val="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esco"/>
      <sheetName val="강교(Sub)"/>
      <sheetName val="#REF"/>
      <sheetName val="부대내역"/>
      <sheetName val="2000,9월 일위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표지"/>
      <sheetName val="목차"/>
      <sheetName val="1. 공사개요"/>
      <sheetName val="2. 현장기구조직표"/>
      <sheetName val="3. 공사진행[터,토,구]"/>
      <sheetName val="4. 투자대비"/>
      <sheetName val="5. 실행대비"/>
      <sheetName val="6. 금월분 투자대비"/>
      <sheetName val="2002년도 사업계획서"/>
      <sheetName val="결재란"/>
      <sheetName val="건축-물가변동"/>
      <sheetName val="수량산출"/>
      <sheetName val="실행내역"/>
      <sheetName val="정부노임단가"/>
      <sheetName val="공사개요"/>
      <sheetName val="현장관리비"/>
      <sheetName val="내역"/>
      <sheetName val="1,2공구원가계산서"/>
      <sheetName val="1공구산출내역서"/>
      <sheetName val="H-PILE수량집계"/>
      <sheetName val="인부신상자료"/>
      <sheetName val="말뚝지지력산정"/>
      <sheetName val="JUCKEYK"/>
      <sheetName val="노무비"/>
      <sheetName val="입찰안"/>
      <sheetName val="입고"/>
      <sheetName val="결재갑지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단가표"/>
      <sheetName val="DATE"/>
      <sheetName val="변경도급"/>
      <sheetName val="단가산출"/>
      <sheetName val="하부철근수량"/>
      <sheetName val="제출내역 (2)"/>
      <sheetName val="설계"/>
      <sheetName val="토공(1)"/>
      <sheetName val="내역서 제출"/>
      <sheetName val="일용직"/>
      <sheetName val="일반공사"/>
      <sheetName val="2000.11월설계내역"/>
      <sheetName val="준검 내역서"/>
      <sheetName val="1.수,변전설비 (1차작업)"/>
      <sheetName val="2.옥외전력(침매함-수정-1차작업)"/>
      <sheetName val="3.옥외전력(사장교-수정-1차작업)"/>
      <sheetName val="4.인입선교체공사"/>
      <sheetName val="ITEM"/>
      <sheetName val="산출내역서"/>
      <sheetName val="중기일위대가"/>
      <sheetName val="조명율표"/>
      <sheetName val="노임"/>
      <sheetName val="MOTOR"/>
      <sheetName val="정공공사"/>
      <sheetName val="단면가정"/>
      <sheetName val="주안3차A-A"/>
      <sheetName val="골조시행"/>
      <sheetName val="유치원내역"/>
      <sheetName val="인원계획"/>
      <sheetName val="경비"/>
      <sheetName val="Sheet2"/>
      <sheetName val="ABUT수량-A1"/>
      <sheetName val="전기"/>
      <sheetName val="원가"/>
      <sheetName val="실행간접비용"/>
      <sheetName val="°©Áö"/>
      <sheetName val="°ø»ç¿ø°¡°è»ê¼­"/>
      <sheetName val="ÃÑ³»¿ª¼­"/>
      <sheetName val="³»¿ª¼­"/>
      <sheetName val="ÀÏÀ§´ë°¡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기둥(원형)"/>
      <sheetName val="예정(3)"/>
      <sheetName val="동원(3)"/>
      <sheetName val="Sheet1"/>
      <sheetName val="현황CODE"/>
      <sheetName val="손익현황"/>
      <sheetName val="평교-내역"/>
      <sheetName val="소야공정계획표"/>
      <sheetName val="Sheet3"/>
      <sheetName val="9GNG운반"/>
      <sheetName val="견적대비표"/>
      <sheetName val="집수정(600-700)"/>
      <sheetName val="총 원가계산"/>
      <sheetName val="STORAGE"/>
      <sheetName val="2000년1차"/>
      <sheetName val="일반토공견적"/>
      <sheetName val="관기성공.내"/>
      <sheetName val="식재인부"/>
      <sheetName val="우수"/>
      <sheetName val="BID"/>
      <sheetName val="설계기준"/>
      <sheetName val="내역1"/>
      <sheetName val="도급"/>
      <sheetName val="숫자"/>
      <sheetName val="착공계"/>
      <sheetName val="현장대리인계"/>
      <sheetName val="위임장"/>
      <sheetName val="안전관리지정계"/>
      <sheetName val="기술요원계"/>
      <sheetName val="예정공정표"/>
      <sheetName val="안전관리계획서"/>
      <sheetName val="안전관리계획안"/>
      <sheetName val="안전관리 각서"/>
      <sheetName val="안전교육계획"/>
      <sheetName val="재직증명서"/>
      <sheetName val="경력증명서"/>
      <sheetName val="계좌번호"/>
      <sheetName val="공사현황 "/>
      <sheetName val="투입현황"/>
      <sheetName val="중,재,유청구"/>
      <sheetName val="직영"/>
      <sheetName val="투입현황 (LG)"/>
      <sheetName val="중기가동"/>
      <sheetName val="외주기성(이재남)"/>
      <sheetName val="사토운반"/>
      <sheetName val="외주모작투입"/>
      <sheetName val="외주공제현황"/>
      <sheetName val="용역 (2)"/>
      <sheetName val="목공"/>
      <sheetName val="철근"/>
      <sheetName val="이상헌"/>
      <sheetName val="경유사용내역  "/>
      <sheetName val="휘발유사용내역   (2)"/>
      <sheetName val="학생내역"/>
      <sheetName val="21301동"/>
      <sheetName val="건축공정"/>
      <sheetName val="방진공정"/>
      <sheetName val="조경공정"/>
      <sheetName val="수량산출(음암)"/>
      <sheetName val="돌담교 상부수량"/>
      <sheetName val="Ekog10"/>
      <sheetName val="99노임기준"/>
      <sheetName val="단가(1)"/>
      <sheetName val="설계예산서"/>
      <sheetName val="단"/>
      <sheetName val="한강운반비"/>
      <sheetName val="안정검토(온1)"/>
      <sheetName val="중간부"/>
      <sheetName val="설계내역서"/>
      <sheetName val="수량산출서"/>
      <sheetName val="인건-측정"/>
      <sheetName val="산출7-본선2"/>
      <sheetName val="산출7-본선3"/>
      <sheetName val="산업개발안내서"/>
      <sheetName val="타공종이기"/>
      <sheetName val="Module1"/>
      <sheetName val="단위단가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ITEM"/>
      <sheetName val="단가비교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정부노임단가"/>
      <sheetName val="토목"/>
      <sheetName val="공통부대비"/>
      <sheetName val="2F 회의실견적(5_14 일대)"/>
      <sheetName val="DATA"/>
      <sheetName val="3BL공동구 수량"/>
      <sheetName val="WORK"/>
      <sheetName val="BQ"/>
      <sheetName val="전기일위대가"/>
      <sheetName val="단가"/>
      <sheetName val="시설물일위"/>
      <sheetName val="설계조건"/>
      <sheetName val="날개벽(TYPE3)"/>
      <sheetName val="기계내역"/>
      <sheetName val="단면(RW1)"/>
      <sheetName val="비교표"/>
      <sheetName val="소비자가"/>
      <sheetName val="ilch"/>
      <sheetName val="오산갈곳"/>
      <sheetName val="A-4"/>
      <sheetName val="IMP(MAIN)"/>
      <sheetName val="IMP (REACTOR)"/>
      <sheetName val="맨홀수량집계"/>
      <sheetName val="차액보증"/>
      <sheetName val="일위대가"/>
      <sheetName val="YES"/>
      <sheetName val="안정계산"/>
      <sheetName val="단면검토"/>
      <sheetName val="경비2내역"/>
      <sheetName val="데이타"/>
      <sheetName val="현장관리비내역서"/>
      <sheetName val="내역서"/>
      <sheetName val="일위대가목록"/>
      <sheetName val="DATA1"/>
      <sheetName val="포장복구집계"/>
      <sheetName val="을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BID"/>
      <sheetName val="점수계산1-2"/>
      <sheetName val="STORAGE"/>
      <sheetName val="설계예산서"/>
      <sheetName val="수량집계"/>
      <sheetName val="총괄"/>
      <sheetName val="가로등내역서"/>
      <sheetName val="수량산출서"/>
      <sheetName val="2000.11월설계내역"/>
      <sheetName val="#REF"/>
      <sheetName val="터파기및재료"/>
      <sheetName val="조명율표"/>
      <sheetName val="내역"/>
      <sheetName val="집계표"/>
      <sheetName val="총괄표"/>
      <sheetName val="말뚝지지력산정"/>
      <sheetName val="전선 및 전선관"/>
      <sheetName val="실행철강하도"/>
      <sheetName val="내역서2안"/>
      <sheetName val="단가산출"/>
      <sheetName val="소야공정계획표"/>
      <sheetName val="입찰안"/>
      <sheetName val="단가 및 재료비"/>
      <sheetName val="수량산출"/>
      <sheetName val="준검 내역서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봉양~조차장간고하개명(신설)"/>
      <sheetName val="주상도"/>
      <sheetName val="6호기"/>
      <sheetName val="INPUT"/>
      <sheetName val="하조서"/>
      <sheetName val="보증수수료산출"/>
      <sheetName val="기계경비"/>
      <sheetName val="1.수인터널"/>
      <sheetName val="가로등"/>
      <sheetName val="공사비예산서(토목분)"/>
      <sheetName val="수목데이타 "/>
      <sheetName val="변압기 및 발전기 용량"/>
      <sheetName val="JUCK"/>
      <sheetName val="설계내역서"/>
      <sheetName val="단가조사"/>
      <sheetName val="본선차로수량집계표"/>
      <sheetName val="일반공사"/>
      <sheetName val="대비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자재단가"/>
      <sheetName val="- INFORMATION -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0년1차"/>
      <sheetName val="부대내역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계"/>
      <sheetName val="설 계"/>
      <sheetName val="ASP포장"/>
      <sheetName val="내역서(전기)"/>
      <sheetName val="일위대가표"/>
      <sheetName val="단가산출서(기계)"/>
      <sheetName val="표지 (2)"/>
      <sheetName val="에너지동"/>
      <sheetName val="연습"/>
      <sheetName val="Total"/>
      <sheetName val="원가계산"/>
      <sheetName val="코드표"/>
      <sheetName val="Sheet1 (2)"/>
      <sheetName val="MOTOR"/>
      <sheetName val="부하계산서"/>
      <sheetName val="견적조건"/>
      <sheetName val="견적조건(을지)"/>
      <sheetName val="식생블럭단위수량"/>
      <sheetName val="예정(3)"/>
      <sheetName val="동원(3)"/>
      <sheetName val="1.설계기준"/>
      <sheetName val="터널조도"/>
      <sheetName val="노임"/>
      <sheetName val="현황CODE"/>
      <sheetName val="손익현황"/>
      <sheetName val="3차설계"/>
      <sheetName val="기둥(원형)"/>
      <sheetName val="주형"/>
      <sheetName val="ABUT수량-A1"/>
      <sheetName val="옹벽"/>
      <sheetName val="밸브설치"/>
      <sheetName val="3.바닥판설계"/>
      <sheetName val="REACTION(USD지진시)"/>
      <sheetName val="안정검토"/>
      <sheetName val="REACTION(USE평시)"/>
      <sheetName val="일위대가표 (2)"/>
      <sheetName val="단가대비표"/>
      <sheetName val="Testing"/>
      <sheetName val="IP좌표"/>
      <sheetName val="교각계산"/>
      <sheetName val="날개벽"/>
      <sheetName val="토공계산서(부체도로)"/>
      <sheetName val="I一般比"/>
      <sheetName val="보차도경계석"/>
      <sheetName val="단가산출집계"/>
      <sheetName val="BLOCK(1)"/>
      <sheetName val="물량산출근거"/>
      <sheetName val="토목내역"/>
      <sheetName val="CONCRETE"/>
      <sheetName val="계화배수"/>
      <sheetName val="조명시설"/>
      <sheetName val="일위대가목차"/>
      <sheetName val="방음벽 기초 일반수량"/>
      <sheetName val="I.설계조건"/>
      <sheetName val="단면가정"/>
      <sheetName val="부재력정리"/>
      <sheetName val="단면치수"/>
      <sheetName val="노원열병합  건축공사기성내역서"/>
      <sheetName val="D-3503"/>
      <sheetName val="SORCE1"/>
      <sheetName val="가시설단위수량"/>
      <sheetName val="NEYOK"/>
      <sheetName val="자재단가표"/>
      <sheetName val="설산1.나"/>
      <sheetName val="본사S"/>
      <sheetName val="Site Expenses"/>
      <sheetName val="입찰견적보고서"/>
      <sheetName val="지장물C"/>
      <sheetName val="General Data"/>
      <sheetName val="sw1"/>
      <sheetName val="NOMUBI"/>
      <sheetName val="월선수금"/>
      <sheetName val="목차"/>
      <sheetName val="SE-611"/>
      <sheetName val="집1"/>
      <sheetName val="견적서세부내용"/>
      <sheetName val="견적내용입력"/>
      <sheetName val="발신정보"/>
      <sheetName val="DATE"/>
      <sheetName val="일용노임단가"/>
      <sheetName val="전압강하계산"/>
      <sheetName val="woo(mac)"/>
      <sheetName val="제원.설계조건"/>
      <sheetName val="type-F"/>
      <sheetName val="Macro(전선)"/>
      <sheetName val="플랜트 설치"/>
      <sheetName val="danga"/>
      <sheetName val="TYPE-A"/>
      <sheetName val="공사비집계"/>
      <sheetName val="전체"/>
      <sheetName val="공통(20-91)"/>
      <sheetName val="단위세대"/>
      <sheetName val="품의서"/>
      <sheetName val="물가시세"/>
      <sheetName val="물가자료"/>
      <sheetName val="SG"/>
      <sheetName val="전신환매도율"/>
      <sheetName val="EACT10"/>
      <sheetName val="산출내역서집계표"/>
      <sheetName val="원가계산서 (총괄)"/>
      <sheetName val="원가계산서 (건축)"/>
      <sheetName val="(총괄집계)"/>
      <sheetName val="건축공사"/>
      <sheetName val="방음벽기초(H=4m)"/>
      <sheetName val="96수출"/>
      <sheetName val="TABLE"/>
      <sheetName val="가공비"/>
      <sheetName val="설명서 "/>
      <sheetName val="내부부하"/>
      <sheetName val="c_balju"/>
      <sheetName val="일위_파일"/>
      <sheetName val="다이꾸"/>
      <sheetName val="20관리비율"/>
      <sheetName val="교각1"/>
      <sheetName val="SKETCH"/>
      <sheetName val="대치판정"/>
      <sheetName val="내역구성"/>
      <sheetName val="4원가"/>
      <sheetName val="임시급식"/>
      <sheetName val="집계"/>
      <sheetName val="옥외가스"/>
      <sheetName val="임시급식 (2)"/>
      <sheetName val="배수문수량산출(3)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가설내역"/>
      <sheetName val="갑지(가로)"/>
      <sheetName val="표지목차간지"/>
      <sheetName val="예산조서-총괄"/>
      <sheetName val="예산조서-신공항1"/>
      <sheetName val="가설물"/>
      <sheetName val="단면 (2)"/>
      <sheetName val="2006기계경비산출표"/>
      <sheetName val="자재목록"/>
      <sheetName val="점검총괄"/>
      <sheetName val="98지급계획"/>
      <sheetName val="을지"/>
      <sheetName val="N賃率-職"/>
      <sheetName val="간선계산"/>
      <sheetName val="제-노임"/>
      <sheetName val="제직재"/>
      <sheetName val="노무비"/>
      <sheetName val="대구실행"/>
      <sheetName val="Baby일위대가"/>
      <sheetName val="0.집계"/>
      <sheetName val="부대공Ⅱ"/>
      <sheetName val="AIR SHOWER(3인용)"/>
      <sheetName val="MFAB"/>
      <sheetName val="MFRT"/>
      <sheetName val="MPKG"/>
      <sheetName val="MPRD"/>
      <sheetName val="일위"/>
      <sheetName val="일위대가(가설)"/>
      <sheetName val="소요자재"/>
      <sheetName val="노무산출서"/>
      <sheetName val="ETC"/>
      <sheetName val="요율"/>
      <sheetName val="자재대"/>
      <sheetName val="통장출금액"/>
      <sheetName val="기계경비시간당손료목록"/>
      <sheetName val="동력부하(도산)"/>
      <sheetName val="일위대가표(유단가)"/>
      <sheetName val="입찰결과(DATA)"/>
      <sheetName val="5.정산서"/>
      <sheetName val="CABLE SIZE-3"/>
      <sheetName val="연결관산출조서"/>
      <sheetName val="상수도토공집계표"/>
      <sheetName val="견적대비"/>
      <sheetName val="제수변수량"/>
      <sheetName val="공기변수량"/>
      <sheetName val="CTEMCOST"/>
      <sheetName val="부속동"/>
      <sheetName val="신우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Sheet17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총괄내역서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외주대비-구조물"/>
      <sheetName val="외주대비 -석축"/>
      <sheetName val="외주대비-구조물 (2)"/>
      <sheetName val="견적표지 (3)"/>
      <sheetName val="정태현"/>
      <sheetName val="발주설계서(당초)"/>
      <sheetName val="횡배수관토공수량"/>
      <sheetName val="일반수량"/>
      <sheetName val="9-1차이내역"/>
      <sheetName val="스톱로그내역"/>
      <sheetName val="수주현황2월"/>
      <sheetName val="토공유동표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돌망태단위수량"/>
      <sheetName val="할증 "/>
      <sheetName val="가감수량"/>
      <sheetName val="맨홀수량산출"/>
      <sheetName val="AS포장복구 "/>
      <sheetName val="EQUIP-H"/>
      <sheetName val="경비_원본"/>
      <sheetName val="기계경비(시간당)"/>
      <sheetName val="램머"/>
      <sheetName val="간접1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가로등부표"/>
      <sheetName val="조도계산서 (도서)"/>
      <sheetName val="LOPCALC"/>
      <sheetName val="재료"/>
      <sheetName val="매립"/>
      <sheetName val="MAIN_TABLE"/>
      <sheetName val="1.설계조건"/>
      <sheetName val="제경비율"/>
      <sheetName val="아산추가1220"/>
      <sheetName val="3-1.CB"/>
      <sheetName val="XL4Poppy"/>
      <sheetName val="당초"/>
      <sheetName val="본공사"/>
      <sheetName val="원가"/>
      <sheetName val="VA_code"/>
      <sheetName val="공구원가계산"/>
      <sheetName val="2000전체분"/>
      <sheetName val="제수"/>
      <sheetName val="공기"/>
      <sheetName val="말뚝물량"/>
      <sheetName val="기본단가"/>
      <sheetName val="인건비"/>
      <sheetName val="Macro(차단기)"/>
      <sheetName val="토공"/>
      <sheetName val="약품설비"/>
      <sheetName val="일반수량총괄"/>
      <sheetName val="1차증가원가계산"/>
      <sheetName val="총괄집계표"/>
      <sheetName val="우수맨홀공제단위수량"/>
      <sheetName val="JUCKEYK"/>
      <sheetName val=" 상부공통집계(총괄)"/>
      <sheetName val="공종별원가계산"/>
      <sheetName val="말고개터널조명전압강하"/>
      <sheetName val="외주"/>
      <sheetName val="구조물철거타공정이월"/>
      <sheetName val="예산갑지"/>
      <sheetName val="단가일람"/>
      <sheetName val="조경일람"/>
      <sheetName val="의왕내역"/>
      <sheetName val="LP-S"/>
      <sheetName val="BASIC (2)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BOX전기내역"/>
      <sheetName val="하수급견적대비"/>
      <sheetName val="참조-(1)"/>
      <sheetName val="간접비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포장공"/>
      <sheetName val="전기혼잡제경비(45)"/>
      <sheetName val="맨홀"/>
      <sheetName val="MEXICO-C"/>
      <sheetName val="001"/>
      <sheetName val="총계"/>
      <sheetName val="입찰보고"/>
      <sheetName val="1차설계변경내역"/>
      <sheetName val="노무비단가"/>
      <sheetName val="실행내역서"/>
      <sheetName val="BID-도로"/>
      <sheetName val="내력서"/>
      <sheetName val="대창(함평)-창열"/>
      <sheetName val="대창(장성)"/>
      <sheetName val="90.03실행 "/>
      <sheetName val="자료입력"/>
      <sheetName val="3.공통공사대비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단가표 "/>
      <sheetName val="계산근거"/>
      <sheetName val="노무비 근거"/>
      <sheetName val="sum1 (2)"/>
      <sheetName val="SLAB"/>
      <sheetName val="관람석제출"/>
      <sheetName val="단중표"/>
      <sheetName val="건축내역"/>
      <sheetName val="mcc일위대가"/>
      <sheetName val="토공(완충)"/>
      <sheetName val="J直材4"/>
      <sheetName val="방송노임"/>
      <sheetName val="예산서"/>
      <sheetName val="단위수량"/>
      <sheetName val="한전고리-을"/>
      <sheetName val="통합"/>
      <sheetName val="ATS단가"/>
      <sheetName val="변화치수"/>
      <sheetName val="IMPEADENCE MAP 취수장"/>
      <sheetName val="차도조도계산"/>
      <sheetName val="우각부보강"/>
      <sheetName val="설계내역(2001)"/>
      <sheetName val="소업1교"/>
      <sheetName val="hvac내역서(제어동)"/>
      <sheetName val="guard(mac)"/>
      <sheetName val="전기"/>
      <sheetName val="건축원가계산서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기초코드"/>
      <sheetName val="일위대가 집계표"/>
      <sheetName val="9GNG운반"/>
      <sheetName val="수문일1"/>
      <sheetName val="품셈TABLE"/>
      <sheetName val="지급자재"/>
      <sheetName val="TEL"/>
      <sheetName val="DATA(BAC)"/>
      <sheetName val="b_balju_cho"/>
      <sheetName val="형식별 개략공사비"/>
      <sheetName val="원형맨홀수량"/>
      <sheetName val="모델링"/>
      <sheetName val="하중계산"/>
      <sheetName val="출력-내역서"/>
      <sheetName val="골조시행"/>
      <sheetName val="연령현황"/>
      <sheetName val="가설공사"/>
      <sheetName val="기초공"/>
      <sheetName val="기자재비"/>
      <sheetName val="투자효율분석"/>
      <sheetName val="설계명세서"/>
      <sheetName val="투찰"/>
      <sheetName val="EUPDAT2"/>
      <sheetName val="SLAB&quot;1&quot;"/>
      <sheetName val="단락전류-A"/>
      <sheetName val="DPRKMHDT"/>
      <sheetName val="설계명세서(선로)"/>
      <sheetName val="철거산출근거"/>
      <sheetName val="재집"/>
      <sheetName val="직재"/>
      <sheetName val="전차선로 물량표"/>
      <sheetName val="48전력선로일위"/>
      <sheetName val="접지수량"/>
      <sheetName val="TOT"/>
      <sheetName val="손익분석"/>
      <sheetName val="인건-측정"/>
      <sheetName val="unit 4"/>
      <sheetName val="ITB COST"/>
      <sheetName val="보합"/>
      <sheetName val="예산명세서"/>
      <sheetName val="우배수"/>
      <sheetName val="금호"/>
      <sheetName val="49-119"/>
      <sheetName val="부하(성남)"/>
      <sheetName val="연부97-1"/>
      <sheetName val="갑지1"/>
      <sheetName val="구역화물"/>
      <sheetName val="적용(기계)"/>
      <sheetName val="옹벽수량집계"/>
      <sheetName val="고창터널(고창방향)"/>
      <sheetName val="단가조사서"/>
      <sheetName val="관로"/>
      <sheetName val="PO-BOQ"/>
      <sheetName val="입출재고현황 (2)"/>
      <sheetName val="변경비교-을"/>
      <sheetName val="인건비 "/>
      <sheetName val="AILC004"/>
      <sheetName val="Mc1"/>
      <sheetName val="2000,9월 일위"/>
      <sheetName val="K"/>
      <sheetName val="Summary Sheets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물량표"/>
      <sheetName val="현장관리비 "/>
      <sheetName val="금액결정"/>
      <sheetName val="설계가"/>
      <sheetName val="아파트기별"/>
      <sheetName val="공리일"/>
      <sheetName val="총집계표"/>
      <sheetName val="plan&amp;section of foundation"/>
      <sheetName val="9811"/>
      <sheetName val="투찰내역"/>
      <sheetName val="COVER-P"/>
      <sheetName val="영업소실적"/>
      <sheetName val="가설건물"/>
      <sheetName val="단위단가"/>
      <sheetName val="적용공정"/>
      <sheetName val="L_RPTB02_01"/>
      <sheetName val="원가계산서"/>
      <sheetName val="금리계산"/>
      <sheetName val="중기일위대가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design load"/>
      <sheetName val="working load at the btm ft."/>
      <sheetName val="stability check"/>
      <sheetName val="design criteria"/>
      <sheetName val="견적내역"/>
      <sheetName val="일집"/>
      <sheetName val="보도경계블럭"/>
      <sheetName val="리터팬내장형"/>
      <sheetName val="Customer Databas"/>
      <sheetName val="내역서(총)"/>
      <sheetName val="FACTOR"/>
      <sheetName val="준공조서"/>
      <sheetName val="공사준공계"/>
      <sheetName val="준공검사보고서"/>
      <sheetName val="노무"/>
      <sheetName val="22단가(철거)"/>
      <sheetName val="49단가"/>
      <sheetName val="49단가(철거)"/>
      <sheetName val="22단가"/>
      <sheetName val="과천MAIN"/>
      <sheetName val="효성CB 1P기초"/>
      <sheetName val="EQ-R1"/>
      <sheetName val="품목"/>
      <sheetName val="계획"/>
      <sheetName val="계획세부"/>
      <sheetName val="사용내역서"/>
      <sheetName val="항목별내역서"/>
      <sheetName val="안전담당자"/>
      <sheetName val="유도원"/>
      <sheetName val="KMT물량"/>
      <sheetName val="COVER"/>
      <sheetName val="원본"/>
      <sheetName val="견"/>
      <sheetName val="NAI"/>
      <sheetName val="FAB별"/>
      <sheetName val="DS-최종"/>
      <sheetName val="P.M 별"/>
      <sheetName val="PREFACE"/>
      <sheetName val="6공구(당초)"/>
      <sheetName val="일반맨홀수량집계(A-7 LINE)"/>
      <sheetName val="설계변경내역서"/>
      <sheetName val="공종"/>
      <sheetName val="COPING"/>
      <sheetName val="날개벽(TYPE1)"/>
      <sheetName val="IMF Code"/>
      <sheetName val="CAL"/>
      <sheetName val="FRT_O"/>
      <sheetName val="FAB_I"/>
      <sheetName val="부대대비"/>
      <sheetName val="냉연집계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 refreshError="1"/>
      <sheetData sheetId="7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/>
      <sheetData sheetId="288" refreshError="1"/>
      <sheetData sheetId="289" refreshError="1"/>
      <sheetData sheetId="290" refreshError="1"/>
      <sheetData sheetId="29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/>
      <sheetData sheetId="313"/>
      <sheetData sheetId="314"/>
      <sheetData sheetId="315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/>
      <sheetData sheetId="506"/>
      <sheetData sheetId="507"/>
      <sheetData sheetId="508" refreshError="1"/>
      <sheetData sheetId="509" refreshError="1"/>
      <sheetData sheetId="510" refreshError="1"/>
      <sheetData sheetId="51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/>
      <sheetData sheetId="566"/>
      <sheetData sheetId="567"/>
      <sheetData sheetId="568"/>
      <sheetData sheetId="569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/>
      <sheetData sheetId="657"/>
      <sheetData sheetId="658"/>
      <sheetData sheetId="659"/>
      <sheetData sheetId="660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ITEM"/>
      <sheetName val="Y-WORK"/>
      <sheetName val="2F 회의실견적(5_14 일대)"/>
    </sheetNames>
    <sheetDataSet>
      <sheetData sheetId="0"/>
      <sheetData sheetId="1"/>
      <sheetData sheetId="2"/>
      <sheetData sheetId="3"/>
      <sheetData sheetId="4">
        <row r="5">
          <cell r="D5" t="str">
            <v>(발표일:99.1.1)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</sheetNames>
    <sheetDataSet>
      <sheetData sheetId="0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MOTOR"/>
      <sheetName val="표지"/>
      <sheetName val="원가계산"/>
      <sheetName val="원가계산기준"/>
      <sheetName val="집계표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견적갑지"/>
      <sheetName val="입찰참가보고 (2)"/>
      <sheetName val="내역"/>
      <sheetName val="부대공II"/>
      <sheetName val="가설사무실"/>
      <sheetName val="조직도"/>
      <sheetName val="카메라"/>
      <sheetName val="토목원가계산서"/>
      <sheetName val="토목원가"/>
      <sheetName val="집계장"/>
      <sheetName val="설계내역"/>
      <sheetName val="제외공종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Module1"/>
      <sheetName val="P礔CKAGE"/>
      <sheetName val="원가계산서"/>
      <sheetName val="설계내역서"/>
      <sheetName val="제어반공량"/>
      <sheetName val="가격조사"/>
      <sheetName val="제어반견적"/>
      <sheetName val="주요물량"/>
      <sheetName val="적쒩2002"/>
      <sheetName val="단위내엍목록"/>
      <sheetName val="간선계산"/>
      <sheetName val="터널조도"/>
      <sheetName val="일반공사"/>
      <sheetName val="2F 회의실견적(5_14 일대)"/>
      <sheetName val="CONCRETE"/>
      <sheetName val="WORK"/>
      <sheetName val="남양시작동자105노65기1.3화1.2"/>
      <sheetName val="DS-LOAD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대비"/>
      <sheetName val="정부노임단가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ITEM"/>
      <sheetName val="D-3503"/>
      <sheetName val="지급자재"/>
      <sheetName val="차액보증"/>
      <sheetName val="운반비(전선륐)"/>
      <sheetName val="경비"/>
      <sheetName val="공통비"/>
      <sheetName val="건축내역"/>
      <sheetName val="A-4"/>
      <sheetName val="날개벽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코드"/>
      <sheetName val="전기일위대가"/>
      <sheetName val="Y-WORK"/>
      <sheetName val="결과조달"/>
      <sheetName val="SG"/>
      <sheetName val="자재단가"/>
      <sheetName val="BLOCK(1)"/>
      <sheetName val="데이타"/>
      <sheetName val="부대내역"/>
      <sheetName val="출근부"/>
      <sheetName val="노원열병합  건축공사기성내역서"/>
      <sheetName val="공통가설"/>
      <sheetName val="타공종이기"/>
      <sheetName val="소비자가"/>
      <sheetName val="내역분기"/>
      <sheetName val="투찰"/>
      <sheetName val="TEL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sw1"/>
      <sheetName val="NOMUBI"/>
      <sheetName val="I.설계조건"/>
      <sheetName val="CODE"/>
      <sheetName val="공사비집계"/>
      <sheetName val="11.자재단가"/>
      <sheetName val="전차선로 물량표"/>
      <sheetName val="토공"/>
      <sheetName val="001"/>
      <sheetName val="ilch"/>
      <sheetName val="노무비"/>
      <sheetName val="수량산출"/>
      <sheetName val="Sheet1 (2)"/>
      <sheetName val="토공계산서(부체도로)"/>
      <sheetName val="CTEMCOST"/>
      <sheetName val="c_balju"/>
      <sheetName val="금액내역서"/>
      <sheetName val="연결임시"/>
      <sheetName val="현금"/>
      <sheetName val="단위중량"/>
      <sheetName val="31.고_x0000_RTU"/>
      <sheetName val="98지급계획"/>
      <sheetName val="집1"/>
      <sheetName val="8.PILE  (돌출)"/>
      <sheetName val="설계예산내역서"/>
      <sheetName val="토공(완충)"/>
      <sheetName val="#REF"/>
      <sheetName val="품목"/>
      <sheetName val="자재집계"/>
      <sheetName val="중기일위대가"/>
      <sheetName val="BQ"/>
      <sheetName val="을"/>
      <sheetName val="화재 탐지 설비"/>
      <sheetName val="인건비"/>
      <sheetName val="관람석제출"/>
      <sheetName val="L형옹벽(key)"/>
      <sheetName val="중기사용료"/>
      <sheetName val="겉장"/>
      <sheetName val="기성검사원"/>
      <sheetName val="원가"/>
      <sheetName val="건축"/>
      <sheetName val="토목"/>
      <sheetName val="수량집계"/>
      <sheetName val="총괄집계표"/>
      <sheetName val="기계내역"/>
      <sheetName val="최초침전지집계표"/>
      <sheetName val="한강운반비"/>
      <sheetName val="내역서(총)"/>
      <sheetName val="횡배위치"/>
      <sheetName val="BID"/>
      <sheetName val="기초공"/>
      <sheetName val="기둥(원형)"/>
      <sheetName val="March"/>
      <sheetName val="BJJIN"/>
      <sheetName val="단가"/>
      <sheetName val="시설물일위"/>
      <sheetName val="견적시담(송포2공구)"/>
      <sheetName val="백호우계수"/>
      <sheetName val="공통부대비"/>
      <sheetName val="구조물철거타공정이월"/>
      <sheetName val="6호기"/>
      <sheetName val="판"/>
      <sheetName val="회사99"/>
      <sheetName val="단가조사서"/>
      <sheetName val="K1자재(3차등)"/>
      <sheetName val="정렬"/>
      <sheetName val="danga"/>
      <sheetName val="DATE"/>
      <sheetName val="산거각호표"/>
      <sheetName val="설계조건"/>
      <sheetName val="안정계산"/>
      <sheetName val="단면검토"/>
      <sheetName val="몰탈재료산출"/>
      <sheetName val="TOTAL"/>
      <sheetName val="B"/>
      <sheetName val="ABUT수량-A1"/>
      <sheetName val="총계"/>
      <sheetName val="내역서 "/>
      <sheetName val="준검 내역서"/>
      <sheetName val="환률"/>
      <sheetName val="토목주소"/>
      <sheetName val="프랜트면허"/>
      <sheetName val="FACTOR"/>
      <sheetName val="Sheet4"/>
      <sheetName val="손익분석"/>
      <sheetName val="총집계표"/>
      <sheetName val="교각1"/>
      <sheetName val="Site Expenses"/>
      <sheetName val="공사개요"/>
      <sheetName val="NEWDRAW"/>
      <sheetName val="조도계산서 (도서)"/>
      <sheetName val="일위대가목차"/>
      <sheetName val="실행내역"/>
      <sheetName val="소업1교"/>
      <sheetName val="JUCK"/>
      <sheetName val="토공총괄집계"/>
      <sheetName val="현장지지물물량"/>
      <sheetName val="보합"/>
      <sheetName val="노임"/>
      <sheetName val="3BL공동구 수량"/>
      <sheetName val="fitting"/>
      <sheetName val="신공"/>
      <sheetName val="난방열교"/>
      <sheetName val="급탕열교"/>
      <sheetName val="조경"/>
      <sheetName val="31.고"/>
      <sheetName val="Customer Databas"/>
      <sheetName val="골조시행"/>
      <sheetName val="단면가정"/>
      <sheetName val="수목단가"/>
      <sheetName val="시설수량표"/>
      <sheetName val="식재수량표"/>
      <sheetName val="일위목록"/>
      <sheetName val="(2)"/>
      <sheetName val="가공비"/>
      <sheetName val="32.銅기기초"/>
      <sheetName val="여흥"/>
      <sheetName val="기계실"/>
      <sheetName val="설변물량"/>
      <sheetName val="말뚝물량"/>
      <sheetName val="맨홀수량집계"/>
      <sheetName val="Explanation for Page 17"/>
      <sheetName val="STORAGE"/>
      <sheetName val="UNIT"/>
      <sheetName val="DATA(BAC)"/>
      <sheetName val="TYPE-B 평균H"/>
      <sheetName val="내역1"/>
      <sheetName val="2000년1차"/>
      <sheetName val="2000전체분"/>
      <sheetName val="7.1유효폭"/>
      <sheetName val="실행예산"/>
      <sheetName val="전기일위목록"/>
      <sheetName val="일위대가표"/>
      <sheetName val="계산근거"/>
      <sheetName val="철거수량"/>
      <sheetName val="예산서"/>
      <sheetName val="입력DATA"/>
      <sheetName val="바닥판"/>
      <sheetName val="TABLE"/>
      <sheetName val="일위대가 (목록)"/>
      <sheetName val="교각계산"/>
      <sheetName val="입찰"/>
      <sheetName val="현경"/>
      <sheetName val="내역총괄표"/>
      <sheetName val="물량산출근거"/>
      <sheetName val="1.수인터널"/>
      <sheetName val="견적서"/>
      <sheetName val="공틀공사"/>
      <sheetName val="플랜트 설치"/>
      <sheetName val="금액집계"/>
      <sheetName val="한전고리-을"/>
      <sheetName val="2.예산냴역검토서"/>
      <sheetName val="경비2내역"/>
      <sheetName val="점수계산1-2"/>
      <sheetName val="설계예산서"/>
      <sheetName val="총투자비산정"/>
      <sheetName val="ROE(FI)"/>
      <sheetName val="Sens&amp;Anal"/>
      <sheetName val="장비집계"/>
      <sheetName val="P.M 별"/>
      <sheetName val="35_x000e_장주신설"/>
      <sheetName val="현장"/>
      <sheetName val="Sheet2"/>
      <sheetName val="토목내역"/>
      <sheetName val="수량산출서"/>
      <sheetName val="개요"/>
      <sheetName val="eq_data"/>
      <sheetName val="터파기및재료"/>
      <sheetName val="EUPDAT2"/>
      <sheetName val="Dae_Jiju"/>
      <sheetName val="Sikje_ingun"/>
      <sheetName val="TREE_D"/>
      <sheetName val="조건표"/>
      <sheetName val="년"/>
      <sheetName val="사용성검토"/>
      <sheetName val="단면 (2)"/>
      <sheetName val="SE-611"/>
      <sheetName val="산근"/>
      <sheetName val="검색"/>
      <sheetName val="산업개발안내서"/>
      <sheetName val="FRP배관단가(만수)"/>
      <sheetName val="만수배관단가"/>
      <sheetName val="귀래 설계 공내역서"/>
      <sheetName val="대비표"/>
      <sheetName val="장문교(대전)"/>
      <sheetName val="건축(충일분)"/>
      <sheetName val="dtxl"/>
      <sheetName val="woo(mac)"/>
      <sheetName val="일위대가목록"/>
      <sheetName val="단가대비표"/>
      <sheetName val="총괄내역서"/>
      <sheetName val="초"/>
      <sheetName val="C &amp; G RHS"/>
      <sheetName val="예산변경사항"/>
      <sheetName val="연수동"/>
      <sheetName val="실행철강하도"/>
      <sheetName val="아파트건축"/>
      <sheetName val="전신환매도율"/>
      <sheetName val="9GNG운반"/>
      <sheetName val="단면(RW1)"/>
      <sheetName val="단위세대"/>
      <sheetName val="구리토평1전기"/>
      <sheetName val="06-BATCH "/>
      <sheetName val="공종별 집계"/>
      <sheetName val="변화치수"/>
      <sheetName val="hvac(제어동)"/>
      <sheetName val="Sheet5"/>
      <sheetName val="단중표"/>
      <sheetName val="기계경비"/>
      <sheetName val="설계산출표지"/>
      <sheetName val="공사원가계산서"/>
      <sheetName val="설계산출기초"/>
      <sheetName val="도급예산내역서총괄표"/>
      <sheetName val="을부담운반비"/>
      <sheetName val="운반비산출"/>
      <sheetName val="직노"/>
      <sheetName val="Macro1"/>
      <sheetName val="TYPE1"/>
      <sheetName val="unit 4"/>
      <sheetName val="실시설계"/>
      <sheetName val="구왤집계표"/>
      <sheetName val="Ⅴ-2.공종별내역"/>
      <sheetName val="관거공사비"/>
      <sheetName val="2.대외공문"/>
      <sheetName val="45,46"/>
      <sheetName val="sum1 (2)"/>
      <sheetName val="major"/>
      <sheetName val="#230,#235"/>
      <sheetName val="오산갈곳"/>
      <sheetName val="부대공집계표"/>
      <sheetName val="자료"/>
      <sheetName val="원형맨홀수량"/>
      <sheetName val="전체총괄표"/>
      <sheetName val="요소별"/>
      <sheetName val="전기요금"/>
      <sheetName val="도급대비"/>
      <sheetName val="조건"/>
      <sheetName val="한전위탁공사비2"/>
      <sheetName val="1을"/>
      <sheetName val="토 적 표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Breakdown"/>
      <sheetName val="건축원가계산서"/>
      <sheetName val="관리비"/>
      <sheetName val="현장관리비집계표"/>
      <sheetName val="물량표"/>
      <sheetName val="내역전기"/>
      <sheetName val="단가산출2"/>
      <sheetName val="조도"/>
      <sheetName val="8.자재단가"/>
      <sheetName val="GIS재"/>
      <sheetName val="MTR재(한기)"/>
      <sheetName val="GIS.Ry재"/>
      <sheetName val="품질 및 특성 보정계수"/>
      <sheetName val="Model"/>
      <sheetName val="Ⅱ1-0타"/>
      <sheetName val="부대대비"/>
      <sheetName val="냉연집계"/>
      <sheetName val="CALCULATION"/>
      <sheetName val="DESIGN_CRETERIA"/>
      <sheetName val="Base_Data"/>
      <sheetName val="IMP(MAIN)"/>
      <sheetName val="EP0618"/>
      <sheetName val="입찰안"/>
      <sheetName val="제경비"/>
      <sheetName val="표지 (2)"/>
      <sheetName val="대비2"/>
      <sheetName val="자재단가표"/>
      <sheetName val="동원인원산출"/>
      <sheetName val="Indirect Cost"/>
      <sheetName val="배수관공"/>
      <sheetName val="IMP (REACTOR)"/>
      <sheetName val="비대칭계수"/>
      <sheetName val="전동기 SPEC"/>
      <sheetName val="U-TYPE(1)"/>
      <sheetName val="공사설명서"/>
      <sheetName val="5공철탑검토표"/>
      <sheetName val="4공철탑검토"/>
      <sheetName val="CS2"/>
      <sheetName val="설계명세서(선로)"/>
      <sheetName val=" 견적서"/>
      <sheetName val="하수급견적대비"/>
      <sheetName val="dg"/>
      <sheetName val="가시설수량"/>
      <sheetName val="단위수량"/>
      <sheetName val="을지"/>
      <sheetName val="실행내역서"/>
      <sheetName val="DS-최종"/>
      <sheetName val="명세서"/>
      <sheetName val="코드표"/>
      <sheetName val="Proposal"/>
      <sheetName val="J直材4"/>
      <sheetName val="계화배수"/>
      <sheetName val="보차도경계석"/>
      <sheetName val="BOQ-Summary_Form A2"/>
      <sheetName val="5. COST SCHEDULE PER EXPENSE"/>
      <sheetName val="방음벽 기초 일반수량"/>
      <sheetName val="단면치수"/>
      <sheetName val="안정검토"/>
      <sheetName val="비교표"/>
      <sheetName val="SORCE1"/>
      <sheetName val="가시설단위수량"/>
      <sheetName val="수량산출근거"/>
      <sheetName val="DIAPHRAGM"/>
      <sheetName val="118.세금과공과"/>
      <sheetName val="96수출"/>
      <sheetName val="예산내역서"/>
      <sheetName val="진주방향"/>
      <sheetName val="건물현황"/>
      <sheetName val="재무가정"/>
      <sheetName val="COST"/>
      <sheetName val="봉방동근생"/>
      <sheetName val="일"/>
      <sheetName val="단가조사"/>
      <sheetName val="장비당단가 (1)"/>
      <sheetName val="통합"/>
      <sheetName val="단가비교표_공통1"/>
      <sheetName val="견적조건"/>
      <sheetName val="예산M12A"/>
      <sheetName val="공종분류"/>
      <sheetName val="별표"/>
      <sheetName val="전기"/>
      <sheetName val="설계서"/>
      <sheetName val="일위대가(계측기설치)"/>
      <sheetName val="단가조사표"/>
      <sheetName val="Qheet3"/>
      <sheetName val="단가조정"/>
      <sheetName val="토사(PE)"/>
      <sheetName val="골재집계"/>
      <sheetName val="200"/>
      <sheetName val="Page 1A - Proposal Strategy "/>
      <sheetName val="작성"/>
      <sheetName val="보도경계블럭"/>
      <sheetName val="말뚝지지력산정"/>
      <sheetName val="표지1"/>
      <sheetName val="백암비스타내역"/>
      <sheetName val="현대물량"/>
      <sheetName val="CIVIL"/>
      <sheetName val="SLAB"/>
      <sheetName val="재료집계"/>
      <sheetName val="일위단가"/>
      <sheetName val="LOPCALC"/>
      <sheetName val="월선수금"/>
      <sheetName val="일위대가(가설)"/>
      <sheetName val="단가표 "/>
      <sheetName val="설산1.나"/>
      <sheetName val="본사S"/>
      <sheetName val="Budget 2005(DW)"/>
      <sheetName val="ins"/>
      <sheetName val="교통대책내역"/>
      <sheetName val="FILE1"/>
      <sheetName val="설계명세서"/>
      <sheetName val="ATS단가"/>
      <sheetName val="방송노임"/>
      <sheetName val="가설건물"/>
      <sheetName val="IP좌표"/>
      <sheetName val="입적표"/>
      <sheetName val="Despacho (c.civil)"/>
      <sheetName val="심사계산"/>
      <sheetName val="심사물량"/>
      <sheetName val="세목별"/>
      <sheetName val="Main"/>
      <sheetName val="원가계산서(남측)"/>
      <sheetName val="부재리스트"/>
      <sheetName val="투찰내역"/>
      <sheetName val="부재력정리"/>
      <sheetName val="재집"/>
      <sheetName val="직재"/>
      <sheetName val="설계내역(2001)"/>
      <sheetName val="20관리비율"/>
      <sheetName val="내역표지"/>
      <sheetName val="물가"/>
      <sheetName val="양식"/>
      <sheetName val="CABLE_SIZE_CALCULATION_SHEET"/>
      <sheetName val="IMPEADENCE_MAP_"/>
      <sheetName val="IMPEADENCE_"/>
      <sheetName val="입찰참가보고_(2)"/>
      <sheetName val="공정현황보고(3_20)_(2)"/>
      <sheetName val="추진공정(법인)3_20"/>
      <sheetName val="공정현황보고(3_27)_(2)"/>
      <sheetName val="추진공정(법인)3_27"/>
      <sheetName val="공정현황보고(4_2)"/>
      <sheetName val="1_공사집행계획서"/>
      <sheetName val="2_예산내역검토서"/>
      <sheetName val="3_실행원가내역서"/>
      <sheetName val="4_실행예산단가산출서(단가)"/>
      <sheetName val="4_실행예산단가산출서(금액)"/>
      <sheetName val="5_현장관리비"/>
      <sheetName val="6_공사예정공정표"/>
      <sheetName val="7_인원동원현황"/>
      <sheetName val="8_장비투입현황"/>
      <sheetName val="9_문제점_및_대책"/>
      <sheetName val="10_설계변경_및_추가공사"/>
      <sheetName val="1_철주신설"/>
      <sheetName val="2_철주신설"/>
      <sheetName val="3_철주신설"/>
      <sheetName val="4_비임신설"/>
      <sheetName val="5_기기가대"/>
      <sheetName val="6_철주기초"/>
      <sheetName val="7_기기기초"/>
      <sheetName val="8_기기기초"/>
      <sheetName val="9_기기기초"/>
      <sheetName val="10_단권변압기"/>
      <sheetName val="11_가스절연"/>
      <sheetName val="12_전자식제어반"/>
      <sheetName val="13_고장점표정반"/>
      <sheetName val="14_GP"/>
      <sheetName val="국공유지및사유지"/>
      <sheetName val="COVER"/>
      <sheetName val="총누계"/>
      <sheetName val="효성CB 1P기초"/>
      <sheetName val="공통"/>
      <sheetName val="전압강하계산"/>
      <sheetName val="투자효율분석"/>
      <sheetName val="부하계산서"/>
      <sheetName val="남ꌀ전JC"/>
      <sheetName val="D040416"/>
      <sheetName val="1.설계조건"/>
      <sheetName val="착공내역"/>
      <sheetName val="BSD (2)"/>
      <sheetName val="연습"/>
      <sheetName val="본부소개"/>
      <sheetName val="요율"/>
      <sheetName val="배수공토공"/>
      <sheetName val="아파트1"/>
      <sheetName val="타워기초"/>
      <sheetName val="1.우편집중내역서"/>
      <sheetName val="품셈(기초)"/>
      <sheetName val="일반맨홀수량집계"/>
      <sheetName val="RAHMEN"/>
      <sheetName val="전기단가조사서"/>
      <sheetName val="날개벽(시점좌측)"/>
      <sheetName val="변경내역"/>
      <sheetName val="VXXX"/>
      <sheetName val="쵽괄표"/>
      <sheetName val="쵽물량표"/>
      <sheetName val="정산민량표"/>
      <sheetName val="4.실행예산단가삼출서(단갌)"/>
      <sheetName val="4.실행예산단가삼출서(금액)"/>
      <sheetName val="5.현잣관리비"/>
      <sheetName val="토&amp;흙"/>
      <sheetName val="BQ-Offsite"/>
      <sheetName val="PipWT"/>
      <sheetName val="갑지(추정)"/>
      <sheetName val="원본"/>
      <sheetName val="FAB별"/>
      <sheetName val="기계경비(시간당)"/>
      <sheetName val="대림경상68억"/>
      <sheetName val="s"/>
      <sheetName val="기초견적가"/>
      <sheetName val="MW-S"/>
      <sheetName val="NYS"/>
      <sheetName val="MW-BM"/>
      <sheetName val="가시설(TYPE-A)"/>
      <sheetName val="1-1평균터파기고(1)"/>
      <sheetName val="내역(전체)"/>
      <sheetName val="배"/>
      <sheetName val="Data&amp;Result"/>
      <sheetName val="dt0301"/>
      <sheetName val="dtt0301"/>
      <sheetName val="일용노임단가"/>
      <sheetName val="L형옹벽"/>
      <sheetName val="정산입력"/>
      <sheetName val="별첨1"/>
      <sheetName val="CAPVC"/>
      <sheetName val="토공 토적표"/>
      <sheetName val="6공구전체"/>
      <sheetName val="1NYS(당)"/>
      <sheetName val="3련 BOX"/>
      <sheetName val="하조서"/>
      <sheetName val="현장관리비내역서"/>
      <sheetName val="기타 정보통신공사"/>
      <sheetName val="표지판현황"/>
      <sheetName val="1호맨홀토공"/>
      <sheetName val="순공사비총괄"/>
      <sheetName val="INPUT"/>
      <sheetName val="갑지1"/>
      <sheetName val="b_balju_cho"/>
      <sheetName val="설변내역1"/>
      <sheetName val="가설공사내역"/>
      <sheetName val="3.건축(현장안)"/>
      <sheetName val="구의33고"/>
      <sheetName val="당초수량"/>
      <sheetName val="구조물공"/>
      <sheetName val="가격조사서"/>
      <sheetName val="참고"/>
      <sheetName val="B767"/>
      <sheetName val="2002년요약"/>
      <sheetName val="자판실행"/>
      <sheetName val="99.6"/>
      <sheetName val="단가(1)"/>
      <sheetName val="3.현장배치"/>
      <sheetName val="남양내역"/>
      <sheetName val="견적정보"/>
      <sheetName val="공사내역"/>
      <sheetName val="포장공"/>
      <sheetName val="배수공1"/>
      <sheetName val="원가집계"/>
      <sheetName val="공통가설공사"/>
      <sheetName val="EQUIPMENT -2"/>
      <sheetName val="KP1590_E"/>
      <sheetName val="Condition"/>
      <sheetName val="부하LOAD"/>
      <sheetName val="부대"/>
      <sheetName val="RING WALL"/>
      <sheetName val="기계"/>
      <sheetName val="I一般比"/>
      <sheetName val="Coeffiecient"/>
      <sheetName val="사진"/>
      <sheetName val="FLANGE"/>
      <sheetName val="VALVE"/>
      <sheetName val="Studiþ"/>
      <sheetName val="부대공Ⅱ"/>
      <sheetName val="기타공"/>
      <sheetName val="배수집계"/>
      <sheetName val="3.하중산정4.지지력"/>
      <sheetName val="CAL"/>
      <sheetName val="시행예산"/>
      <sheetName val="대우단가(풍산)"/>
      <sheetName val="도장수량"/>
      <sheetName val="예산M5A"/>
      <sheetName val="포장복구집계"/>
      <sheetName val="공사기본내용입력"/>
      <sheetName val="산๿"/>
      <sheetName val="재료缀ᨎ"/>
      <sheetName val="품질 및 缀ᨎ԰_x0000_缀_x0000__x0000_"/>
      <sheetName val="명헾】"/>
      <sheetName val="BQ(실행)"/>
      <sheetName val="15_전철용RTU"/>
      <sheetName val="16_R-C_BANK"/>
      <sheetName val="17_모선배선"/>
      <sheetName val="18_제어및전력케이블"/>
      <sheetName val="19_핏트"/>
      <sheetName val="20_배수로"/>
      <sheetName val="21_스틸그레이팅"/>
      <sheetName val="22_접지장치"/>
      <sheetName val="23_옥외전선관"/>
      <sheetName val="24_옥외외등"/>
      <sheetName val="25_무인화설비"/>
      <sheetName val="26_콘크리트포장"/>
      <sheetName val="27_자갈부설"/>
      <sheetName val="28_휀스"/>
      <sheetName val="29_소내용TR"/>
      <sheetName val="30_고배용VCB"/>
      <sheetName val="31_고배용RTU"/>
      <sheetName val="32_기기기초"/>
      <sheetName val="33_지중케이블"/>
      <sheetName val="34_전력용관로"/>
      <sheetName val="35_장주신설"/>
      <sheetName val="36_맨홀"/>
      <sheetName val="37_운반비"/>
      <sheetName val="복구량산정_및_전용회선_사용"/>
      <sheetName val="-15.0"/>
      <sheetName val="BOM-Form A.1.III"/>
      <sheetName val="L_RPTA05_목록"/>
      <sheetName val="기준자료"/>
      <sheetName val="DESIGN CRETERIA"/>
      <sheetName val="토류판설치(t=60)"/>
      <sheetName val="사급자재"/>
      <sheetName val="기성내역서표지"/>
      <sheetName val="항목별내԰_x0000_"/>
      <sheetName val="SUB일위대가"/>
      <sheetName val="견적을지"/>
      <sheetName val="적용 기준(환율)-1"/>
      <sheetName val="적용 기준(환율)"/>
      <sheetName val="자재단가 "/>
      <sheetName val="단가산출3"/>
      <sheetName val="단가산출_목록"/>
      <sheetName val="6동"/>
      <sheetName val="합계"/>
      <sheetName val="건축공사"/>
      <sheetName val="내역서(기성청구)"/>
      <sheetName val="적현로"/>
      <sheetName val="현장경비"/>
      <sheetName val="차수"/>
      <sheetName val="FLA"/>
      <sheetName val="토공,기초"/>
      <sheetName val="대전21토목내역서"/>
      <sheetName val="6PILE  (돌출)"/>
      <sheetName val="T진도"/>
      <sheetName val="4.말뚝설계"/>
      <sheetName val="DS_3Q"/>
      <sheetName val="Parts 1 Feb 2004"/>
      <sheetName val="BASIC (2)"/>
      <sheetName val="중기사용료산출근거"/>
      <sheetName val="단가 및 재료비"/>
      <sheetName val="월선︀ᇕ"/>
      <sheetName val="환율"/>
      <sheetName val="1호맨홀가감수량"/>
      <sheetName val="1호맨홀수량산출"/>
      <sheetName val="list price"/>
      <sheetName val="studio"/>
      <sheetName val="세부내역서(전기)"/>
      <sheetName val="토공(우물통,기타) "/>
      <sheetName val="편입토지조서"/>
      <sheetName val="부대공"/>
      <sheetName val="방호벽"/>
      <sheetName val="교통표지"/>
      <sheetName val="낙석방지책"/>
      <sheetName val="수문일1"/>
      <sheetName val="공구손료_산출내역"/>
      <sheetName val="2F_회의실견적(5_14_일대)"/>
      <sheetName val="남양시작동자105노65기1_3화1_2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신규단가-00_11_30"/>
      <sheetName val="전차선로_물량표"/>
      <sheetName val="노원열병합__건축공사기성내역서"/>
      <sheetName val="I_설계조건"/>
      <sheetName val="31_고RTU"/>
      <sheetName val="plan&amp;section of foundation"/>
      <sheetName val="design criteria"/>
      <sheetName val="부紀ዱ԰"/>
      <sheetName val="일반맨홀수량집계(A-7 LINE)"/>
      <sheetName val="98수금사업"/>
      <sheetName val="물량산〒_x0005_"/>
      <sheetName val="날개벽(좌,우=45도,75도)"/>
      <sheetName val="말뚝지ᴀᨈ԰_x0000_"/>
      <sheetName val="인사자료총집계"/>
      <sheetName val="공사비총괄표"/>
      <sheetName val="단가조๿"/>
      <sheetName val="1-1"/>
      <sheetName val="가감수량"/>
      <sheetName val="맨홀수량산출"/>
      <sheetName val="단가표"/>
      <sheetName val="내역(원안-대안)"/>
      <sheetName val="working load at the btm ft."/>
      <sheetName val="설비내역서"/>
      <sheetName val="건축내역서"/>
      <sheetName val="전기내역서"/>
      <sheetName val="토사԰_x0000_缀_x0000_"/>
      <sheetName val="비대缀ᨎ԰"/>
      <sheetName val="개԰"/>
      <sheetName val="산尜"/>
      <sheetName val="99총공사내역서"/>
      <sheetName val="저"/>
      <sheetName val="견적"/>
      <sheetName val="맨홀수량"/>
      <sheetName val="기본자료"/>
      <sheetName val="세부내역"/>
      <sheetName val="현장별계약현황('98.10.31)"/>
      <sheetName val="건설성적"/>
      <sheetName val="배수공"/>
      <sheetName val="암거"/>
      <sheetName val="type-F"/>
      <sheetName val="CAT_5"/>
      <sheetName val="오산︀폕"/>
      <sheetName val="stability check"/>
      <sheetName val="design load"/>
      <sheetName val="내역서(우)"/>
      <sheetName val="도급및 실행내역"/>
      <sheetName val="TB-내역서"/>
      <sheetName val="COPING"/>
      <sheetName val="IMPEADENC_x0000__x0000_"/>
      <sheetName val=""/>
      <sheetName val="단가조건(02년)"/>
      <sheetName val="B토목"/>
      <sheetName val="입력1"/>
      <sheetName val="품의서"/>
      <sheetName val="XL4Poppy"/>
      <sheetName val="기별수량산출서"/>
      <sheetName val="전동기 SP԰_x0000_"/>
      <sheetName val="신천교(음성)"/>
      <sheetName val="종합"/>
      <sheetName val="Galaxy 소비자가격표"/>
      <sheetName val="을 2"/>
      <sheetName val="을 1"/>
      <sheetName val="예산蔘_x001c_蕜_x001c_"/>
      <sheetName val="예산诘_x001c_谜_x001c_"/>
      <sheetName val="Inquiry"/>
      <sheetName val="말뚝지ᘀ᨜԰_x0000_"/>
      <sheetName val="Ⅴ-2.공ᛇ᨜԰_x0000_"/>
      <sheetName val="오산갈醜"/>
      <sheetName val="말뚝지怀፵∀ᩃ"/>
      <sheetName val="부대_x0005__x0000_"/>
      <sheetName val="견적_x0005__x0000_"/>
      <sheetName val="Ԁ"/>
      <sheetName val="조명시설"/>
      <sheetName val="말뚝지怀፵ን"/>
      <sheetName val="오산갈漰"/>
      <sheetName val="오산갈_x0005_"/>
      <sheetName val="사급자재총괄"/>
      <sheetName val="일위산출"/>
      <sheetName val="예산"/>
      <sheetName val="PILE길이산출(DRA)"/>
      <sheetName val="간접비내역-1"/>
      <sheetName val="CAL."/>
      <sheetName val="SILICATE"/>
      <sheetName val="소요자재"/>
      <sheetName val="Baby일위대가"/>
      <sheetName val="(자가망)일위대가표"/>
      <sheetName val="전선 및 전선관"/>
      <sheetName val="산출내역서집계표"/>
      <sheetName val="TCA"/>
      <sheetName val=""/>
      <sheetName val="/_x0000_"/>
      <sheetName val="倀Ṙ"/>
      <sheetName val="코드蚘"/>
      <sheetName val="표지頀ᎆ뤀ᨇ"/>
      <sheetName val="내역頀ᎆ뤀"/>
      <sheetName val="내역︀ᇕ԰"/>
      <sheetName val="계화徸〒"/>
      <sheetName val="KP1590__x0005_"/>
      <sheetName val="123"/>
      <sheetName val="토공사"/>
      <sheetName val="실행내역서 "/>
      <sheetName val="dg-VTu"/>
      <sheetName val="품셈TABLE"/>
      <sheetName val="보집계표"/>
      <sheetName val="계렀቟԰"/>
      <sheetName val="#4DUCT SUPPORT 체크LIST"/>
      <sheetName val="공사원가_x0005__x0000_"/>
      <sheetName val="총공사비"/>
      <sheetName val="GL연결용"/>
      <sheetName val="비교缀"/>
      <sheetName val="화산경계"/>
      <sheetName val="방배동내역(리라)"/>
      <sheetName val="부대공사총괄"/>
      <sheetName val="건축공사집계표"/>
      <sheetName val="방배동내역 (총괄)"/>
      <sheetName val="산출"/>
      <sheetName val="BOM"/>
      <sheetName val="Data Vol"/>
      <sheetName val="공사비명세서"/>
      <sheetName val="계화_x0005__x0000_"/>
      <sheetName val="계화髜_x0013_"/>
      <sheetName val="Code-&gt;No"/>
      <sheetName val="sc0314 Index"/>
      <sheetName val="EQUIP-H"/>
      <sheetName val="EACT10"/>
      <sheetName val="Ⰰὖ"/>
      <sheetName val="䀀⹛"/>
      <sheetName val="국내조달(통합-1)"/>
      <sheetName val="　ፙ"/>
      <sheetName val="Construction"/>
      <sheetName val="48일위"/>
      <sheetName val="22일위"/>
      <sheetName val="49일위"/>
      <sheetName val="POL6차-PIPING"/>
      <sheetName val="코드猂"/>
      <sheetName val="31.고_x005f_x0000_RTU"/>
      <sheetName val="35_x005f_x000e_장주신설"/>
      <sheetName val="계화丵〒"/>
      <sheetName val="2선재"/>
      <sheetName val="작성방법"/>
      <sheetName val="BOQ건축"/>
      <sheetName val="맨홀토공수량"/>
      <sheetName val="총괄-1"/>
      <sheetName val="DNW"/>
      <sheetName val="전체"/>
      <sheetName val="일반부하"/>
      <sheetName val="2공구산출내역"/>
      <sheetName val="일반전기"/>
      <sheetName val="쵽괄墌"/>
      <sheetName val="각종장비전압강하계산"/>
      <sheetName val="부대공헾】_x0005_"/>
      <sheetName val="계획세헾"/>
      <sheetName val="MAT"/>
      <sheetName val="성토도수로현황"/>
      <sheetName val="Sitec120"/>
      <sheetName val="안က_x0000_瀀"/>
      <sheetName val="안/_x0000_ "/>
      <sheetName val="2001예정공정표 "/>
      <sheetName val="공사비예산서(토목분)"/>
      <sheetName val="공조생기"/>
      <sheetName val="재료"/>
      <sheetName val="1.취수장"/>
      <sheetName val="신축수량"/>
      <sheetName val="건축마감(E)"/>
      <sheetName val="BOX"/>
      <sheetName val="항목별내역헾"/>
      <sheetName val="00내역서"/>
      <sheetName val="입출재고현황 (2)"/>
      <sheetName val="APT내역"/>
      <sheetName val="부대시설"/>
      <sheetName val="일위대가㢸"/>
      <sheetName val="계摠"/>
      <sheetName val="Ⅴ-2.砀鹅瘂/"/>
      <sheetName val="Ⅴ-2.ᰀ፜搀፜"/>
      <sheetName val="J︀ᇕ԰"/>
      <sheetName val="자료입력"/>
      <sheetName val="JUCKEYK"/>
      <sheetName val="AP1"/>
      <sheetName val="실행철헾】_x0005_"/>
      <sheetName val="자재단䈀Ὢ"/>
      <sheetName val="PRO_DCI"/>
      <sheetName val="INST_DCI"/>
      <sheetName val="HVAC_DCI"/>
      <sheetName val="PIPE_DCI"/>
      <sheetName val="공사비 내역 (가)"/>
      <sheetName val="장비"/>
      <sheetName val="계획세_x0005_"/>
      <sheetName val="계획세喀"/>
      <sheetName val="경비_원본"/>
      <sheetName val="개ᰀ"/>
      <sheetName val="부하(성남)"/>
      <sheetName val="내역(자100%,노100%)기아화성UD동"/>
      <sheetName val="1.설계설명서"/>
      <sheetName val="J直材_x0005_"/>
      <sheetName val=" ԰_x0000_缀"/>
      <sheetName val="슬래브(유곡)"/>
      <sheetName val="전기簀፰쐀፰"/>
      <sheetName val="D01"/>
      <sheetName val="자료(통합)"/>
      <sheetName val="대상공사(조달청)"/>
      <sheetName val="Mp-team 1"/>
      <sheetName val="SUMMARY"/>
      <sheetName val="PAINT"/>
      <sheetName val="콘크리트타설집계표"/>
      <sheetName val="물︀"/>
      <sheetName val="Testing"/>
      <sheetName val="을부담_x0000__x0000_頀"/>
      <sheetName val="전기공사"/>
      <sheetName val="단가址&quot;垌"/>
      <sheetName val="부표총괄"/>
      <sheetName val="도급예산내역᐀ባ搀腳"/>
      <sheetName val="101동"/>
      <sheetName val="업무처리전"/>
      <sheetName val="시공측량-을"/>
      <sheetName val="L형옹๿"/>
      <sheetName val="L형옹_x0005_"/>
      <sheetName val="봉방동근_x0005_"/>
      <sheetName val="L형옹尜"/>
      <sheetName val="NEYOK"/>
      <sheetName val="장비분석"/>
      <sheetName val="구왤렀቟԰"/>
      <sheetName val="도급양식"/>
      <sheetName val="일위대가(1)"/>
      <sheetName val="SRC CLOUMN 설계"/>
      <sheetName val="총누헾"/>
      <sheetName val="M1"/>
      <sheetName val="기자재비"/>
      <sheetName val="MRS세부"/>
      <sheetName val="노임변동률"/>
      <sheetName val="Sheet17"/>
      <sheetName val="guard(mac)"/>
      <sheetName val="채권(하반기)"/>
      <sheetName val="sheets"/>
      <sheetName val="CONTENTS"/>
      <sheetName val="우각부보강"/>
      <sheetName val="Ⅴ-2.︀ᇕ԰_x0000_缀"/>
      <sheetName val="대로근거"/>
      <sheetName val="1.설계기준"/>
      <sheetName val="지계"/>
      <sheetName val="오ԯ_x0000_缀"/>
      <sheetName val="오砀⦁︀"/>
      <sheetName val="단위헾】"/>
      <sheetName val="S1"/>
      <sheetName val="계획세_x0010_"/>
      <sheetName val="20"/>
      <sheetName val="관리사무소"/>
      <sheetName val="계԰"/>
      <sheetName val="공정코드"/>
      <sheetName val="전도금청구서_(2)"/>
      <sheetName val="금전출납_"/>
      <sheetName val="식대_"/>
      <sheetName val="기성고조서(폐기물)_(2)"/>
      <sheetName val="Sheet3_(5)"/>
      <sheetName val="Sheet3_(6)"/>
      <sheetName val="Sheet1_(2)"/>
      <sheetName val="8_PILE__(돌출)"/>
      <sheetName val="11_자재단가"/>
      <sheetName val="내역서_"/>
      <sheetName val="준검_내역서"/>
      <sheetName val="화재_탐지_설비"/>
      <sheetName val="3BL공동구_수량"/>
      <sheetName val="Site_Expenses"/>
      <sheetName val="조도계산서_(도서)"/>
      <sheetName val="7_1유효폭"/>
      <sheetName val="32_銅기기초"/>
      <sheetName val="GI_x0010__x0000_"/>
      <sheetName val="기계내역서"/>
      <sheetName val="Motor Data"/>
      <sheetName val="설산岘_x001b_幌"/>
      <sheetName val="설산嗸0丵"/>
      <sheetName val="설산_x0000__x0000_嬜"/>
      <sheetName val="TYPE-A"/>
      <sheetName val="단가¬⽘"/>
      <sheetName val="단가֬_x0000_"/>
      <sheetName val="연돌일위집계"/>
      <sheetName val="工완성공사율"/>
      <sheetName val="적용환율"/>
      <sheetName val="예산변경_x0000__x0000_"/>
      <sheetName val="연동 내역서"/>
      <sheetName val="기본DATA"/>
      <sheetName val="인건비 "/>
      <sheetName val="기초일위"/>
      <sheetName val="시설일위"/>
      <sheetName val="식재일위"/>
      <sheetName val="현장유지관리비"/>
      <sheetName val="공통(20-91)"/>
      <sheetName val="자재"/>
      <sheetName val="Wt of Mod."/>
      <sheetName val="DRAIN DRUM PIT D-301"/>
      <sheetName val="내역총헾】"/>
      <sheetName val="부翇ᨎ԰"/>
      <sheetName val="부缀ᨎ԰"/>
      <sheetName val="예가표"/>
      <sheetName val="총누_x0005_"/>
      <sheetName val="견ԯ_x0000_缀"/>
      <sheetName val="오산갈墨"/>
      <sheetName val="︀ᇕ"/>
      <sheetName val="견֮_x0000_缀"/>
      <sheetName val="날개벽(TYPE3)"/>
      <sheetName val="예산M︀ᇕ԰"/>
      <sheetName val="ASEM내역"/>
      <sheetName val="데리네이타현황"/>
      <sheetName val="입력"/>
      <sheetName val="단︀ᇕ԰"/>
      <sheetName val="부쌔ᄅ0"/>
      <sheetName val="단က_x0000_　"/>
      <sheetName val="CRUDE RE-bar"/>
      <sheetName val="단㔀቎԰"/>
      <sheetName val="보԰_x0000_缀"/>
      <sheetName val="보ᰀ፜搀"/>
      <sheetName val="말뚝지지0_x0000_怀"/>
      <sheetName val="물량산출근䡲"/>
      <sheetName val="설계산출기䀀"/>
      <sheetName val="실행철강矨_x001e_"/>
      <sheetName val="1F"/>
      <sheetName val="토적표"/>
      <sheetName val="전등"/>
      <sheetName val="문학간접"/>
      <sheetName val="제조98"/>
      <sheetName val="7내역"/>
      <sheetName val="CC16-내역서"/>
      <sheetName val="보렀቟԰"/>
      <sheetName val="자재집계표"/>
      <sheetName val="40총괄"/>
      <sheetName val="40집계"/>
      <sheetName val="간접비"/>
      <sheetName val="공주-교대(A1)"/>
      <sheetName val="비교_x0005_"/>
      <sheetName val="문산방향-교대(A2)"/>
      <sheetName val="하도금액분계"/>
      <sheetName val="구왤집︀ᇕ"/>
      <sheetName val="FB25JN"/>
      <sheetName val="총누怸"/>
      <sheetName val="총누_x0010_"/>
      <sheetName val="청제공기계일위대가"/>
      <sheetName val="비목군단가비교표"/>
      <sheetName val="분석"/>
      <sheetName val="건축외주"/>
      <sheetName val="자  재"/>
      <sheetName val="도"/>
      <sheetName val="[DS-LOAD.XLS]안/_x0000_ "/>
      <sheetName val="[DS-LOAD.XLS]Ⅴ-2.砀鹅瘂/"/>
      <sheetName val="DJ1"/>
      <sheetName val="က_x0000_"/>
      <sheetName val="쀀ፐ"/>
      <sheetName val="缀ᨎ"/>
      <sheetName val="TRE TABLE"/>
      <sheetName val="#2_일위대가목록"/>
      <sheetName val=" ㇆"/>
      <sheetName val="_x0000_㇇"/>
      <sheetName val="裁"/>
      <sheetName val="쏁"/>
      <sheetName val="怀"/>
      <sheetName val="䈀ᅪ"/>
      <sheetName val="직勨"/>
      <sheetName val="봉방_x0000__x0000_沰"/>
      <sheetName val="봉방䡲る_x0000_"/>
      <sheetName val="정보매체A동"/>
      <sheetName val="자탐수량산출서"/>
      <sheetName val=" 閍"/>
      <sheetName val="crude.SLAB RE-bar"/>
      <sheetName val="품질 및 특성 쌞ᄅ0_x0000_"/>
      <sheetName val="C1ㅇ"/>
      <sheetName val="예산변ﻔᇕ԰"/>
      <sheetName val="별䠍"/>
      <sheetName val="d_x0010_"/>
      <sheetName val="월별자금계획"/>
      <sheetName val="archi(본사)"/>
      <sheetName val="전체헾】_x0005_"/>
      <sheetName val="3헾】_x0005_"/>
      <sheetName val="실행๿〚_x0005_"/>
      <sheetName val="총공사내역서"/>
      <sheetName val="총누_x0000_"/>
      <sheetName val="입_x0005__x0000_"/>
      <sheetName val="입헾】"/>
      <sheetName val="물량 산출 통신 맨홀"/>
      <sheetName val="Architecture Work"/>
      <sheetName val="JOINT1"/>
      <sheetName val="목차 "/>
      <sheetName val="계화배׃"/>
      <sheetName val="Macro(전선)"/>
      <sheetName val="광속"/>
      <sheetName val="Macro(전등)"/>
      <sheetName val="구왤집계徸"/>
      <sheetName val="주빔의 설계"/>
      <sheetName val="8&amp;장비투입현황"/>
      <sheetName val="ꕬ완터널조명(할증제외)"/>
      <sheetName val="굤완터널소화기(할증)"/>
      <sheetName val="일밐공사"/>
      <sheetName val="신우"/>
      <sheetName val="소요자재명세서"/>
      <sheetName val="노무비명세서"/>
      <sheetName val="단가_x0005__x0000_"/>
      <sheetName val="송중자재"/>
      <sheetName val="_견적서"/>
      <sheetName val="증감대비"/>
      <sheetName val="Manual Valve List"/>
      <sheetName val="ᰀ"/>
      <sheetName val="원형䀀ኀ㠀ኃ"/>
      <sheetName val="원형︀ᇕ԰_x0000_"/>
      <sheetName val="전동기 SP︀ᇕ"/>
      <sheetName val="적聀_x0012_"/>
      <sheetName val="8.자재단가비교표"/>
      <sheetName val="5.수량집계"/>
      <sheetName val="3.일위대가표"/>
      <sheetName val="언어보정"/>
      <sheetName val="품질보정"/>
      <sheetName val="B부대공"/>
      <sheetName val="재해-호표"/>
      <sheetName val="제잡비계산"/>
      <sheetName val="N賃率-職"/>
      <sheetName val="물량"/>
      <sheetName val="직공비"/>
      <sheetName val="코헾⿾"/>
      <sheetName val="파일의이용"/>
      <sheetName val="05년5월"/>
      <sheetName val="자재㔰቎԰"/>
      <sheetName val="계화㔀቎"/>
      <sheetName val="자재㗇቎԰"/>
      <sheetName val="자재㗈቎԰"/>
      <sheetName val="자재㔀቎԰"/>
      <sheetName val="자재㕑቎԰"/>
      <sheetName val="가로등기초"/>
      <sheetName val="방송丵〒"/>
      <sheetName val="미드수량"/>
      <sheetName val="견적내용입력"/>
      <sheetName val="발신정보"/>
      <sheetName val="DS-최尜"/>
      <sheetName val="공사입력"/>
      <sheetName val="현장관리비참조"/>
      <sheetName val="Calcs"/>
      <sheetName val="설계명세서丵〒_x0005__x0000_"/>
      <sheetName val="D-ELECT"/>
      <sheetName val="견적990322"/>
      <sheetName val="IO LIST"/>
      <sheetName val="총괄내역԰"/>
      <sheetName val="J直԰_x0000_"/>
      <sheetName val="1_철주신_x0005_"/>
      <sheetName val="현장관리비๿〚_x0005_"/>
      <sheetName val="현장관리비_x0005__x0000_"/>
      <sheetName val="현장관리비헾】_x0005_"/>
      <sheetName val="1_철주신尜"/>
      <sheetName val="1_철주신徸"/>
      <sheetName val="Mode¸"/>
      <sheetName val="Modex"/>
      <sheetName val="96수︀"/>
      <sheetName val="깨기"/>
      <sheetName val="설계서을"/>
      <sheetName val="토사(᐀ባ切"/>
      <sheetName val="토사(ꃈፐ"/>
      <sheetName val="렀"/>
      <sheetName val="㔀"/>
      <sheetName val="ꠋ"/>
      <sheetName val="砌"/>
      <sheetName val="예산ᛅ⼝_x0005_"/>
      <sheetName val=""/>
      <sheetName val="밃"/>
      <sheetName val="노무산출서"/>
      <sheetName val="堇"/>
      <sheetName val="踂"/>
      <sheetName val="철거산출근거"/>
      <sheetName val="단위세萸"/>
      <sheetName val="단위세_x0005_"/>
      <sheetName val="노단"/>
      <sheetName val="36단가"/>
      <sheetName val="KSTAR-M"/>
      <sheetName val="조도계산"/>
      <sheetName val="5지구단위"/>
      <sheetName val="0"/>
      <sheetName val="장비당단가 ︀ᇕ԰"/>
      <sheetName val="P.쀀⊒缀"/>
      <sheetName val="P.尀⊓ꐀ"/>
      <sheetName val="조경일람"/>
      <sheetName val="부대廠_x0013_"/>
      <sheetName val="개별직종노임단가(2003.9)"/>
      <sheetName val="FRT_O"/>
      <sheetName val="부대浜_x0015_"/>
      <sheetName val="DPRKMHDT"/>
      <sheetName val="골재헾】"/>
      <sheetName val="96보완계획7.12"/>
      <sheetName val="노임(1차)"/>
      <sheetName val="기초"/>
      <sheetName val="치수표"/>
      <sheetName val="Modeþ"/>
      <sheetName val="Mode_x0000_"/>
      <sheetName val="포장공사"/>
      <sheetName val="재료-CODE"/>
      <sheetName val="내역_FILE"/>
      <sheetName val="9.2단가산출서"/>
      <sheetName val="손료"/>
      <sheetName val="Ⅴ-2.԰_x0000_缀_x0000__x0000_"/>
      <sheetName val="집수정단"/>
      <sheetName val="c.s"/>
      <sheetName val="개쌈"/>
      <sheetName val="산徸"/>
      <sheetName val="FILE¸"/>
      <sheetName val="FILE_x0000_"/>
      <sheetName val="c._x0010_"/>
      <sheetName val="c.¨"/>
      <sheetName val="산_x0010_"/>
      <sheetName val="1,2공구원가계산서"/>
      <sheetName val="1공구산출내역서"/>
      <sheetName val="날개벽수량표"/>
      <sheetName val="점공통경비배부"/>
      <sheetName val="연령현황"/>
      <sheetName val="총 원가계산"/>
      <sheetName val="118.세금Ԉ_x0000_缀"/>
      <sheetName val="3) 클레임 반영시"/>
      <sheetName val="산_x0005_"/>
      <sheetName val="남원(내)"/>
      <sheetName val="암거공"/>
      <sheetName val="투︀ᇕ԰"/>
      <sheetName val="단0_x0000_"/>
      <sheetName val="단0_x0000_砀"/>
      <sheetName val="단堀᎟鰀"/>
      <sheetName val="설계산㔀቎԰"/>
      <sheetName val="11"/>
      <sheetName val="식재"/>
      <sheetName val="시설물"/>
      <sheetName val="식재출력용"/>
      <sheetName val="유지관리"/>
      <sheetName val="단면炜_x0013_"/>
      <sheetName val="부Ç_x0000_Ԁ"/>
      <sheetName val="Ⅴ-2.缀ᨎ԰_x0000_缀"/>
      <sheetName val="일반맨԰_x0000_缀_x0000__x0000_"/>
      <sheetName val="제품목록"/>
      <sheetName val="계丵"/>
      <sheetName val="유도0"/>
      <sheetName val="유도렀"/>
      <sheetName val="유도_x0000_"/>
      <sheetName val="오산갈׃"/>
      <sheetName val="Ⅴ-2.공종별0_x0000_"/>
      <sheetName val="안전쌎ᄅ0"/>
      <sheetName val="오산갈_x0010_"/>
      <sheetName val="8.자재_x0000__x0000_"/>
      <sheetName val="가설_x0005__x0000_"/>
      <sheetName val="1"/>
      <sheetName val="Facility Information"/>
      <sheetName val="General"/>
      <sheetName val="Instructions"/>
      <sheetName val="People"/>
      <sheetName val="Quality"/>
      <sheetName val="Risk"/>
      <sheetName val="Training"/>
      <sheetName val="총괄내_x0000__x0000_"/>
      <sheetName val="버스운행안내"/>
      <sheetName val="단가԰_x0000_缀"/>
      <sheetName val="코鰀፰"/>
      <sheetName val="direct"/>
      <sheetName val="wage"/>
      <sheetName val="관경별우수관집계"/>
      <sheetName val="대차대조표"/>
      <sheetName val="손익계산서"/>
      <sheetName val="2.입력"/>
      <sheetName val="OCT.FDN"/>
      <sheetName val="Mobilization"/>
      <sheetName val="Input Table"/>
      <sheetName val="unit_4"/>
      <sheetName val="TYPE-B_평균H"/>
      <sheetName val="35장주신설"/>
      <sheetName val="31_고"/>
      <sheetName val="일위대가_(목록)"/>
      <sheetName val="단면_(2)"/>
      <sheetName val="공종별_집계"/>
      <sheetName val="Explanation_for_Page_17"/>
      <sheetName val="06-BATCH_"/>
      <sheetName val="Customer_Databas"/>
      <sheetName val="토_적_표"/>
      <sheetName val="귀래_설계_공내역서"/>
      <sheetName val="2_예산냴역검토서"/>
      <sheetName val="Indirect_Cost"/>
      <sheetName val="플랜트_설치"/>
      <sheetName val="1_수인터널"/>
      <sheetName val="8_자재단가"/>
      <sheetName val="Ⅴ-2_공종별내역"/>
      <sheetName val="품질_및_특성_보정계수"/>
      <sheetName val="P_M_별"/>
      <sheetName val="IMP_(REACTOR)"/>
      <sheetName val="장비당단가_(1)"/>
      <sheetName val="2_대외공문"/>
      <sheetName val="다이꾸"/>
      <sheetName val="A-11 Steel Str (2)"/>
      <sheetName val="IPL_SCHEDULE"/>
      <sheetName val="Material"/>
      <sheetName val="wall"/>
      <sheetName val="Front"/>
      <sheetName val="45,4H"/>
      <sheetName val="9호관로"/>
      <sheetName val="사통"/>
      <sheetName val="찍기"/>
      <sheetName val="배수贘_x0013_릠"/>
      <sheetName val="배수午_x0013_ᡐ"/>
      <sheetName val="내역서(total)"/>
      <sheetName val="118.세금丵⼞_x0005_"/>
      <sheetName val="옹벽"/>
      <sheetName val="AS복구"/>
      <sheetName val="중기터파기"/>
      <sheetName val="변수값"/>
      <sheetName val="중기상차"/>
      <sheetName val="증감내역서"/>
      <sheetName val="부ﻇᇕ԰"/>
      <sheetName val="안᐀ባ혀"/>
      <sheetName val="구왤_x0000__x0000_⯐"/>
      <sheetName val="96작생능"/>
      <sheetName val="견頀⢀_xdc00_"/>
      <sheetName val="조달요청서"/>
      <sheetName val="일위대가(계측_x0005__x0000__x0000_"/>
      <sheetName val="일위대가(계측垀*闰⼯"/>
      <sheetName val="일위대가(계측闰⽌_x0005__x0000_"/>
      <sheetName val="일위대가(계측埬_x0012_場_x0012_"/>
      <sheetName val="일위대가(계측徸⿚_x0005__x0000_"/>
      <sheetName val="현장코드"/>
      <sheetName val="해외코드"/>
      <sheetName val="RH-BEAM"/>
      <sheetName val="우석문틀"/>
      <sheetName val="설산1⥸"/>
      <sheetName val="설산1⠀ᡶ"/>
      <sheetName val="설산1찀᎔"/>
      <sheetName val="설산1倀⮓"/>
      <sheetName val="설산1저ᱵ"/>
      <sheetName val="직_x0005_"/>
      <sheetName val="118.세금과공簀"/>
      <sheetName val="118.세금과공缀"/>
      <sheetName val="118.세금과공ꠀ"/>
      <sheetName val="기계경비일람"/>
      <sheetName val="설계산砊ⵍ堀"/>
      <sheetName val="설계산砷ⵍ쀀"/>
      <sheetName val="설계산硁ⵍꠀ"/>
      <sheetName val="설계산砊ⵍࠀ"/>
      <sheetName val="전기︀ᇕ"/>
      <sheetName val="명԰_x0000_"/>
      <sheetName val="설계가"/>
      <sheetName val="짬뽕최종2-2"/>
      <sheetName val="각형맨홀"/>
      <sheetName val="Parameter"/>
      <sheetName val="수량산출근窨"/>
      <sheetName val="6-3차"/>
      <sheetName val="별鰀"/>
      <sheetName val="산揄"/>
      <sheetName val="안전사尀"/>
      <sheetName val="안전사֬"/>
      <sheetName val="안전사ԯ"/>
      <sheetName val="안전사堀"/>
      <sheetName val="MEXICO-C"/>
      <sheetName val="단讬ᨪ԰"/>
      <sheetName val="쵽괄_x0005_"/>
      <sheetName val="안ᰀ፜搀"/>
      <sheetName val="예산ᰀ፜搀"/>
      <sheetName val="안蠱⥐蠀"/>
      <sheetName val="안頴⥞ꠀ"/>
      <sheetName val="4)유동표"/>
      <sheetName val="주경기-오배수"/>
      <sheetName val="ꀀፐ"/>
      <sheetName val="오산갈橂"/>
      <sheetName val="물가대비표"/>
      <sheetName val="개렀"/>
      <sheetName val="총괄내역렀"/>
      <sheetName val="입적헾"/>
      <sheetName val="RAHME"/>
      <sheetName val="예산Mꠀ⹿"/>
      <sheetName val="예산Mᕙ렀"/>
      <sheetName val="예산Mԯ_x0000_缀"/>
      <sheetName val="예산MㅾⰀ"/>
      <sheetName val="예산M룇졟ԯ"/>
      <sheetName val="예산M㠀㑔렀"/>
      <sheetName val="예산M᠀㙖렀"/>
      <sheetName val="사진대지"/>
      <sheetName val="공종"/>
      <sheetName val="총괄내역㔀"/>
      <sheetName val="1_철주신丵"/>
      <sheetName val="개㔀"/>
      <sheetName val="전기㔀቎԰_x0000_"/>
      <sheetName val="전체실적"/>
      <sheetName val="물缀ᨎ"/>
      <sheetName val="계缀ᨎ԰"/>
      <sheetName val="입사시직위"/>
      <sheetName val="8월현금흐름표"/>
      <sheetName val="Ⅴ-2.공尜_x0013_層_x0013_"/>
      <sheetName val="Ⅴ-2.공徸〒_x0005__x0000_"/>
      <sheetName val="미지급이자(분쟁대상)"/>
      <sheetName val="JUYO"/>
      <sheetName val="오산԰"/>
      <sheetName val="오산缀"/>
      <sheetName val="오산缀_xdf0e_"/>
      <sheetName val="오산"/>
      <sheetName val="오산뀀⵺"/>
      <sheetName val="오산缀뤎"/>
      <sheetName val="오산　"/>
      <sheetName val="오산뭇"/>
      <sheetName val="감가상각"/>
      <sheetName val="B76_x0005_"/>
      <sheetName val="산怀"/>
      <sheetName val="B76_x001c_"/>
      <sheetName val="물ᘀ᨜"/>
      <sheetName val="오산ꈀ"/>
      <sheetName val="오산Ⰰⵕ"/>
      <sheetName val="수량산출서-2"/>
      <sheetName val="일석"/>
      <sheetName val="건축원가계산懊"/>
      <sheetName val="건축원가계산懇"/>
      <sheetName val="건축원가계산㡨"/>
      <sheetName val="건축원가계산㛘"/>
      <sheetName val="건축원가계산㧨"/>
      <sheetName val="건축원가계산㏈"/>
      <sheetName val="건축원가계산㒸"/>
      <sheetName val="HRSG SMALL07220"/>
      <sheetName val="운반비정산"/>
      <sheetName val="정산"/>
      <sheetName val="산丵"/>
      <sheetName val="관리대장(2001장비)"/>
      <sheetName val="견적조ᰀ"/>
      <sheetName val="Manpower"/>
      <sheetName val="118.세금과공᳇"/>
      <sheetName val="오산︀ᇕ"/>
      <sheetName val="조헾"/>
      <sheetName val="조竈"/>
      <sheetName val="설계︀"/>
      <sheetName val="장비당단가 (︀ᇕ"/>
      <sheetName val="단면헾】"/>
      <sheetName val="물헾】"/>
      <sheetName val="도급대԰"/>
      <sheetName val="4.2유효폭의 계산"/>
      <sheetName val="General Data"/>
      <sheetName val="member design"/>
      <sheetName val="soil bearing check"/>
      <sheetName val="철거수_x0000_"/>
      <sheetName val="토공정보"/>
      <sheetName val="PIPE"/>
      <sheetName val="BM"/>
      <sheetName val="GR"/>
      <sheetName val="단면ᘀ᨜"/>
      <sheetName val="수지표"/>
      <sheetName val="셀명"/>
      <sheetName val="설산1Ⰰ⊎"/>
      <sheetName val="설산1蠀⍶"/>
      <sheetName val="설산1ࠀṴ"/>
      <sheetName val="설산1ᵈ"/>
      <sheetName val="부재泬#洴"/>
      <sheetName val="설산1⍬"/>
      <sheetName val="부재_x0005__x0000_"/>
      <sheetName val="설산1_xdc00_ㅭ"/>
      <sheetName val="설산1谀❳"/>
      <sheetName val="설산1氀ᥰ"/>
      <sheetName val="설계명세서韈.헾⿓"/>
      <sheetName val="부재韈.헾"/>
      <sheetName val="설산1䠀ⅷ"/>
      <sheetName val="HORI. VESSEL"/>
      <sheetName val="2.설계제원"/>
      <sheetName val="가시_x0005__x0000_"/>
      <sheetName val="구왤헾】_x0005_"/>
      <sheetName val="역T형"/>
      <sheetName val="재1"/>
      <sheetName val="물가시세"/>
      <sheetName val="구왤집계闰"/>
      <sheetName val="배수공炕"/>
      <sheetName val="사업부배부A"/>
      <sheetName val="공틀⡀"/>
      <sheetName val="품셈"/>
      <sheetName val="수량산๿〚_x0005_"/>
      <sheetName val="비교硐"/>
      <sheetName val="계Ԁ "/>
      <sheetName val="구왤집계甌"/>
      <sheetName val="계0_x0000_砀"/>
      <sheetName val="96_x0005__x0000_"/>
      <sheetName val="9က_x0000_堀"/>
      <sheetName val="9က_x0000_倀"/>
      <sheetName val="9က_x0000_退"/>
      <sheetName val="118.세금과_x0000__x0000_"/>
      <sheetName val="9-1차이내역"/>
      <sheetName val="해평견적"/>
      <sheetName val="구왤집䈀ᑪ"/>
      <sheetName val="118.세금劈,橂"/>
      <sheetName val="특수선일위대가"/>
      <sheetName val="설계缀ᨪ԰_x0000_"/>
      <sheetName val="입〒"/>
      <sheetName val="예산爋ⱈ0"/>
      <sheetName val="안전壠6"/>
      <sheetName val="단가디비"/>
      <sheetName val="경비실"/>
      <sheetName val="P.԰_x0000_缀"/>
      <sheetName val="광주광역시신청사"/>
      <sheetName val="문정동3차조합"/>
      <sheetName val="연세대국제대학원"/>
      <sheetName val="기안"/>
      <sheetName val="입缀蜎"/>
      <sheetName val="입 ⭷"/>
      <sheetName val="입倀᩵"/>
      <sheetName val="1.수인터翇"/>
      <sheetName val="구왤집Ⰰ⭸"/>
      <sheetName val="계԰_x0000_缀"/>
      <sheetName val="공종분尜"/>
      <sheetName val="차량한계11M (2)"/>
      <sheetName val="기초부재력검토"/>
      <sheetName val="전기일ԯ_x0000_缀"/>
      <sheetName val="공종분徸"/>
      <sheetName val="95WBS"/>
      <sheetName val="국공유지및԰_x0000_缀"/>
      <sheetName val="대치판정"/>
      <sheetName val="Proposa_x0005_"/>
      <sheetName val="비교尜"/>
      <sheetName val="원가계산 (2)"/>
      <sheetName val="방음벽 기초 尜_x0013_層_x0013_"/>
      <sheetName val="계화배尜"/>
      <sheetName val="154TW"/>
      <sheetName val="공사원가계산㔀"/>
      <sheetName val="㗇቎"/>
      <sheetName val="방음벽 기초 丵〒_x0005__x0000_"/>
      <sheetName val="노무"/>
      <sheetName val="안㔀቎԰"/>
      <sheetName val="진행 DATA (2)"/>
      <sheetName val="고려단가"/>
      <sheetName val="일위대가표-3"/>
      <sheetName val="UR2-Calculation"/>
      <sheetName val="입찰견적보고서"/>
      <sheetName val="부재치수입력"/>
      <sheetName val="부안일위"/>
      <sheetName val="EE-PROP"/>
      <sheetName val="횡배수관"/>
      <sheetName val="변䈀ᅪ԰"/>
      <sheetName val="과천MAIN"/>
      <sheetName val="전체_x0005__x0000_"/>
      <sheetName val="전체헾⼝_x0005_"/>
      <sheetName val="전체내역서"/>
      <sheetName val="자재총집계"/>
      <sheetName val="ᰀЀࠀ܀ЀԀЀ؀̀"/>
      <sheetName val=" 견徸〒"/>
      <sheetName val="지표"/>
      <sheetName val=" 견헾】"/>
      <sheetName val=" 견丵〒"/>
      <sheetName val="운반헾】_x0005_"/>
      <sheetName val="예산M렀቟԰"/>
      <sheetName val="U-TYPE(15"/>
      <sheetName val="전신환매︀ᇕ"/>
      <sheetName val="계화㠀⡿"/>
      <sheetName val="ꠀ፺"/>
      <sheetName val="견적대비표"/>
      <sheetName val="노무비계"/>
      <sheetName val="물량산출_x0005__x0000_"/>
      <sheetName val="주요항목별"/>
      <sheetName val="118.세금과丵〒"/>
      <sheetName val="경상비내역서"/>
      <sheetName val="명단"/>
      <sheetName val="도로구조공사비"/>
      <sheetName val="도로토공공사비"/>
      <sheetName val="여수토공사비"/>
      <sheetName val="Ⅴ-2.공종별_x0005__x0000_"/>
      <sheetName val="FAB_I"/>
      <sheetName val="5.정산서"/>
      <sheetName val="설계밇譤0_x0000_"/>
      <sheetName val="호표산출내역"/>
      <sheetName val="국공유԰_x0000_缀_x0000__x0000_"/>
      <sheetName val="MFAB"/>
      <sheetName val="MFRT"/>
      <sheetName val="MPKG"/>
      <sheetName val="MPRD"/>
      <sheetName val="단가산출집계"/>
      <sheetName val="부대헾】"/>
      <sheetName val="C &amp; Ô_x0000_Ԁ_x0000_耀"/>
      <sheetName val="C &amp; Ô_x0000_Ԁ_x0000__x0000_"/>
      <sheetName val="보차도경계석수량"/>
      <sheetName val="쵽괄夰"/>
      <sheetName val="외주"/>
      <sheetName val="예산Mꠀᕗ䈀"/>
      <sheetName val="예산Mࠀ⩗䈀"/>
      <sheetName val="예산M䈀뉪ԯ"/>
      <sheetName val="예산M栀⡓䈀"/>
      <sheetName val="U-TYPE(1ø"/>
      <sheetName val="실행_x0005__x0000_"/>
      <sheetName val="수량산唈&amp;橂"/>
      <sheetName val="96수헾"/>
      <sheetName val="설계명세서က_x0000_ꠀ"/>
      <sheetName val="수목데이타"/>
      <sheetName val="안전԰_x0000_缀"/>
      <sheetName val="설산1ꠀᑶ"/>
      <sheetName val="설산1ꠀᡳ"/>
      <sheetName val="설산1⠀ᙵ"/>
      <sheetName val="설산1⠀❴"/>
      <sheetName val="설산1ԯ_x0000_"/>
      <sheetName val="설산1저⺗"/>
      <sheetName val="설산1렀⑙"/>
      <sheetName val="계墨"/>
      <sheetName val="계橂"/>
      <sheetName val="계唸"/>
      <sheetName val="계_x0005_"/>
      <sheetName val="계勠"/>
      <sheetName val="설산1䈀潪"/>
      <sheetName val="설산1_x0000_艭"/>
      <sheetName val="지장물C"/>
      <sheetName val="J直材崀"/>
      <sheetName val="평당"/>
      <sheetName val="건축원恽べ_x0000__x0000_"/>
      <sheetName val="건축원_x0000__x0000_Ἐ_x0000_"/>
      <sheetName val="건축원_x0000__x0000_혠_x0000_"/>
      <sheetName val="건축원_x0000__x0000_᫰_x0000_"/>
      <sheetName val="건축원懇⿔_x0000__x0000_"/>
      <sheetName val="을부담운반헾"/>
      <sheetName val="연부97-1"/>
      <sheetName val="부ԯ_x0000_缀"/>
      <sheetName val="당초Ȁ腳"/>
      <sheetName val="설산1餀"/>
      <sheetName val="설계명세서_x0005__x0000__x0000_"/>
      <sheetName val="철거丵〒"/>
      <sheetName val="단락전류-A"/>
      <sheetName val="노무비(DB)"/>
      <sheetName val="BOX규격및 설계조건입력"/>
      <sheetName val="다각결합형"/>
      <sheetName val="산근1"/>
      <sheetName val="A-8 PD(도로중앙)"/>
      <sheetName val="오산쀀♖"/>
      <sheetName val="부䕇ԯ"/>
      <sheetName val="공정현황보고(3_27呐/䟣⿏_x0005_"/>
      <sheetName val="부倀⽔"/>
      <sheetName val="부僇⽔"/>
      <sheetName val="부က_x0000_렀"/>
      <sheetName val="안전사Ԁ"/>
      <sheetName val="특별교실"/>
      <sheetName val="DATA-UPS"/>
      <sheetName val="SLAB&quot;1&quot;"/>
      <sheetName val="토목공사"/>
      <sheetName val="1_철주신圠"/>
      <sheetName val="건︀ᇕ԰"/>
      <sheetName val="Tot-sum"/>
      <sheetName val="적용률"/>
      <sheetName val="CB"/>
      <sheetName val="일반맨홀鲕ԯ_x0000_"/>
      <sheetName val=""/>
      <sheetName val="원하대비"/>
      <sheetName val="원도급"/>
      <sheetName val="하도급"/>
      <sheetName val="주소록"/>
      <sheetName val="Macro2"/>
      <sheetName val="경영혁신본부"/>
      <sheetName val="BOJUNGGM"/>
      <sheetName val="인원계획-미화"/>
      <sheetName val="운영및유지보수"/>
      <sheetName val="ASP"/>
      <sheetName val="총사업비명세"/>
      <sheetName val="DSRA"/>
      <sheetName val="재원조달계획"/>
      <sheetName val="유지관리비외"/>
      <sheetName val="3_2_집기비품교체주기"/>
      <sheetName val="계᐀ባ切"/>
      <sheetName val="단위竀7"/>
      <sheetName val="E총15"/>
      <sheetName val="DS-장비"/>
      <sheetName val="NW-장비"/>
      <sheetName val="C &amp; G RH_x0000_"/>
      <sheetName val="ASALTOTA"/>
      <sheetName val="쌌ᄅ"/>
      <sheetName val="견"/>
      <sheetName val="기본(98)"/>
      <sheetName val="J直材㥨"/>
      <sheetName val="J直材_x0010_"/>
      <sheetName val="예산변︽ᇕ԰"/>
      <sheetName val="품셈1-17"/>
      <sheetName val="건㔀቎԰"/>
      <sheetName val="DS-최_x0005_"/>
      <sheetName val="DS-최畠"/>
      <sheetName val="물⩿〚"/>
      <sheetName val="#3E1_GCR"/>
      <sheetName val="공사원가계산헾"/>
      <sheetName val="공사원가계산丵"/>
      <sheetName val="중로근거"/>
      <sheetName val="항목별蠀᝙㔀"/>
      <sheetName val="항목별㔀艎ԯ"/>
      <sheetName val="항목별ㅊ䈀"/>
      <sheetName val="항목별䈀Ꝫԯ"/>
      <sheetName val="설계예시"/>
      <sheetName val="말뚝지㰀᎕萀᎕"/>
      <sheetName val="발주설계서(당초)"/>
      <sheetName val="2차공사"/>
      <sheetName val="설산1က፭"/>
      <sheetName val="H-pile(298x299)"/>
      <sheetName val="H-pile(250x250)"/>
      <sheetName val="맨홀공 수량집계표"/>
      <sheetName val="설산1蠀᥮"/>
      <sheetName val="비대ⴀ癆顶"/>
      <sheetName val="단위傡"/>
      <sheetName val="단위_x0000__x0000_"/>
      <sheetName val="단위䈳牪"/>
      <sheetName val="단위䈳奪"/>
      <sheetName val="지질조사"/>
      <sheetName val="봉방동근︀"/>
      <sheetName val="견적업체"/>
      <sheetName val="00하노임"/>
      <sheetName val="Construction Schedule"/>
      <sheetName val="공사비산출내역"/>
      <sheetName val="별㔀"/>
      <sheetName val="수량이동"/>
      <sheetName val="수목데이타 "/>
      <sheetName val="재무가Ç"/>
      <sheetName val="ERL_TBL"/>
      <sheetName val="약품공급2"/>
      <sheetName val="전체도급"/>
      <sheetName val="안ﺬ_xd9d5_ԯ"/>
      <sheetName val="안⢬㢂氀"/>
      <sheetName val="내︀ᇕ԰"/>
      <sheetName val="기본입력"/>
      <sheetName val="MCC제원"/>
      <sheetName val="IW-LIST"/>
      <sheetName val="98수문일위"/>
      <sheetName val="4_실행예산단가산출서(단壅Ꮕ"/>
      <sheetName val="중연"/>
      <sheetName val="개정1의 갑"/>
      <sheetName val="213"/>
      <sheetName val="공종별 집䀀"/>
      <sheetName val="TABLE3"/>
      <sheetName val="조직"/>
      <sheetName val="MEMBER"/>
      <sheetName val="목창호"/>
      <sheetName val="원형맨홀_x0010__x0000_"/>
      <sheetName val="원형맨홀㡶"/>
      <sheetName val="원형_x0000__x0000__x0005__x0000_"/>
      <sheetName val="[DS-LOAD.XLS][DS-LOAD.XLS]/_x0000_"/>
      <sheetName val="경영상태"/>
      <sheetName val="부채상환계획"/>
      <sheetName val="setup"/>
      <sheetName val="DS-LOAD.XLS"/>
      <sheetName val="계정"/>
      <sheetName val="도급예산내역서ᰖ〚_x0005_"/>
      <sheetName val="설변내渀荷"/>
      <sheetName val="설변내≖"/>
      <sheetName val="건԰_x0000_缀"/>
      <sheetName val="건ᰀ፜搀"/>
      <sheetName val="DATA (EPS)"/>
      <sheetName val="DATA (TRAY)"/>
      <sheetName val="부대시설-부하계산서"/>
      <sheetName val="공사비내역서"/>
      <sheetName val="예산礊"/>
      <sheetName val="견적쌐똅"/>
      <sheetName val="도급예산내역서총괄_x0005_"/>
      <sheetName val="도급예산내역서총괄罸"/>
      <sheetName val="총누䟣"/>
      <sheetName val="IMP (REAC罈_x001e_羌_x001e_"/>
      <sheetName val="Macro(전기)"/>
      <sheetName val="주요업체"/>
      <sheetName val="풍하중1"/>
      <sheetName val="AC-01-원본"/>
      <sheetName val="SUMMARY(S)"/>
      <sheetName val="䠾㥿"/>
      <sheetName val="롤러"/>
      <sheetName val="Recording,Phone,Headset,PC"/>
      <sheetName val="부대᐀፣"/>
      <sheetName val="jan"/>
      <sheetName val="2월"/>
      <sheetName val="BKDN"/>
      <sheetName val="입丵⼳"/>
      <sheetName val="입啨/"/>
      <sheetName val="부대tu"/>
      <sheetName val="E01-02(EV-1-LBS)"/>
      <sheetName val="첨부파일"/>
      <sheetName val="하중계산"/>
      <sheetName val="TIE-IN"/>
      <sheetName val="D-3109"/>
      <sheetName val="비용"/>
      <sheetName val="Ⅴ-2.︀ԯ_x0000_缀"/>
      <sheetName val="부대僰_x0013_"/>
      <sheetName val="토사(僰_x0013_闰"/>
      <sheetName val="7단가"/>
      <sheetName val="총누荈"/>
      <sheetName val="M-EQPT-Z"/>
      <sheetName val="명_x0005__x0000_"/>
      <sheetName val="물량산출ᣇẞ"/>
      <sheetName val="관尜_x0013_"/>
      <sheetName val="6공구_x0005__x0000_"/>
      <sheetName val="9ԯ_x0000_缀"/>
      <sheetName val="오산ᰀ፜"/>
      <sheetName val="9ᰀ፜搀"/>
      <sheetName val="을헾"/>
      <sheetName val="동해title"/>
      <sheetName val="설비운영"/>
      <sheetName val="쵽午_x0013_"/>
      <sheetName val="쵽䡲る"/>
      <sheetName val="dH"/>
      <sheetName val="3.CCTV설비공사"/>
      <sheetName val="도체종-상수표"/>
      <sheetName val="토공A"/>
      <sheetName val="설산㔀቎԰"/>
      <sheetName val="견적서-을지"/>
      <sheetName val="설계개요"/>
      <sheetName val="공사원가계산_x0005_"/>
      <sheetName val="LOPCAL_x0005_"/>
      <sheetName val="일위집계표"/>
      <sheetName val="토 _x0000__x0000__x0005_"/>
      <sheetName val="설계명세서(怀፵"/>
      <sheetName val="부대공ԯ_x0000_缀"/>
      <sheetName val="설계명세서(԰_x0000_缀"/>
      <sheetName val="총누᠀"/>
      <sheetName val="확약서"/>
      <sheetName val="공구원가계산"/>
      <sheetName val="집"/>
      <sheetName val="[DS-LOAD.XLS][DS-LOAD.XLS]안/_x0000_ "/>
      <sheetName val="하수급_x0005__x0000__x0000_"/>
      <sheetName val="하수급㥝〒_x0005__x0000_"/>
      <sheetName val="표지 렔ጺ頀"/>
      <sheetName val="CABLE_SIZE_CALCULATION_SHEET2"/>
      <sheetName val="IMPEADENCE_MAP_2"/>
      <sheetName val="IMPEADENCE_2"/>
      <sheetName val="입찰참가보고_(2)2"/>
      <sheetName val="공정현황보고(3_20)_(2)2"/>
      <sheetName val="추진공정(법인)3_202"/>
      <sheetName val="공정현황보고(3_27)_(2)2"/>
      <sheetName val="추진공정(법인)3_272"/>
      <sheetName val="공정현황보고(4_2)2"/>
      <sheetName val="1_공사집행계획서2"/>
      <sheetName val="2_예산내역검토서2"/>
      <sheetName val="3_실행원가내역서2"/>
      <sheetName val="4_실행예산단가산출서(단가)2"/>
      <sheetName val="4_실행예산단가산출서(금액)2"/>
      <sheetName val="5_현장관리비2"/>
      <sheetName val="6_공사예정공정표2"/>
      <sheetName val="7_인원동원현황2"/>
      <sheetName val="8_장비투입현황2"/>
      <sheetName val="9_문제점_및_대책2"/>
      <sheetName val="10_설계변경_및_추가공사2"/>
      <sheetName val="1_철주신설2"/>
      <sheetName val="2_철주신설2"/>
      <sheetName val="3_철주신설2"/>
      <sheetName val="4_비임신설2"/>
      <sheetName val="5_기기가대2"/>
      <sheetName val="6_철주기초2"/>
      <sheetName val="7_기기기초2"/>
      <sheetName val="8_기기기초2"/>
      <sheetName val="9_기기기초2"/>
      <sheetName val="10_단권변압기2"/>
      <sheetName val="11_가스절연2"/>
      <sheetName val="12_전자식제어반2"/>
      <sheetName val="13_고장점표정반2"/>
      <sheetName val="14_GP2"/>
      <sheetName val="15_전철용RTU2"/>
      <sheetName val="16_R-C_BANK2"/>
      <sheetName val="17_모선배선2"/>
      <sheetName val="18_제어및전력케이블2"/>
      <sheetName val="19_핏트2"/>
      <sheetName val="20_배수로2"/>
      <sheetName val="21_스틸그레이팅2"/>
      <sheetName val="22_접지장치2"/>
      <sheetName val="23_옥외전선관2"/>
      <sheetName val="24_옥외외등2"/>
      <sheetName val="25_무인화설비2"/>
      <sheetName val="26_콘크리트포장2"/>
      <sheetName val="27_자갈부설2"/>
      <sheetName val="28_휀스2"/>
      <sheetName val="29_소내용TR2"/>
      <sheetName val="30_고배용VCB2"/>
      <sheetName val="31_고배용RTU2"/>
      <sheetName val="32_기기기초2"/>
      <sheetName val="33_지중케이블2"/>
      <sheetName val="34_전력용관로2"/>
      <sheetName val="35_장주신설2"/>
      <sheetName val="36_맨홀2"/>
      <sheetName val="37_운반비2"/>
      <sheetName val="복구량산정_및_전용회선_사용2"/>
      <sheetName val="공구손료_산출내역2"/>
      <sheetName val="2F_회의실견적(5_14_일대)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남양시작동자105노65기1_3화1_22"/>
      <sheetName val="전차선로_물량표2"/>
      <sheetName val="노원열병합__건축공사기성내역서2"/>
      <sheetName val="신규단가-00_11_302"/>
      <sheetName val="Sheet1_(2)2"/>
      <sheetName val="11_자재단가2"/>
      <sheetName val="I_설계조건2"/>
      <sheetName val="전도금청구서_(2)2"/>
      <sheetName val="금전출납_2"/>
      <sheetName val="식대_2"/>
      <sheetName val="기성고조서(폐기물)_(2)2"/>
      <sheetName val="Sheet3_(5)2"/>
      <sheetName val="Sheet3_(6)2"/>
      <sheetName val="내역서_2"/>
      <sheetName val="준검_내역서2"/>
      <sheetName val="8_PILE__(돌출)2"/>
      <sheetName val="3BL공동구_수량2"/>
      <sheetName val="32_銅기기초2"/>
      <sheetName val="화재_탐지_설비2"/>
      <sheetName val="조도계산서_(도서)2"/>
      <sheetName val="Site_Expenses2"/>
      <sheetName val="7_1유효폭2"/>
      <sheetName val="TYPE-B_평균H2"/>
      <sheetName val="장비당단가_(1)2"/>
      <sheetName val="품질_및_특성_보정계수2"/>
      <sheetName val="31_고2"/>
      <sheetName val="C_&amp;_G_RHS2"/>
      <sheetName val="Customer_Databas2"/>
      <sheetName val="Explanation_for_Page_172"/>
      <sheetName val="단면_(2)2"/>
      <sheetName val="토_적_표2"/>
      <sheetName val="공종별_집계2"/>
      <sheetName val="일위대가_(목록)2"/>
      <sheetName val="귀래_설계_공내역서2"/>
      <sheetName val="unit_42"/>
      <sheetName val="2_예산냴역검토서2"/>
      <sheetName val="토공(우물통,기타)_2"/>
      <sheetName val="1_수인터널2"/>
      <sheetName val="플랜트_설치2"/>
      <sheetName val="BOQ-Summary_Form_A22"/>
      <sheetName val="06-BATCH_2"/>
      <sheetName val="P_M_별2"/>
      <sheetName val="IMP_(REACTOR)2"/>
      <sheetName val="방음벽_기초_일반수량2"/>
      <sheetName val="설산1_나2"/>
      <sheetName val="8_자재단가2"/>
      <sheetName val="5__COST_SCHEDULE_PER_EXPENSE2"/>
      <sheetName val="C_&amp;_G_RHS"/>
      <sheetName val="토공(우물통,기타)_"/>
      <sheetName val="BOQ-Summary_Form_A2"/>
      <sheetName val="방음벽_기초_일반수량"/>
      <sheetName val="설산1_나"/>
      <sheetName val="5__COST_SCHEDULE_PER_EXPENSE"/>
      <sheetName val="CABLE_SIZE_CALCULATION_SHEET1"/>
      <sheetName val="IMPEADENCE_MAP_1"/>
      <sheetName val="IMPEADENCE_1"/>
      <sheetName val="입찰참가보고_(2)1"/>
      <sheetName val="공정현황보고(3_20)_(2)1"/>
      <sheetName val="추진공정(법인)3_201"/>
      <sheetName val="공정현황보고(3_27)_(2)1"/>
      <sheetName val="추진공정(법인)3_271"/>
      <sheetName val="공정현황보고(4_2)1"/>
      <sheetName val="1_공사집행계획서1"/>
      <sheetName val="2_예산내역검토서1"/>
      <sheetName val="3_실행원가내역서1"/>
      <sheetName val="4_실행예산단가산출서(단가)1"/>
      <sheetName val="4_실행예산단가산출서(금액)1"/>
      <sheetName val="5_현장관리비1"/>
      <sheetName val="6_공사예정공정표1"/>
      <sheetName val="7_인원동원현황1"/>
      <sheetName val="8_장비투입현황1"/>
      <sheetName val="9_문제점_및_대책1"/>
      <sheetName val="10_설계변경_및_추가공사1"/>
      <sheetName val="1_철주신설1"/>
      <sheetName val="2_철주신설1"/>
      <sheetName val="3_철주신설1"/>
      <sheetName val="4_비임신설1"/>
      <sheetName val="5_기기가대1"/>
      <sheetName val="6_철주기초1"/>
      <sheetName val="7_기기기초1"/>
      <sheetName val="8_기기기초1"/>
      <sheetName val="9_기기기초1"/>
      <sheetName val="10_단권변압기1"/>
      <sheetName val="11_가스절연1"/>
      <sheetName val="12_전자식제어반1"/>
      <sheetName val="13_고장점표정반1"/>
      <sheetName val="14_GP1"/>
      <sheetName val="15_전철용RTU1"/>
      <sheetName val="16_R-C_BANK1"/>
      <sheetName val="17_모선배선1"/>
      <sheetName val="18_제어및전력케이블1"/>
      <sheetName val="19_핏트1"/>
      <sheetName val="20_배수로1"/>
      <sheetName val="21_스틸그레이팅1"/>
      <sheetName val="22_접지장치1"/>
      <sheetName val="23_옥외전선관1"/>
      <sheetName val="24_옥외외등1"/>
      <sheetName val="25_무인화설비1"/>
      <sheetName val="26_콘크리트포장1"/>
      <sheetName val="27_자갈부설1"/>
      <sheetName val="28_휀스1"/>
      <sheetName val="29_소내용TR1"/>
      <sheetName val="30_고배용VCB1"/>
      <sheetName val="31_고배용RTU1"/>
      <sheetName val="32_기기기초1"/>
      <sheetName val="33_지중케이블1"/>
      <sheetName val="34_전력용관로1"/>
      <sheetName val="35_장주신설1"/>
      <sheetName val="36_맨홀1"/>
      <sheetName val="37_운반비1"/>
      <sheetName val="복구량산정_및_전용회선_사용1"/>
      <sheetName val="공구손료_산출내역1"/>
      <sheetName val="2F_회의실견적(5_14_일대)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남양시작동자105노65기1_3화1_21"/>
      <sheetName val="전차선로_물량표1"/>
      <sheetName val="노원열병합__건축공사기성내역서1"/>
      <sheetName val="신규단가-00_11_301"/>
      <sheetName val="Sheet1_(2)1"/>
      <sheetName val="11_자재단가1"/>
      <sheetName val="I_설계조건1"/>
      <sheetName val="전도금청구서_(2)1"/>
      <sheetName val="금전출납_1"/>
      <sheetName val="식대_1"/>
      <sheetName val="기성고조서(폐기물)_(2)1"/>
      <sheetName val="Sheet3_(5)1"/>
      <sheetName val="Sheet3_(6)1"/>
      <sheetName val="내역서_1"/>
      <sheetName val="준검_내역서1"/>
      <sheetName val="8_PILE__(돌출)1"/>
      <sheetName val="3BL공동구_수량1"/>
      <sheetName val="32_銅기기초1"/>
      <sheetName val="화재_탐지_설비1"/>
      <sheetName val="조도계산서_(도서)1"/>
      <sheetName val="Site_Expenses1"/>
      <sheetName val="7_1유효폭1"/>
      <sheetName val="TYPE-B_평균H1"/>
      <sheetName val="장비당단가_(1)1"/>
      <sheetName val="품질_및_특성_보정계수1"/>
      <sheetName val="31_고1"/>
      <sheetName val="C_&amp;_G_RHS1"/>
      <sheetName val="Customer_Databas1"/>
      <sheetName val="Explanation_for_Page_171"/>
      <sheetName val="단면_(2)1"/>
      <sheetName val="토_적_표1"/>
      <sheetName val="공종별_집계1"/>
      <sheetName val="일위대가_(목록)1"/>
      <sheetName val="귀래_설계_공내역서1"/>
      <sheetName val="unit_41"/>
      <sheetName val="2_예산냴역검토서1"/>
      <sheetName val="토공(우물통,기타)_1"/>
      <sheetName val="1_수인터널1"/>
      <sheetName val="플랜트_설치1"/>
      <sheetName val="BOQ-Summary_Form_A21"/>
      <sheetName val="06-BATCH_1"/>
      <sheetName val="P_M_별1"/>
      <sheetName val="IMP_(REACTOR)1"/>
      <sheetName val="방음벽_기초_일반수량1"/>
      <sheetName val="설산1_나1"/>
      <sheetName val="8_자재단가1"/>
      <sheetName val="5__COST_SCHEDULE_PER_EXPENSE1"/>
      <sheetName val="내역서01"/>
      <sheetName val="IMP (REACTO헾⽴"/>
      <sheetName val=" 총괄표"/>
      <sheetName val="5공철탑ⶅ︀"/>
      <sheetName val="조԰"/>
      <sheetName val="조_x0005_"/>
      <sheetName val="관거공ԯ_x0000_"/>
      <sheetName val="국공유԰"/>
      <sheetName val="31.䈌"/>
      <sheetName val="방음벽 기초 일반纘$"/>
      <sheetName val="평균물량산출서"/>
      <sheetName val="구왤䈀ԯ"/>
      <sheetName val="구왤瀀ፒ밀"/>
      <sheetName val="구왤ꀀᙒ"/>
      <sheetName val="구왤ԯ_x0000_缀"/>
      <sheetName val="구왤 ⩘氀"/>
      <sheetName val="구왤씀䰖ԯ"/>
      <sheetName val="VXXp"/>
      <sheetName val="부대尜_x0013_"/>
      <sheetName val="瀀"/>
      <sheetName val="1.관로"/>
      <sheetName val="DS적용내역서"/>
      <sheetName val="DATE2001"/>
      <sheetName val="평가데이터"/>
      <sheetName val="2006기계경비산출표"/>
      <sheetName val="3.자재비(총괄)"/>
      <sheetName val="기본"/>
      <sheetName val="하수급_x0000__x0000__x0005__x0000_"/>
      <sheetName val="명芘'"/>
      <sheetName val="특2호하천산근"/>
      <sheetName val="특2호부관하천산근"/>
      <sheetName val="PREFACE"/>
      <sheetName val="일위대가호표"/>
      <sheetName val="자재԰_x0000_缀"/>
      <sheetName val="단면_x0005__x0000_"/>
      <sheetName val="Indirect Cosþ"/>
      <sheetName val="봉방동헾】"/>
      <sheetName val="기초코드"/>
      <sheetName val="전산output"/>
      <sheetName val="형상"/>
      <sheetName val="배수관헾"/>
      <sheetName val="포장직선구간"/>
      <sheetName val="계怀⽍렀"/>
      <sheetName val="여과지동"/>
      <sheetName val="내역(중앙)"/>
      <sheetName val="상촌2교-일반수량집계"/>
      <sheetName val="투찰가"/>
      <sheetName val="관⩿〚"/>
      <sheetName val="Languages"/>
      <sheetName val="조명투자및환수계획"/>
      <sheetName val="제조중간결과"/>
      <sheetName val="안_x0000__x0000__x0005_"/>
      <sheetName val="유_x0010__x0000_"/>
      <sheetName val="단위਀魉"/>
      <sheetName val="118.세금과丵⼼"/>
      <sheetName val="118.세금과_x0005__x0000_"/>
      <sheetName val="원가서"/>
      <sheetName val="Input Names"/>
      <sheetName val="뚝토공"/>
      <sheetName val="입적橂"/>
      <sheetName val="물량내역"/>
      <sheetName val="계획세׃"/>
      <sheetName val="방음벽 기초䈀㉪ԯ_x0000_缀"/>
      <sheetName val="표지 ︀ᇕ԰"/>
      <sheetName val="표지 저፺ఀ"/>
      <sheetName val="현황산출서"/>
      <sheetName val="내역서(삼호)"/>
      <sheetName val="계화⪔"/>
      <sheetName val="설계⪔堀"/>
      <sheetName val="NAI"/>
      <sheetName val="하수급݈╯͔"/>
      <sheetName val="내역서(1)"/>
      <sheetName val="Id"/>
      <sheetName val="Intro2"/>
      <sheetName val="2004SS"/>
      <sheetName val="2004CJ"/>
      <sheetName val="예산변경䈀ᅪ"/>
      <sheetName val="견적서을2"/>
      <sheetName val="국공유지및사碌,"/>
      <sheetName val="3CHBDC"/>
      <sheetName val="장비당단가怀倣԰_x0000_"/>
      <sheetName val="majo԰"/>
      <sheetName val="원형1호맨홀토공수량"/>
      <sheetName val="매출"/>
      <sheetName val="아파薸(藼"/>
      <sheetName val="운반비집계"/>
      <sheetName val="공사착공계"/>
      <sheetName val="우수"/>
      <sheetName val="식재인부"/>
      <sheetName val="토사԰"/>
      <sheetName val=" ԰"/>
      <sheetName val="공사원가_x0005_"/>
      <sheetName val="품질 및 缀ᨎ԰"/>
      <sheetName val="안က"/>
      <sheetName val="안/"/>
      <sheetName val="[DS-LOAD.XLS]안/"/>
      <sheetName val="관거공︀࿕"/>
      <sheetName val="견֮"/>
      <sheetName val="118.세금Ԉ"/>
      <sheetName val="단က"/>
      <sheetName val="실행_x0005_"/>
      <sheetName val="설계명세서က"/>
      <sheetName val="부Ç"/>
      <sheetName val="Ⅴ-2.缀ᨎ԰"/>
      <sheetName val="일반맨԰"/>
      <sheetName val="Ⅴ-2.԰"/>
      <sheetName val="단0"/>
      <sheetName val="계0"/>
      <sheetName val="9က"/>
      <sheetName val="현장관리비_x0005_"/>
      <sheetName val="예산Mԯ"/>
      <sheetName val="Ⅴ-2.︀ᇕ԰"/>
      <sheetName val="국공유지및԰"/>
      <sheetName val="전기일ԯ"/>
      <sheetName val="부재_x0005_"/>
      <sheetName val="설계명세서_x0005_"/>
      <sheetName val="장비당단가֬"/>
      <sheetName val="증감분석"/>
      <sheetName val="118.세금과迠ዘ"/>
      <sheetName val="118.세금과鐠寑"/>
      <sheetName val="9ԯ"/>
      <sheetName val="구왤집䈀ᅪ"/>
      <sheetName val="오산갈㥝"/>
      <sheetName val="7.PILE  (돌출)"/>
      <sheetName val="1근거"/>
      <sheetName val="일반부표"/>
      <sheetName val="J"/>
      <sheetName val="H-PILE수량집계"/>
      <sheetName val="토 "/>
      <sheetName val="부대頀ኗ"/>
      <sheetName val="목표세부명세"/>
      <sheetName val="전산망"/>
      <sheetName val="항목蠀㑗䈀ᝪ"/>
      <sheetName val="항목簀䐼ᨱ"/>
      <sheetName val="INP킬❨"/>
      <sheetName val="건축일위"/>
      <sheetName val="그라우팅일위"/>
      <sheetName val="봉방"/>
      <sheetName val="을부담"/>
      <sheetName val="방음벽 기초䈀㉪ԯ"/>
      <sheetName val="일위대가(계측기설㔀቎"/>
      <sheetName val="일위대가(계측기설︀ᇕ"/>
      <sheetName val="1.2.1 마루높이결정"/>
      <sheetName val="쵽_x0005_"/>
      <sheetName val="유도ֹ"/>
      <sheetName val="유도㔀"/>
      <sheetName val="내역_ver1.0"/>
      <sheetName val="설산"/>
      <sheetName val="운반"/>
      <sheetName val="장비당단가ԯ"/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_도서_"/>
      <sheetName val="케이블"/>
      <sheetName val="산#3-1"/>
      <sheetName val="별표 "/>
      <sheetName val="자재테이블"/>
      <sheetName val="외자배분"/>
      <sheetName val="조인트"/>
      <sheetName val="노임단가(0.3)"/>
      <sheetName val="콘크리트 블록 유형별 수량"/>
      <sheetName val="내력서"/>
      <sheetName val="spec1"/>
      <sheetName val="단가표 (2)"/>
      <sheetName val="하수실행"/>
      <sheetName val="단가대비"/>
      <sheetName val="壓降計算基本資料"/>
      <sheetName val="견적접수"/>
      <sheetName val="견적내역서"/>
      <sheetName val="비대칭ׇ"/>
      <sheetName val="노무자도장2"/>
      <sheetName val="전체_x0005_"/>
      <sheetName val="보԰"/>
      <sheetName val="말뚝지지0"/>
      <sheetName val="C &amp; Ô"/>
      <sheetName val="일위대가(계측_x0005_"/>
      <sheetName val="STRUCTURAL STEEL"/>
      <sheetName val="개0"/>
      <sheetName val="검사현황"/>
      <sheetName val="5월"/>
      <sheetName val="근태"/>
      <sheetName val="Ⅴ-2.︀ԯ"/>
      <sheetName val="[DS-LOAD.XLS]/"/>
      <sheetName val="기계경縸"/>
      <sheetName val="물가단가"/>
      <sheetName val="총괄내畠_x0013_"/>
      <sheetName val="유도"/>
      <sheetName val="오산갈"/>
      <sheetName val="오산갈헾"/>
      <sheetName val="Ⅴ-2.က"/>
      <sheetName val="설계산출기Ç"/>
      <sheetName val="오산갈壸"/>
      <sheetName val="오산갈嬨"/>
      <sheetName val="오산갈蔈"/>
      <sheetName val="䀀"/>
      <sheetName val="ꠀ蘒"/>
      <sheetName val="안전Ç"/>
      <sheetName val="유도栀"/>
      <sheetName val="BID9697"/>
      <sheetName val="배수공Ô澾"/>
      <sheetName val="을橂"/>
      <sheetName val="안"/>
      <sheetName val="GI"/>
      <sheetName val="GI0"/>
      <sheetName val=" ︀ו԰"/>
      <sheetName val=" ︀Õ԰"/>
      <sheetName val=" 䠀嚚谀"/>
      <sheetName val=" ꠀ筊가"/>
      <sheetName val=" 䅰㰀"/>
      <sheetName val="공사ࠗ欀"/>
      <sheetName val="공사頀欀"/>
      <sheetName val="장비당단가 (ﺳ諕"/>
      <sheetName val="단가_x0005_"/>
      <sheetName val="산헾"/>
      <sheetName val="계장ANAL"/>
      <sheetName val="건԰"/>
      <sheetName val="70%"/>
      <sheetName val="Q827"/>
      <sheetName val="입哨_x0013_"/>
      <sheetName val="오산ፔ"/>
      <sheetName val="건축원가계산呠"/>
      <sheetName val="입呠&amp;"/>
      <sheetName val="1차분내역-2"/>
      <sheetName val="조橂"/>
      <sheetName val="오산䈀"/>
      <sheetName val="P&amp;L01-02GR"/>
      <sheetName val="오산/"/>
      <sheetName val="118.세금과공䀀"/>
      <sheetName val="입丵〒"/>
      <sheetName val="입墐 "/>
      <sheetName val="입啐'"/>
      <sheetName val="입ꮸ⾚"/>
      <sheetName val="입呠0"/>
      <sheetName val="입牘!"/>
      <sheetName val="입ꮸ「"/>
      <sheetName val="입盀_x001d_"/>
      <sheetName val="입疰_x001e_"/>
      <sheetName val="오산"/>
      <sheetName val="유통망계획"/>
      <sheetName val="오산픀"/>
      <sheetName val="오산ን"/>
      <sheetName val="오산Ⰰ"/>
      <sheetName val="오산餀ኘ"/>
      <sheetName val="단가견적조사표"/>
      <sheetName val="일위대가(계측기설쀀᝹"/>
      <sheetName val="입력값1"/>
      <sheetName val="안전԰"/>
      <sheetName val="현장관리비聀_x0012_茸"/>
      <sheetName val="명세헾"/>
      <sheetName val="현장관리비⩿〚_x0005_"/>
      <sheetName val="공사설ᰀ፜"/>
      <sheetName val="공사설렀቟"/>
      <sheetName val="모델링"/>
      <sheetName val="수로단위수량"/>
      <sheetName val="예산䠀ད䰁"/>
      <sheetName val="P.԰"/>
      <sheetName val="수량산출근헾"/>
      <sheetName val="총누㠀"/>
      <sheetName val="수량산출근_xdaa2_"/>
      <sheetName val="계_xd800_ᙘ儀"/>
      <sheetName val="단԰"/>
      <sheetName val="산㔀"/>
      <sheetName val="단栀፿㔀"/>
      <sheetName val="수량산출서 (2)"/>
      <sheetName val="예산䠀⥖䈀"/>
      <sheetName val="2001년 MCC 집계"/>
      <sheetName val="전선(IEC)"/>
      <sheetName val="설계내역(2_x0005_"/>
      <sheetName val="용수간선"/>
      <sheetName val="정읍농소"/>
      <sheetName val="금액"/>
      <sheetName val="하수급"/>
      <sheetName val="[DS-LOAD.XLS][DS-LOAD.XLS]안/"/>
      <sheetName val="건물︀ᇕ"/>
      <sheetName val="실행간접비용"/>
      <sheetName val="계양가시설"/>
      <sheetName val="1단계"/>
      <sheetName val="아파트"/>
      <sheetName val="부ԯ"/>
      <sheetName val="부က"/>
      <sheetName val="을齘"/>
      <sheetName val="1.수인터䋇"/>
      <sheetName val="안정검토(온1)"/>
      <sheetName val="BOQ-Summary_F袹㛿㤂彩ᰀ樼"/>
      <sheetName val="부대栨ǥ"/>
      <sheetName val="부대栨ǂ"/>
      <sheetName val="부대栨ǭ"/>
      <sheetName val="오ԯ"/>
      <sheetName val="관거공렀靟"/>
      <sheetName val="역T형교대(말뚝기초)"/>
      <sheetName val="관거공⠏᜶"/>
      <sheetName val="관거공䈀ᅪ"/>
      <sheetName val="관거공耀⩩"/>
      <sheetName val="근고 블록 유형별 수량"/>
      <sheetName val="밸브설치"/>
      <sheetName val="Macro(차단기)"/>
      <sheetName val="자재砀⪜︀"/>
      <sheetName val="기본사항"/>
      <sheetName val="DOGI"/>
      <sheetName val="ITEMLIST990101"/>
      <sheetName val="비대_x0001_"/>
      <sheetName val="비대ﴀ汅恵"/>
      <sheetName val="가로등내역서"/>
      <sheetName val="9811"/>
      <sheetName val="SE-退ꩽ܁"/>
      <sheetName val="C &amp; G"/>
      <sheetName val="견䋉ᅪ԰"/>
      <sheetName val="䋇ᅪ"/>
      <sheetName val="변수"/>
      <sheetName val="도장수량(하1)"/>
      <sheetName val="주형"/>
      <sheetName val="철근량"/>
      <sheetName val="GIS_Ry재"/>
      <sheetName val="자단"/>
      <sheetName val="협조전"/>
      <sheetName val="코徸〒"/>
      <sheetName val="4.동력"/>
      <sheetName val="YES-T"/>
      <sheetName val="설계산렀ꮫԯ"/>
      <sheetName val="현장설명서"/>
      <sheetName val="가시_x0005_"/>
      <sheetName val="명鉈0"/>
      <sheetName val="Constant"/>
      <sheetName val="[DS-LOAD.XLS]입啨/"/>
      <sheetName val="대가근거_입력"/>
      <sheetName val="이익영"/>
      <sheetName val="공사㡁䙱턀"/>
      <sheetName val="공사蠀㑬턀"/>
      <sheetName val="공사ᒎ"/>
      <sheetName val="공사倀Ẓ"/>
      <sheetName val="공사큁Ợ"/>
      <sheetName val="공사偁Ẓ"/>
      <sheetName val="공사灁ẋ"/>
      <sheetName val="공사衁㑬턀"/>
      <sheetName val="공사ԯ"/>
      <sheetName val="2. 공원조도"/>
      <sheetName val="토 닑⿭_x0005_"/>
      <sheetName val="건축집계표"/>
      <sheetName val="2-2.매출분석"/>
      <sheetName val="d"/>
      <sheetName val="공종분_x0005_"/>
      <sheetName val="배수공토婜"/>
      <sheetName val="배수공토_x0005_"/>
      <sheetName val="FUSE_MCB"/>
      <sheetName val="일︀ᇕ԰"/>
      <sheetName val="공사원가계산"/>
      <sheetName val="설계명세서(԰"/>
      <sheetName val="각종양식"/>
      <sheetName val="LKVL-CK-HT-GD1"/>
      <sheetName val="TONGKE-HT"/>
      <sheetName val="오㠀ⶀ簀"/>
      <sheetName val="20_배_x0005_"/>
      <sheetName val="단위별 일위대가표"/>
      <sheetName val="하도급업체"/>
      <sheetName val="IMPEADENCE MAP 취수장"/>
      <sheetName val="새공통"/>
      <sheetName val="사용자정의"/>
      <sheetName val="제품표준규격"/>
      <sheetName val="WIND-EQ"/>
      <sheetName val="BQLIST"/>
      <sheetName val="EQUIPMENT"/>
      <sheetName val="Piping"/>
      <sheetName val="WORKING"/>
      <sheetName val="BQ List MNHRS"/>
      <sheetName val="BQ_Equip_Pipe"/>
      <sheetName val="insulation"/>
      <sheetName val="PBS"/>
      <sheetName val="GROUNDING SYSTEM"/>
      <sheetName val="9_문제점_및_대저"/>
      <sheetName val="9_문제점_및_대밅"/>
      <sheetName val="정산표"/>
      <sheetName val="년차계산분"/>
      <sheetName val="비교丵"/>
      <sheetName val="ModeÄ"/>
      <sheetName val="분류표"/>
      <sheetName val="을부담_xd800_⑖턀"/>
      <sheetName val="1.수인터ﻇ"/>
      <sheetName val="P.M猂⿻"/>
      <sheetName val="P.M塈_x0016_"/>
      <sheetName val="국공유지및사︀ᇕ"/>
      <sheetName val="관급"/>
      <sheetName val="재료ⵓ"/>
      <sheetName val="설비"/>
      <sheetName val="S0"/>
      <sheetName val="본공사"/>
      <sheetName val="전체현황"/>
      <sheetName val="단면치缙"/>
      <sheetName val="장비당단가֬_x0000_缀_x0000_"/>
      <sheetName val="운반_x0000__x0000_㚐"/>
      <sheetName val="장비당단가ԯ_x0000_缀_x0000_"/>
      <sheetName val="Ⅴ-2.က_x0000_⠀밴쌏"/>
      <sheetName val="안전Ç_x0000_ꠀ"/>
      <sheetName val="안전Ç_x0000_"/>
      <sheetName val="계_x0000_ፓ䰀"/>
      <sheetName val="단԰_x0000_缀"/>
      <sheetName val="예산_x0000__x0000_Ԁ"/>
      <sheetName val="설계내역(2_x0005__x0000__x0000_"/>
      <sheetName val="비대_x0001__x0000_䀀"/>
      <sheetName val="구왤_x0000__x0000_㶐"/>
      <sheetName val="공사ԯ_x0000_缀"/>
      <sheetName val="단0_x0000_倀"/>
      <sheetName val="1_x0005_"/>
      <sheetName val="출력X"/>
      <sheetName val="사방수량근거"/>
      <sheetName val="재료비"/>
      <sheetName val="변전소+TIE POST"/>
      <sheetName val="전차선설비공사"/>
      <sheetName val="마산방향"/>
      <sheetName val="FOOTING단면력"/>
      <sheetName val="효성CB︀ᇕ԰_x0000_缀"/>
      <sheetName val="디자이너"/>
      <sheetName val="GAEYO"/>
      <sheetName val="J直丵〒"/>
      <sheetName val="입찰참가㖬቎԰_x0000_缀_x0000_"/>
      <sheetName val="입찰참가㗇቎԰_x0000_缀_x0000_"/>
      <sheetName val="J直_x0005__x0000_"/>
      <sheetName val="입찰참가ׇ_x0000_缀_x0000__x0000__x0000_"/>
      <sheetName val="96냇ᕓ"/>
      <sheetName val="별ԯ"/>
      <sheetName val="별䋌"/>
      <sheetName val="변경비교-을"/>
      <sheetName val="BSD_(2)"/>
      <sheetName val="Despacho_(c_civil)"/>
      <sheetName val="위치조서"/>
      <sheetName val="별ꠀ"/>
      <sheetName val="일위대가표(유단가)"/>
      <sheetName val="입喸)"/>
      <sheetName val="관거공사_x000c_"/>
      <sheetName val="방음벽 기초䈀ｪԯ_x0000_缀"/>
      <sheetName val="명일작업계획 (3)"/>
      <sheetName val="1차 내역서"/>
      <sheetName val="Indirect Cos_x0005_"/>
      <sheetName val="철거ᨀꍙ"/>
      <sheetName val="bearing"/>
      <sheetName val="사무실1"/>
      <sheetName val="별က"/>
      <sheetName val="12.3P"/>
      <sheetName val="옥내아파트(전기)"/>
      <sheetName val="부대단위수량"/>
      <sheetName val="전동기 ⹠敇"/>
      <sheetName val="전동기 ԯ_x0000_缀_x0000_"/>
      <sheetName val="전동기 밀ⱙЀⱚ"/>
      <sheetName val="전동기 퀀Ⱡ袕"/>
      <sheetName val="전동기 축ԯ_x0000_"/>
      <sheetName val="전동기 ԯ_x0000_"/>
      <sheetName val="전동기 _xdc00_⡘␀⡙"/>
      <sheetName val="전동기 ⍡辕"/>
      <sheetName val="전동기 㔀ݎ԰_x0000_"/>
      <sheetName val="전동기 塴㍒렀륟"/>
      <sheetName val="전동기 ︀ԯ_x0000_"/>
      <sheetName val="전동기 㕴㥎ԯ_x0000_"/>
      <sheetName val="전동기 倀䅒鰀䅒"/>
      <sheetName val="Int'l_Price_List"/>
      <sheetName val="전동기 㔀畎ԯ_x0000_"/>
      <sheetName val="전동기 爂版0_x0000_"/>
      <sheetName val="부산"/>
      <sheetName val="고객상담실"/>
      <sheetName val="서부산"/>
      <sheetName val="양산"/>
      <sheetName val="부품기술(1)"/>
      <sheetName val="상용부품"/>
      <sheetName val="상용정비"/>
      <sheetName val="서대구"/>
      <sheetName val="서울서부"/>
      <sheetName val="서울정비"/>
      <sheetName val="승용부품"/>
      <sheetName val="광주정비"/>
      <sheetName val="정비교육"/>
      <sheetName val="인천정비"/>
      <sheetName val="정비기술"/>
      <sheetName val="정비운영팀"/>
      <sheetName val="조달팀"/>
      <sheetName val="기획및경리팀"/>
      <sheetName val="중부부품물류"/>
      <sheetName val="해외서비스담당"/>
      <sheetName val="전주정비"/>
      <sheetName val="관리팀"/>
      <sheetName val="구로"/>
      <sheetName val="국민차"/>
      <sheetName val="대전"/>
      <sheetName val="신탄진"/>
      <sheetName val="동서울"/>
      <sheetName val="원주"/>
      <sheetName val="전동기 렀慟ԯ_x0000_"/>
      <sheetName val="배수공_x0005__x0000_"/>
      <sheetName val="배수공橂】"/>
      <sheetName val="세부내역서"/>
      <sheetName val="구왤֮"/>
      <sheetName val="구왤룠቟԰"/>
      <sheetName val="구왤㗇ԯ"/>
      <sheetName val="구왤낼㝗ﰀ"/>
      <sheetName val="도급정산"/>
      <sheetName val="IN"/>
      <sheetName val="제품(수출)매출"/>
      <sheetName val="상품보조수불"/>
      <sheetName val="제조원가계산서 (2)"/>
      <sheetName val="제품입고(생산)"/>
      <sheetName val="bm-marine"/>
      <sheetName val="Ⅴ-2.공종별헾】"/>
      <sheetName val="중기조종사 단위단가"/>
      <sheetName val="자怀"/>
      <sheetName val="NEGO"/>
      <sheetName val="보도경계블Ç"/>
      <sheetName val="Assumptions"/>
      <sheetName val="우배수"/>
      <sheetName val="개략"/>
      <sheetName val="o현장경비"/>
      <sheetName val="적용단위길이"/>
      <sheetName val="조명율데이타"/>
      <sheetName val="INSTR"/>
      <sheetName val="_x0005_"/>
      <sheetName val="þ"/>
      <sheetName val="8"/>
      <sheetName val="¸"/>
      <sheetName val="일위대가표(DEEP)"/>
      <sheetName val="dB"/>
      <sheetName val="계頀塔攀"/>
      <sheetName val="계Ç_x0000_"/>
      <sheetName val="유도쐂"/>
      <sheetName val="계Ç_x0000_렀"/>
      <sheetName val="유도쐃"/>
      <sheetName val="유도쐎"/>
      <sheetName val="부대공က_x0000_"/>
      <sheetName val="가설공사"/>
      <sheetName val="단가결정"/>
      <sheetName val="내역아"/>
      <sheetName val="울타리"/>
      <sheetName val="단위︀ᇕ"/>
      <sheetName val="물량표S"/>
      <sheetName val="안䈀ᅪ԰"/>
      <sheetName val="P.M_x0005__x0000_"/>
      <sheetName val="물량산출근헾"/>
      <sheetName val="입찰헾"/>
      <sheetName val="물량산출근窨"/>
      <sheetName val="입찰窨"/>
      <sheetName val="실행내ﻔᇕ"/>
      <sheetName val="GIS._x0005__x0000__x0000_"/>
      <sheetName val="8. 내진해석"/>
      <sheetName val="식생블럭단위수량"/>
      <sheetName val="118_세금과공과"/>
      <sheetName val="Ⅴ-2.翇ᨎ԰_x0000_缀"/>
      <sheetName val="Ⅴ-2.᳇፜搀፜"/>
      <sheetName val="유림골조"/>
      <sheetName val="공문(신)"/>
      <sheetName val="예산Mἀ膦ԯ"/>
      <sheetName val="예산Mⵗ㰀"/>
      <sheetName val="______C_WINDOWS_9605G_DS_LOAD_2"/>
      <sheetName val="견적내역"/>
      <sheetName val="공사원가계_x0000_"/>
      <sheetName val="공사원가계_x0010__x0000_"/>
      <sheetName val="요䈀ᅪ"/>
      <sheetName val="보차도경渀腷"/>
      <sheetName val="보차도경Ç_x0000_"/>
      <sheetName val="보차도경︀ᇕ"/>
      <sheetName val="보차도경ﻇᇕ"/>
      <sheetName val="덕전리"/>
      <sheetName val="노임이"/>
      <sheetName val="운반_x0010__x0000_ⓐ"/>
      <sheetName val="집계"/>
      <sheetName val="토류판설치(t=60׈"/>
      <sheetName val="토류판설치(t=60磈"/>
      <sheetName val="설계산출ᰀ፜"/>
      <sheetName val="참조일람"/>
      <sheetName val="◀-▶"/>
      <sheetName val="DS-최怀"/>
      <sheetName val="개산공사비"/>
      <sheetName val="남대문빌딩"/>
      <sheetName val="자동제어"/>
      <sheetName val="제잡비"/>
      <sheetName val="A-General"/>
      <sheetName val="직簀"/>
      <sheetName val="직谀"/>
      <sheetName val="직Ⰰ"/>
      <sheetName val="직_xdc00_"/>
      <sheetName val="PUMP"/>
      <sheetName val="118.세금删%剬"/>
      <sheetName val="2000.11월설계내역"/>
      <sheetName val="내역조적"/>
      <sheetName val="L형옹丵"/>
      <sheetName val="PRE"/>
      <sheetName val="L형옹呸"/>
      <sheetName val="구왤집炬⭯"/>
      <sheetName val="전_x0005_"/>
      <sheetName val="토사(闰⾘_x0005_"/>
      <sheetName val="일위대가-1"/>
      <sheetName val="원가계산서(남측_x0000_"/>
      <sheetName val="F4-F7"/>
      <sheetName val="장비당단가 _x0005__x0000__x0000_"/>
      <sheetName val="오산헾】"/>
      <sheetName val="설계명세서렀቟԰_x0000_"/>
      <sheetName val="요Հ陭"/>
      <sheetName val="hvac(헾⽯_x0005__x0000_"/>
      <sheetName val="단면鰀፰"/>
      <sheetName val="단면쀀ፐ"/>
      <sheetName val="계화膸)"/>
      <sheetName val="MACS-COIL(CW)"/>
      <sheetName val="GIS_x0005_"/>
      <sheetName val="인건-측정"/>
      <sheetName val="공사원가Â"/>
      <sheetName val="범용개발순소요비용"/>
      <sheetName val="제직재"/>
      <sheetName val="요소"/>
      <sheetName val="오산갈䈀"/>
      <sheetName val="단༃_xdb6c_/"/>
      <sheetName val="오산갈"/>
      <sheetName val="주beam"/>
      <sheetName val="IMP "/>
      <sheetName val="부_x0000__x0000_杻"/>
      <sheetName val="부郯"/>
      <sheetName val="입合¾"/>
      <sheetName val="계섅ꅬ/"/>
      <sheetName val="건축원가계芘)"/>
      <sheetName val="Noname 1"/>
      <sheetName val="PROJECT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기계설비"/>
      <sheetName val="원가계산서(기계설비)"/>
      <sheetName val="공종별집계표(기계설비)"/>
      <sheetName val="공종별내역서(기계설비)"/>
      <sheetName val="원가(전기)"/>
      <sheetName val="총괄표(전기)"/>
      <sheetName val="내역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  <sheetName val="구왤집ꠧ᭑"/>
      <sheetName val="장비작업내용"/>
      <sheetName val="기초단가"/>
      <sheetName val="99년신청"/>
      <sheetName val="을부담ԯ_x0000_缀"/>
      <sheetName val="sum1_(2)"/>
      <sheetName val="3_건축(현장안)"/>
      <sheetName val="전동기_SPEC"/>
      <sheetName val="4_실행예산단가삼출서(단갌)"/>
      <sheetName val="4_실행예산단가삼출서(금액)"/>
      <sheetName val="5_현잣관리비"/>
      <sheetName val="단가표_"/>
      <sheetName val="1_취수장"/>
      <sheetName val="표지_(2)"/>
      <sheetName val="Page_1A_-_Proposal_Strategy_"/>
      <sheetName val="3_현장배치"/>
      <sheetName val="1_우편집중내역서"/>
      <sheetName val="토공_토적표"/>
      <sheetName val="DESIGN_CRETERIA1"/>
      <sheetName val="1_설계조건"/>
      <sheetName val="3_하중산정4_지지력"/>
      <sheetName val="EQUIPMENT_-2"/>
      <sheetName val="-15_0"/>
      <sheetName val="BOM-Form_A_1_III"/>
      <sheetName val="3련_BOX"/>
      <sheetName val="효성CB_1P기초"/>
      <sheetName val="품질_및_缀ᨎ԰缀"/>
      <sheetName val="적용_기준(환율)-1"/>
      <sheetName val="적용_기준(환율)"/>
      <sheetName val="자재단가_"/>
      <sheetName val="을_2"/>
      <sheetName val="Budget_2005(DW)"/>
      <sheetName val="기타_정보통신공사"/>
      <sheetName val="99_6"/>
      <sheetName val="RING_WALL"/>
      <sheetName val="일위㦐ͨ_xda0b_"/>
      <sheetName val="일위대가표 (2)"/>
      <sheetName val="퀀⡖"/>
      <sheetName val="㔀ｎ"/>
      <sheetName val="설계산출기纘"/>
      <sheetName val="ᩓ"/>
      <sheetName val="기본단가표"/>
      <sheetName val="2.대외_x0010__x0000_"/>
      <sheetName val="Moder"/>
      <sheetName val="Mode_x0010_"/>
      <sheetName val="Sh丵⼺_x0005__x0000_"/>
      <sheetName val="Modeø"/>
      <sheetName val="Modeè"/>
      <sheetName val="sum_x0000__x0000_〸_x0000__x0000_"/>
      <sheetName val="계怀"/>
      <sheetName val="계餀"/>
      <sheetName val="4_실행예산단가산԰_x0000_缀_x0000__x0000__x0000_"/>
      <sheetName val="1_공사집๿〚_x0005__x0000_"/>
      <sheetName val="4_실행예산단가산缀ᨎ԰_x0000_缀_x0000_"/>
      <sheetName val="Ⅴ-2.Ԁ_x0000_缀_x0000__x0000_"/>
      <sheetName val="계֬"/>
      <sheetName val="계ᰀ"/>
      <sheetName val="계뢬"/>
      <sheetName val="계퀀"/>
      <sheetName val="계㔀"/>
      <sheetName val="계䀀"/>
      <sheetName val="계ﺬ"/>
      <sheetName val="계뀀"/>
      <sheetName val="계⠀"/>
      <sheetName val="Parameters"/>
      <sheetName val="영업점별목표산출"/>
      <sheetName val="연평잔"/>
      <sheetName val="안전담당"/>
      <sheetName val="자㠅"/>
      <sheetName val="안전사㡃"/>
      <sheetName val="동력부하(도산)"/>
      <sheetName val="코헾】"/>
      <sheetName val="코_x0005__x0000_"/>
      <sheetName val="철거︀ᇕ"/>
      <sheetName val="철거ᰀ፜"/>
      <sheetName val="철거렀቟"/>
      <sheetName val="철거㔀቎"/>
      <sheetName val="현장관리비집계㔀"/>
      <sheetName val="준공조서갑지"/>
      <sheetName val="96수_x0005_"/>
      <sheetName val="방음벽 기초 怀፵ꈀᇚ"/>
      <sheetName val="계화배_x0005_"/>
      <sheetName val="횡배수관 토공량 산출"/>
      <sheetName val="FORM7"/>
      <sheetName val="P.M _x0000_"/>
      <sheetName val="6공구ମ⽝"/>
      <sheetName val="제경᠀"/>
      <sheetName val="제경렀"/>
      <sheetName val="구왤집ԯ_x0000_"/>
      <sheetName val="안정缀䜎"/>
      <sheetName val="계緇"/>
      <sheetName val="산"/>
      <sheetName val="Ⅴ-2.공종별내렃"/>
      <sheetName val="C &amp; G _x0000__x0000__x0005_"/>
      <sheetName val="C &amp; G "/>
      <sheetName val="현장관리비집尜_x0013_"/>
      <sheetName val="별표총괄표"/>
      <sheetName val="구왤집계謀"/>
      <sheetName val="부대Ç_x0000_退="/>
      <sheetName val="표지 (_x0005__x0000_"/>
      <sheetName val="표지 (嫐0"/>
      <sheetName val="표지 (垼+"/>
      <sheetName val="표지 (寠-"/>
      <sheetName val="표지 (妼_x001b_"/>
      <sheetName val="표지 (嚀#"/>
      <sheetName val="단위昀⭝"/>
      <sheetName val="단위3_x0000_"/>
      <sheetName val="비대甂㘼_x0001_"/>
      <sheetName val="비대_x0001__x0000_퀀"/>
      <sheetName val="비대저᥻԰"/>
      <sheetName val="요⋞"/>
      <sheetName val="부_x0000__x0000_Ԁ"/>
      <sheetName val="Boq"/>
      <sheetName val="p"/>
      <sheetName val="명세厀"/>
      <sheetName val="전신환︀ᇕ԰"/>
      <sheetName val="Ⅴ-2.공ﻇᇕ԰_x0000_"/>
      <sheetName val="[DS-LOAD.XLS]공정현황보고(3_27呐/䟣⿏_x0005_"/>
      <sheetName val="템플릿"/>
      <sheetName val="예산M1_x0005__x0000_"/>
      <sheetName val="물_x0005__x0000_"/>
      <sheetName val="상수보호"/>
      <sheetName val="수로BOX"/>
      <sheetName val="8.릐̖Ā"/>
      <sheetName val="기기리스트"/>
      <sheetName val="공璈ã瓌"/>
      <sheetName val="전 기"/>
      <sheetName val="설계׃"/>
      <sheetName val="설계_x0005_"/>
      <sheetName val="실행"/>
      <sheetName val="dÃ"/>
      <sheetName val="봉방_x0000__x0000_"/>
      <sheetName val="설계爏譈0_x0000_"/>
      <sheetName val="단가 (2)"/>
      <sheetName val="추가및 공제(방파제)"/>
      <sheetName val="수문보고"/>
      <sheetName val="착공계"/>
      <sheetName val="근생APT-신마감"/>
      <sheetName val="복지관_FIART"/>
      <sheetName val="근생APT-FIART"/>
      <sheetName val="근생-FIART"/>
      <sheetName val="반중력식옹벽3.5"/>
      <sheetName val="J형측구단위수량"/>
      <sheetName val="D25"/>
      <sheetName val="D16"/>
      <sheetName val="D22"/>
      <sheetName val="Sheet3 (2)"/>
      <sheetName val="2002계약현황"/>
      <sheetName val="자재단가 산출근거"/>
      <sheetName val="투찰내缀"/>
      <sheetName val="오산げ"/>
      <sheetName val="관거午_x0013_ὐ"/>
      <sheetName val="관거午_x0013_㐨"/>
      <sheetName val="관거午_x0013_떰"/>
      <sheetName val="보0_x0000_蠀"/>
      <sheetName val="보0_x0000_堀"/>
      <sheetName val="보0_x0000_倀"/>
      <sheetName val="보0_x0000_"/>
      <sheetName val="보0_x0000_⠀"/>
      <sheetName val="업무연락"/>
      <sheetName val="CFLOW"/>
      <sheetName val="관거_x0000__x0000_篬"/>
      <sheetName val="관거薘$藜"/>
      <sheetName val="관거헾⾅_x0005_"/>
      <sheetName val="간접비(1)"/>
      <sheetName val="Jꠀ⢄︀"/>
      <sheetName val="J0_x0000__x0000_"/>
      <sheetName val="J0_x0000_⠀"/>
      <sheetName val="보정계수산정(1)"/>
      <sheetName val="보정계수산정(2)"/>
      <sheetName val="보정계수산정(3)"/>
      <sheetName val="공정 (총괄) (2)"/>
      <sheetName val="안缀ᨎ԰"/>
      <sheetName val="안/_x0000_"/>
      <sheetName val="안ࠋ቎蠀"/>
      <sheetName val="안/_x0000_뀀"/>
      <sheetName val="입׃⽾"/>
      <sheetName val="지사인원"/>
      <sheetName val="공사원가헾】_x0005_"/>
      <sheetName val="국공유翇ᨎ԰_x0000_缀"/>
      <sheetName val="국공유ﻇᇕ԰_x0000_缀"/>
      <sheetName val="계장 품셈표"/>
      <sheetName val="설계명세서(선尜_x0013_"/>
      <sheetName val="공사원가丵〒_x0005_"/>
      <sheetName val="안전က_x0000_"/>
      <sheetName val="안전က_x0000_砀"/>
      <sheetName val="을부/_x0000_퀀¤"/>
      <sheetName val="을부က_x0000_᠀蘸"/>
      <sheetName val="변_x0005__x0000__x0000_"/>
      <sheetName val="참고(2)"/>
      <sheetName val="PLCAL"/>
      <sheetName val="전력구구조물산근"/>
      <sheetName val="종배수관면벽구"/>
      <sheetName val="RAHME¨"/>
      <sheetName val="입적齘"/>
      <sheetName val="예산窨_x0013_竬"/>
      <sheetName val="È"/>
      <sheetName val="APT"/>
      <sheetName val="Ⅴ-2.공종별헾⾓"/>
      <sheetName val="단위단가"/>
      <sheetName val="하수급︀ᇕ԰_x0000_"/>
      <sheetName val="VXXB"/>
      <sheetName val="[DS-LOAD.XLS]오산/"/>
      <sheetName val="기별"/>
      <sheetName val="구왤집계︀"/>
      <sheetName val="구왤집계䈀"/>
      <sheetName val="1호맨홀䈀ᅪ"/>
      <sheetName val="건축원가계산齘"/>
      <sheetName val="오산렀"/>
      <sheetName val="실행대비"/>
      <sheetName val="Ⅴ-2.공㔀቎԰_x0000_"/>
      <sheetName val="3.1.4 F-FR8"/>
      <sheetName val="북방3터널"/>
      <sheetName val="별쌐"/>
      <sheetName val="내역및총괄"/>
      <sheetName val="99노임기준"/>
      <sheetName val="산耀"/>
      <sheetName val="설산1︀ᇕ"/>
      <sheetName val="설산1ꠊₒ"/>
      <sheetName val="오산鯆ሓ"/>
      <sheetName val="암거단위"/>
      <sheetName val="국사현황"/>
      <sheetName val="보건노"/>
      <sheetName val="전기䀀⒑"/>
      <sheetName val="전기↏"/>
      <sheetName val="전기退ろ"/>
      <sheetName val="ITB COST"/>
      <sheetName val="예산M㄀抣ԯ"/>
      <sheetName val="예산M蠊⸴"/>
      <sheetName val="예산M蠑⸴"/>
      <sheetName val="2.내역서"/>
      <sheetName val="사각맨홀"/>
      <sheetName val="계약내력"/>
      <sheetName val="경산"/>
      <sheetName val="년도별시공"/>
      <sheetName val="Ⅱ1蠀燿㤂"/>
      <sheetName val="Ⅱ1聵ᕹ蠀"/>
      <sheetName val="Ⅱ1蠀矿㤂"/>
      <sheetName val="Ⅱ1蠀盿㤁"/>
      <sheetName val="Ⅱ1퐀㬸⠀"/>
      <sheetName val="admin"/>
      <sheetName val="BOX(상시)"/>
      <sheetName val="ML"/>
      <sheetName val="아산추가1220"/>
      <sheetName val="1.수인터Æ"/>
      <sheetName val="정산입ᰀ"/>
      <sheetName val="정산입툀"/>
      <sheetName val="정산입㔀"/>
      <sheetName val="민속촌메뉴"/>
      <sheetName val="봉방동근単"/>
      <sheetName val="봉방동근呐"/>
      <sheetName val="봉방동근丵"/>
      <sheetName val="봉방동근夘"/>
      <sheetName val="총_x0000__x0000_"/>
      <sheetName val="총쀀"/>
      <sheetName val="총迬"/>
      <sheetName val="총耀埭"/>
      <sheetName val="설계내역(㠵£_x0000_該"/>
      <sheetName val="총_x0000_问"/>
      <sheetName val="총뀀駪"/>
      <sheetName val="설계내역(豯V_x0000_萢"/>
      <sheetName val="총怀俬"/>
      <sheetName val="총Ⴭ㛭"/>
      <sheetName val="총⃅飫"/>
      <sheetName val="총瀀룯"/>
      <sheetName val="총耀ᷮ"/>
      <sheetName val="총࿟"/>
      <sheetName val="도_x0000__x0000__x0005_"/>
      <sheetName val="안정검_x0000_"/>
      <sheetName val="내역 (2)"/>
      <sheetName val="예산변경사Z"/>
      <sheetName val="작성기준"/>
      <sheetName val="GIS԰"/>
      <sheetName val="도급예산내역서총橂】"/>
      <sheetName val="횡배수관토공수량"/>
      <sheetName val="도급ø_x0000_"/>
      <sheetName val="비대︀Ǖ԰"/>
      <sheetName val="공정"/>
      <sheetName val="수량산출(음암)"/>
      <sheetName val="검ﺬ"/>
      <sheetName val="품질 및 특성 보_xdcf0_®"/>
      <sheetName val="실행_x0000_Ԁ"/>
      <sheetName val="실행Ԕ_x0000_缀"/>
      <sheetName val="철거ﺬ鿕"/>
      <sheetName val="EXPENSE"/>
      <sheetName val="BAU-ITEMLIST"/>
      <sheetName val="시산"/>
      <sheetName val="WBS98"/>
      <sheetName val="Köpfe"/>
      <sheetName val="원_VL"/>
      <sheetName val="[DS-LOAD.XLS][DS-LOAD.XLS]입啨/"/>
      <sheetName val="b_gunmul"/>
      <sheetName val="b_balju (2)"/>
      <sheetName val="중간"/>
      <sheetName val="관거損Ø稐"/>
      <sheetName val="관거뚸⒳_x0000_"/>
      <sheetName val="관거ᾏRꞨ"/>
      <sheetName val="관거ᾏRȰ"/>
      <sheetName val="관거㮀⡯_x0000_"/>
      <sheetName val="원老㎿耜"/>
      <sheetName val="원态᣽_x001b_"/>
      <sheetName val="개발운영비청구"/>
      <sheetName val="유도헾"/>
      <sheetName val="견적을"/>
      <sheetName val="단_x0005__x0004__x0004_"/>
      <sheetName val="_x0000__x0005__x0000__x0005__x0000__x0013__x0000_"/>
      <sheetName val="ȀЀԀ؀Ԁ̀ЀऀЀ"/>
      <sheetName val="_x0009__x0000__x0005__x0000_"/>
      <sheetName val="̀Ȁ̀"/>
      <sheetName val=" _x0000__x0005__x0000_"/>
      <sheetName val="Ⅱ1퐁㜸"/>
      <sheetName val="내역총_x0001__x0000_"/>
      <sheetName val="오산叀&gt;"/>
      <sheetName val="1공구(을)"/>
      <sheetName val="BREAKDOWN(철거설치)"/>
      <sheetName val="형강류 단가 CODE"/>
      <sheetName val="criteria"/>
      <sheetName val="실행BOQ"/>
      <sheetName val="구리토평ᬂ௓_x0001_"/>
      <sheetName val="토공 토䐀໰"/>
      <sheetName val="본사ᰖ"/>
      <sheetName val="단가︀ᇕ԰"/>
      <sheetName val="[DS-LOAD.XLS][DS-LOAD.XLS]오산/"/>
      <sheetName val="오산ᗂ恭"/>
      <sheetName val="조洕"/>
      <sheetName val="단가蔨_x001b_᪸"/>
      <sheetName val="단가䶸!ﻠ"/>
      <sheetName val="단가懇⾢_x0000_"/>
      <sheetName val="예산׃⿢_x0000__x0000_"/>
      <sheetName val="예산_x0010__x0000_뻠ɂ"/>
      <sheetName val="예산׃⽞_x0000__x0000_"/>
      <sheetName val="예산_x0010__x0000_ꛈЦ"/>
      <sheetName val="정류기"/>
      <sheetName val="관거공사_x0001_"/>
      <sheetName val="관거공사ð"/>
      <sheetName val="경비산출"/>
      <sheetName val="전기자료"/>
      <sheetName val="hvac(제어동徸"/>
      <sheetName val="Man Power &amp; Comp"/>
      <sheetName val=" 견적뀀"/>
      <sheetName val=" 견적瀀"/>
      <sheetName val="당초"/>
      <sheetName val="봉양~조차장간고하개명(신설)"/>
      <sheetName val="전기일위헾⿕"/>
      <sheetName val="KP1590_B"/>
      <sheetName val="CJE"/>
      <sheetName val="견적_x0010_"/>
      <sheetName val="견적༨ʹ"/>
      <sheetName val="예산변_x0000__x0000__x0005_"/>
      <sheetName val="건축토목내역"/>
      <sheetName val="내역서(2)"/>
      <sheetName val="etc"/>
      <sheetName val="sum"/>
      <sheetName val="본׃⿇"/>
      <sheetName val="소상 &quot;1&quot;"/>
      <sheetName val="옹벽기초자료"/>
      <sheetName val="BOX복구단위수량"/>
      <sheetName val="4_실행예산단가산㠀ᱫ鬀ﰓԯ_x0000_"/>
      <sheetName val="MANUFACTORY"/>
      <sheetName val="입찰참가보고_(2_x0000_"/>
      <sheetName val="예산M렋ⴲ᠀"/>
      <sheetName val="hvac(제어동腘"/>
      <sheetName val="hvac(제어동헾"/>
      <sheetName val="hvac(제어동_x0005_"/>
      <sheetName val="예산변턂붵尀"/>
      <sheetName val="3B"/>
      <sheetName val="조작대(1연)"/>
      <sheetName val="견적서세부내용"/>
      <sheetName val="기초헾】_x0005_"/>
      <sheetName val="부대徸〒"/>
      <sheetName val="2_대외공문1"/>
      <sheetName val="118_세금과공과1"/>
      <sheetName val="단가표_1"/>
      <sheetName val="Ⅴ-2_공종별내역1"/>
      <sheetName val="총괄내_x0005__x0000_"/>
      <sheetName val="총괄내誀걜"/>
      <sheetName val="총괄내紴"/>
      <sheetName val="총괄내跀"/>
      <sheetName val="ᰰ"/>
      <sheetName val="단가LIST(8.16)"/>
      <sheetName val="견적대비"/>
      <sheetName val="C &amp; G R_x0000__x0000_"/>
      <sheetName val="SE-⠀⎃氀"/>
      <sheetName val="설산1丵⾾"/>
      <sheetName val="설산1爸_x0017_"/>
      <sheetName val="설산1浘_x0019_"/>
      <sheetName val="설산1_x0005__x0000_"/>
      <sheetName val="설산1橂⿇"/>
      <sheetName val="35 장주신설"/>
      <sheetName val="SE-6︀ᇕ"/>
      <sheetName val="45,_x0000__x0000_"/>
      <sheetName val="L-type"/>
      <sheetName val="steam table"/>
      <sheetName val="MP MOB"/>
      <sheetName val="Table_1"/>
      <sheetName val="MH_Data"/>
      <sheetName val="Name_ID"/>
      <sheetName val="WORK-VOL"/>
      <sheetName val="허용전류-IEC DATA"/>
      <sheetName val="허용전류-IEC"/>
      <sheetName val="Pipe ID"/>
      <sheetName val="CBS"/>
      <sheetName val="공정현황보고(3_20)_(徸〒"/>
      <sheetName val="구왤睮め_x0005_"/>
      <sheetName val="구왤丵〒_x0005_"/>
      <sheetName val="물량산출근_x0000_"/>
      <sheetName val="G.R300경비"/>
      <sheetName val="공종분_x0000_"/>
      <sheetName val="RAHME¸"/>
      <sheetName val="RAHME5"/>
      <sheetName val="현장관리비집계헾"/>
      <sheetName val="관기성공.내"/>
      <sheetName val="[DS-LOAD.XLS][DS-LOAD.XLS]__2_2"/>
      <sheetName val="보_x0005__x0000__x0000__x0000__x0000_"/>
      <sheetName val="현장관리비집계Á"/>
      <sheetName val="예산ﺻ叕ԯ_x0000_"/>
      <sheetName val="설계산출표ԯ"/>
      <sheetName val="관거_x0002__x0000_"/>
      <sheetName val="관거_x0001__x0000_"/>
      <sheetName val="관거_x0000__x0000__xdd28_"/>
      <sheetName val="관거밽"/>
      <sheetName val="관거밽á鿨"/>
      <sheetName val="8.자재_xdee0_⪏"/>
      <sheetName val="8.자재賐⪏"/>
      <sheetName val="8.자재㳏"/>
      <sheetName val="8.자재"/>
      <sheetName val="자재/_x0000_"/>
      <sheetName val="자재/_x0000_쀀"/>
      <sheetName val="자재␸蠀"/>
      <sheetName val="2011년상반기노임단가"/>
      <sheetName val="수안보-MBR1"/>
      <sheetName val="계縸"/>
      <sheetName val="계興"/>
      <sheetName val="계蔈"/>
      <sheetName val="VENDOR LIST"/>
      <sheetName val="산출서집계"/>
      <sheetName val="공사원가계산坨"/>
      <sheetName val="COA-17"/>
      <sheetName val="C-18"/>
      <sheetName val="한전위탁공사頀គ"/>
      <sheetName val="공사설_x0010__x0000_"/>
      <sheetName val="공사설_x0000__x0000_"/>
      <sheetName val="제주노형(금액)"/>
      <sheetName val="장비당단가탕᭎_x0000_"/>
      <sheetName val="사업개요"/>
      <sheetName val="관집계"/>
      <sheetName val="신설개소별 총집계표(동해-배전)"/>
      <sheetName val="안평역사 총집계"/>
      <sheetName val="건축공사이월"/>
      <sheetName val="5. COST SCHEDULE럇ㅦ0_x0000_倀/_x0000__x0000_저耱䴆텳"/>
      <sheetName val="5. COST SCHEDULE랜❦0_x0000_㠀÷_x0000__x0000_က痸䠆얀"/>
      <sheetName val="C &amp; GÇ_x0000__x0000__x0001_"/>
      <sheetName val="IMP (REAC䕝瘙蚰ɡ"/>
      <sheetName val="실행(표지,갑,을)"/>
      <sheetName val="관거공사켁"/>
      <sheetName val="본관"/>
      <sheetName val="규격"/>
      <sheetName val="전㨰ኈ_x0000_"/>
      <sheetName val="전체총_x0000__x0000_"/>
      <sheetName val="전체총地+"/>
      <sheetName val="설계명세䑲〆_x0000__x0000_"/>
      <sheetName val="TH-Dien"/>
      <sheetName val="예산M㠀ᎍ簀"/>
      <sheetName val="일위대가(계측기설㶃"/>
      <sheetName val="한전위탁_x0000__x0000_Ԁ_x0000_"/>
      <sheetName val="ELECTRIC"/>
      <sheetName val="P.駮ኘ԰"/>
      <sheetName val="한전위탁_x0000__x0000_倀1"/>
      <sheetName val="저콙"/>
      <sheetName val="Ⅴ-2.공종별내_x0005_"/>
      <sheetName val="물량산출근氐"/>
      <sheetName val="구리토헾】_x0005__x0000_"/>
      <sheetName val="소산진입"/>
      <sheetName val="실행내역서_"/>
      <sheetName val="design_criteria"/>
      <sheetName val="working_load_at_the_btm_ft_"/>
      <sheetName val="plan&amp;section_of_foundation"/>
      <sheetName val="6PILE__(돌출)"/>
      <sheetName val="Galaxy_소비자가격표"/>
      <sheetName val="#4DUCT_SUPPORT_체크LIST"/>
      <sheetName val="도급및_실행내역"/>
      <sheetName val="Wt_of_Mod_"/>
      <sheetName val="DRAIN_DRUM_PIT_D-301"/>
      <sheetName val="물량산〒"/>
      <sheetName val="일반맨홀수량집계(A-7_LINE)"/>
      <sheetName val="31_고_x005f_x0000_RTU"/>
      <sheetName val="CRUDE_RE-bar"/>
      <sheetName val="5_정산서"/>
      <sheetName val="1_설계기준"/>
      <sheetName val="개별직종노임단가(2003_9)"/>
      <sheetName val="현장별계약현황('98_10_31)"/>
      <sheetName val="stability_check"/>
      <sheetName val="design_load"/>
      <sheetName val="4_말뚝설계"/>
      <sheetName val="인건비_"/>
      <sheetName val="8_자재"/>
      <sheetName val="Parts_1_Feb_2004"/>
      <sheetName val="list_price"/>
      <sheetName val="Ⅴ-2_缀ᨎ԰缀"/>
      <sheetName val="Ⅴ-2_ᰀ፜搀፜"/>
      <sheetName val="Ⅴ-2_공종별0"/>
      <sheetName val="sc0314_Index"/>
      <sheetName val="BASIC_(2)"/>
      <sheetName val="DATA_(EPS)"/>
      <sheetName val="DATA_(TRAY)"/>
      <sheetName val="입출재고현황_(2)"/>
      <sheetName val="단면炜"/>
      <sheetName val="Ⅴ-2_԰缀"/>
      <sheetName val="Mp-team_1"/>
      <sheetName val="Ⅴ-2_공ᛇ᨜԰"/>
      <sheetName val="96보완계획7_12"/>
      <sheetName val="배수贘릠"/>
      <sheetName val="배수午ᡐ"/>
      <sheetName val="공사비_내역_(가)"/>
      <sheetName val="118_세금丵⼞"/>
      <sheetName val="총_원가계산"/>
      <sheetName val="입"/>
      <sheetName val="단가_및_재료비"/>
      <sheetName val="견頀⢀"/>
      <sheetName val="118_세금Ԉ缀"/>
      <sheetName val="부대공헾】"/>
      <sheetName val="가설"/>
      <sheetName val="을_1"/>
      <sheetName val="일위대가(계측"/>
      <sheetName val="일위대가(계측闰⽌"/>
      <sheetName val="일위대가(계측埬場"/>
      <sheetName val="일위대가(계측徸⿚"/>
      <sheetName val="설계명세서丵〒"/>
      <sheetName val="직"/>
      <sheetName val="118_세금과공簀"/>
      <sheetName val="118_세금과공缀"/>
      <sheetName val="118_세금과공ꠀ"/>
      <sheetName val="c_s"/>
      <sheetName val="CAL_"/>
      <sheetName val="Ⅴ-2_砀鹅瘂/"/>
      <sheetName val="비교"/>
      <sheetName val="쵽괄"/>
      <sheetName val="Ⅴ-2_︀ᇕ԰缀"/>
      <sheetName val="실행철헾】"/>
      <sheetName val="계획세"/>
      <sheetName val="J直材"/>
      <sheetName val="_԰缀"/>
      <sheetName val="공사원가"/>
      <sheetName val="Facility_Information"/>
      <sheetName val="1_철주신"/>
      <sheetName val="현장관리비๿〚"/>
      <sheetName val="현장관리비"/>
      <sheetName val="현장관리비헾】"/>
      <sheetName val="Ⅴ-2_공尜層"/>
      <sheetName val="Ⅴ-2_공徸〒"/>
      <sheetName val="B76"/>
      <sheetName val="전선_및_전선관"/>
      <sheetName val="실행철강矨"/>
      <sheetName val="1_설계설명서"/>
      <sheetName val="TRE_TABLE"/>
      <sheetName val="SRC_CLOUMN_설계"/>
      <sheetName val="3)_클레임_반영시"/>
      <sheetName val="2001예정공정표_"/>
      <sheetName val="crude_SLAB_RE-bar"/>
      <sheetName val="품질_및_특성_쌞ᄅ0"/>
      <sheetName val="4_동력"/>
      <sheetName val="Architecture_Work"/>
      <sheetName val="2-2_매출분석"/>
      <sheetName val="KP1590_"/>
      <sheetName val="방배동내역_(총괄)"/>
      <sheetName val="Data_Vol"/>
      <sheetName val="계화"/>
      <sheetName val="계화髜"/>
      <sheetName val="전동기_SP԰"/>
      <sheetName val="토 적 羸"/>
      <sheetName val="물량ׯ_x0000_缀_x0000_"/>
      <sheetName val="물량䣯╷谀╷"/>
      <sheetName val="운반_x0010_"/>
      <sheetName val="입찰참가㖬቎԰"/>
      <sheetName val="입찰참가㗇቎԰"/>
      <sheetName val="입찰참가ׇ"/>
      <sheetName val="계Ç"/>
      <sheetName val="재정비직인"/>
      <sheetName val="재정비내역"/>
      <sheetName val="지적고시내역"/>
      <sheetName val="적용기준"/>
      <sheetName val="VXXXXXXX"/>
      <sheetName val="항목堐_x001c_塜_x001c_"/>
      <sheetName val="항목ሧ⿯_x0005__x0000_"/>
      <sheetName val="¼_x0000_"/>
      <sheetName val="PAY"/>
      <sheetName val="[DS-LOAD.XLS][DS-LOAD.XLS]_DS_2"/>
      <sheetName val="가격정보"/>
      <sheetName val="2002상반기노임기준"/>
      <sheetName val="검뢬"/>
      <sheetName val="8.자재茸·"/>
      <sheetName val="8.자재蒨ÿ"/>
      <sheetName val="8.자재繘®"/>
      <sheetName val="8.자재_x0005__x0000_"/>
      <sheetName val="예산변­"/>
      <sheetName val="전채분"/>
      <sheetName val="96ׇ_x0000_"/>
      <sheetName val="별Ⴓ"/>
      <sheetName val="법면"/>
      <sheetName val="공감비"/>
      <sheetName val="을부담운텐ꆲ"/>
      <sheetName val="계산중"/>
      <sheetName val="입찰蔨"/>
      <sheetName val="J直埰_x0012_"/>
      <sheetName val="오산갈쳐"/>
      <sheetName val="총사업비현황"/>
      <sheetName val="소운반"/>
      <sheetName val="철골공사"/>
      <sheetName val="사  업  비  수  지  예  산  서"/>
      <sheetName val="G㑈ď鎀"/>
      <sheetName val="DS︀ᇕ԰"/>
      <sheetName val="내역서1"/>
      <sheetName val="입橂】"/>
      <sheetName val="연수_x0000_"/>
      <sheetName val="5. COST SCHEDULE PER E绸o헾⾧_x0005__x0000_"/>
      <sheetName val="유도ԋ"/>
      <sheetName val="그림"/>
      <sheetName val="무정전통보"/>
      <sheetName val="인계"/>
      <sheetName val="지입재료비"/>
      <sheetName val="적요"/>
      <sheetName val="산출명세서"/>
      <sheetName val="예산ᑛꈀ꣚"/>
      <sheetName val="공Ö_x0000_Ԁ"/>
      <sheetName val="내역劬_x0010__x0000_"/>
      <sheetName val="노무자DB"/>
      <sheetName val="쌍송교"/>
      <sheetName val="요소_xdf88_"/>
      <sheetName val="추가예산"/>
      <sheetName val="Base Model"/>
      <sheetName val="Control Sheet"/>
      <sheetName val="7.5 재질별 수율"/>
      <sheetName val="Ⅴ-2.공o_x0000_Ԁ_x0000_"/>
      <sheetName val="안전담_xdb00_ᆅ"/>
      <sheetName val="안전담텷ᆲ"/>
      <sheetName val="안전담_x0000__x0000_"/>
      <sheetName val="지수"/>
      <sheetName val="난간벽단위"/>
      <sheetName val="인월수표"/>
      <sheetName val="back-data"/>
      <sheetName val="_견적서1"/>
      <sheetName val="전동기_SPEC1"/>
      <sheetName val="GIS_Ry재1"/>
      <sheetName val="sum1_(2)1"/>
      <sheetName val="표지_(2)1"/>
      <sheetName val="Indirect_Cost1"/>
      <sheetName val="1_설계조건1"/>
      <sheetName val="EQUIPMENT_-21"/>
      <sheetName val="RING_WALL1"/>
      <sheetName val="4_실행예산단가삼출서(단갌)1"/>
      <sheetName val="4_실행예산단가삼출서(금액)1"/>
      <sheetName val="5_현잣관리비1"/>
      <sheetName val="효성CB_1P기초1"/>
      <sheetName val="Despacho_(c_civil)1"/>
      <sheetName val="BSD_(2)1"/>
      <sheetName val="Budget_2005(DW)1"/>
      <sheetName val="토공_토적표1"/>
      <sheetName val="기타_정보통신공사1"/>
      <sheetName val="-15_01"/>
      <sheetName val="3_현장배치1"/>
      <sheetName val="3련_BOX1"/>
      <sheetName val="Page_1A_-_Proposal_Strategy_1"/>
      <sheetName val="3_하중산정4_지지력1"/>
      <sheetName val="CAL_1"/>
      <sheetName val="plan&amp;section_of_foundation1"/>
      <sheetName val="design_criteria1"/>
      <sheetName val="Ⅴ-2_砀鹅瘂/1"/>
      <sheetName val="Ⅴ-2_ᰀ፜搀፜1"/>
      <sheetName val="DESIGN_CRETERIA2"/>
      <sheetName val="실행내역서_1"/>
      <sheetName val="99_61"/>
      <sheetName val="3_건축(현장안)1"/>
      <sheetName val="#4DUCT_SUPPORT_체크LIST1"/>
      <sheetName val="철거缤ᨎ"/>
      <sheetName val="자재단暷⾒"/>
      <sheetName val="자재단_x0010__x0000_"/>
      <sheetName val="도급예산내역_x0000_㉕䰀㉕"/>
      <sheetName val="C &amp; G 䕝瞐"/>
      <sheetName val="이름표"/>
      <sheetName val="영동(D)"/>
      <sheetName val="자재_x0005__x0000__x0000_"/>
      <sheetName val="투㠀ㆄ簀"/>
      <sheetName val="CPM챠트"/>
      <sheetName val="설산1Ç_x0000_"/>
      <sheetName val="도급예산/_x0000__x0000__x0000_"/>
      <sheetName val="도급예산/_x0000_ꠀP_x0000__x0000_"/>
      <sheetName val="도급예산렀⿓܁Ⲏ/_x0000_"/>
      <sheetName val="도급예산/_x0000_뀀_x0015__x0000__x0000_"/>
      <sheetName val="도급예산/_x0000_蠀_x0000__x0000_"/>
      <sheetName val="도급예산/_x0000_᠀Ñ_x0000__x0000_"/>
      <sheetName val="도급예산က_x0000__xd800_ﶹ쌉_xdc05_"/>
      <sheetName val="도급예산쌅ꄅ/_x0000_砀\"/>
      <sheetName val="도급예산/_x0000__x0000_î_x0000__x0000_"/>
      <sheetName val="도급예산က_x0000_퀀瓫܆㊎"/>
      <sheetName val="도급예산က_x0000_栀ݩ쌂씅"/>
      <sheetName val="도급예산紁쁠/_x0000_倀q"/>
      <sheetName val="도급예산䠏ፓ᠀鱁爇譈"/>
      <sheetName val="도급예산䠈ፓ렀넳爀譈"/>
      <sheetName val="도급예산䠈ፓ⠀爀譈"/>
      <sheetName val="도급예산䠈ፓ瀀怐爌譈"/>
      <sheetName val="도급예산䠌ፓ瀀쐌譣"/>
      <sheetName val="도급예산ᵏ　䎉紀"/>
      <sheetName val="G_x0000__x0000__x0005_"/>
      <sheetName val="현장관리蠁滿㤁㊄"/>
      <sheetName val="5. COST SCHEDULE PER E٘̔毅⾺_x0000__x0000_"/>
      <sheetName val="1차증가원가계산"/>
      <sheetName val="물가자료"/>
      <sheetName val="데리네이타_x0000__x0000_"/>
      <sheetName val="국공유지및사_x0000__x0000_"/>
      <sheetName val="내역서2안"/>
      <sheetName val="hvac(제어동닑"/>
      <sheetName val="조午"/>
      <sheetName val="ꠀគ"/>
      <sheetName val="유_x0000__x0000_"/>
      <sheetName val="유慨_x0013_"/>
      <sheetName val="유丵〒"/>
      <sheetName val="유睮め"/>
      <sheetName val="유鏠_x0013_"/>
      <sheetName val="유趐)"/>
      <sheetName val="유奈_x001b_"/>
      <sheetName val="5. COST SCHEDULE PER E=_x0000_砀%_x0000__x0000_"/>
      <sheetName val="아파트⃊"/>
      <sheetName val="재무가䣇"/>
      <sheetName val="재무가ﻇ"/>
      <sheetName val="단가塸_x001e_娬"/>
      <sheetName val="공틀̂"/>
      <sheetName val="공틀_x0000__x0000_"/>
      <sheetName val="참조"/>
      <sheetName val="군남내역서"/>
      <sheetName val="계턀傲ԯ"/>
      <sheetName val="직䣈"/>
      <sheetName val="토목내역서 (도급단가)"/>
      <sheetName val="실행철⑴䀀"/>
      <sheetName val="공사원가계산닑"/>
      <sheetName val="공사원가계산牰"/>
      <sheetName val="BOX 본체"/>
      <sheetName val="관로공내역서"/>
      <sheetName val="팬찰내역"/>
      <sheetName val="_xdbec_장공"/>
      <sheetName val="준검 내엩서"/>
      <sheetName val="계산표지"/>
      <sheetName val="내역총괄妌"/>
      <sheetName val="DESIGN_Cჳ굲1_x0000__x0000__x0000__x0000_"/>
      <sheetName val="dÉ"/>
      <sheetName val="신표지1"/>
      <sheetName val="샘플표지"/>
      <sheetName val="ET2TOT"/>
      <sheetName val="요︀훕"/>
      <sheetName val="철거³_x0000_"/>
      <sheetName val="C &amp; G RH_x0010_"/>
      <sheetName val="장비당단가 (壈."/>
      <sheetName val="공종별 집耀"/>
      <sheetName val="단多뫿ࠀ"/>
      <sheetName val="단多뫿쀀"/>
      <sheetName val="개소별수량산출"/>
      <sheetName val="______C_WINDOWS_9605G_DS_LOAD_3"/>
      <sheetName val="______C_WINDOWS_9605G_DS_LOAD_4"/>
      <sheetName val="______C_WINDOWS_9605G_DS_LOAD_5"/>
      <sheetName val="hvac(제箘৓䑲"/>
      <sheetName val="hvac(제_x0000__x0000_⫰"/>
      <sheetName val="hvac(제_x0000__x0000_逸"/>
      <sheetName val="hvac(제_x0000__x0000_退"/>
      <sheetName val="hvac(제䑲⿷_x0000_"/>
      <sheetName val="hvac(제_x0000__x0000_"/>
      <sheetName val="하수급_xdc58_⍻_x0000__x0000_"/>
      <sheetName val="단면 (2b"/>
      <sheetName val="도_x0000__x0000_Ā"/>
      <sheetName val="비탈면보호공수량산출"/>
      <sheetName val="인버터"/>
      <sheetName val="06-BATCHB"/>
      <sheetName val="TYԀ"/>
      <sheetName val="31.䃁"/>
      <sheetName val="TYԀ_x0000_缀"/>
      <sheetName val="터널-1"/>
      <sheetName val="말고개터널조명전압강하"/>
      <sheetName val="전_xda90_堏*"/>
      <sheetName val="전뽠⭖T"/>
      <sheetName val="단㏛頀"/>
      <sheetName val="단섢ࠚ"/>
      <sheetName val="예산헾⽕_x0005_"/>
      <sheetName val="1. 설계조건 2.단면가정 3. 하중계산"/>
      <sheetName val="IMP(MAIN"/>
      <sheetName val="Mac䖇ñ땘"/>
      <sheetName val="전신환매_x0000__x0000_"/>
      <sheetName val="구조물철거타공정이웜"/>
      <sheetName val="견䈀浪ԯ"/>
      <sheetName val="[DS-LOAD.XLS]자재/_x0000_"/>
      <sheetName val="[DS-LOAD.XLS]자재/_x0000_쀀"/>
      <sheetName val="사용내역喜"/>
      <sheetName val="sum1 (2橂"/>
      <sheetName val="sum1 (2洅"/>
      <sheetName val="118._x0000__x0000_Ԁ_x0000_䀀"/>
      <sheetName val="2.대외_x0005__x0000_"/>
      <sheetName val="철거₳"/>
      <sheetName val="하수급견적툀ᩘ"/>
      <sheetName val="하수급견적ⶁ"/>
      <sheetName val="계약내역"/>
      <sheetName val="31.고?RTU"/>
      <sheetName val="Indirect C_x0000__x0000__x0005_"/>
      <sheetName val="[DS-LOAD.XLS][DS-LOAD.XLS]_DS_3"/>
      <sheetName val="[DS-LOAD.XLS][DS-LOAD.XLS]____2"/>
      <sheetName val="철거ღ⯟"/>
      <sheetName val="BOQ-Summary_For_x0000__x0000__x0000__x0000_"/>
      <sheetName val="총¬_x0000_"/>
      <sheetName val="hvac(제어동_x0000_"/>
      <sheetName val="hvac(제어동昸"/>
      <sheetName val="열교환기"/>
      <sheetName val="수량계산"/>
      <sheetName val="9؀_x0001__x0000_"/>
      <sheetName val="03.01.11"/>
      <sheetName val="C &amp; G RȌ_x0000_"/>
      <sheetName val="16-1"/>
      <sheetName val="간접경상비"/>
      <sheetName val="견_x0000__x0000_Ԁ"/>
      <sheetName val="견⠦┏휂"/>
      <sheetName val="제출내역 (2)"/>
      <sheetName val="산출3ƭ동력"/>
      <sheetName val="산출Ƶƭ피뢰침"/>
      <sheetName val="예산변경攭⾵"/>
      <sheetName val="I-KAMAR"/>
      <sheetName val="제_x0003__x0000_"/>
      <sheetName val="8.수량산출 (2)"/>
      <sheetName val="2.1 단락전류의 계산"/>
      <sheetName val="4-1 Cable(설명)-IEC"/>
      <sheetName val="4.3 전력간선 굵기"/>
      <sheetName val="Ⅴ-2.공종별내_x0000_"/>
      <sheetName val="관리_x0000_"/>
      <sheetName val="현장관리비집계_x0000_"/>
      <sheetName val="화설내"/>
      <sheetName val="5직접"/>
      <sheetName val="편성절차"/>
      <sheetName val="직접공사비 집계표"/>
      <sheetName val="효성CB︀ᇕ԰"/>
      <sheetName val="Charts"/>
      <sheetName val="입啨_"/>
      <sheetName val="Content"/>
      <sheetName val="예산변鰀㵺"/>
      <sheetName val="2_입력"/>
      <sheetName val="[DS-LOAD_XLS]입啨/"/>
      <sheetName val="[DS-LOAD_XLS][DS-LOAD_XLS]입啨/"/>
      <sheetName val="물량_산출_통신_맨홀"/>
      <sheetName val="쵽午"/>
      <sheetName val="General_Data"/>
      <sheetName val="쵽"/>
      <sheetName val="Motor_Data"/>
      <sheetName val="내역_ver1_0"/>
      <sheetName val="설산岘幌"/>
      <sheetName val="진행_DATA_(2)"/>
      <sheetName val="_견徸〒"/>
      <sheetName val="_견헾】"/>
      <sheetName val="_견丵〒"/>
      <sheetName val="운반헾】"/>
      <sheetName val="부대浜"/>
      <sheetName val="c_"/>
      <sheetName val="c_¨"/>
      <sheetName val="부대廠"/>
      <sheetName val="STRUCTURAL_STEEL"/>
      <sheetName val="방음벽_기초_尜層"/>
      <sheetName val="Proposa"/>
      <sheetName val="원가계산_(2)"/>
      <sheetName val="방음벽_기초_丵〒"/>
      <sheetName val="118_세금과丵〒"/>
      <sheetName val="전체"/>
      <sheetName val="전체헾⼝"/>
      <sheetName val="Input_Table"/>
      <sheetName val="A-11_Steel_Str_(2)"/>
      <sheetName val="물량산출"/>
      <sheetName val="P_԰缀"/>
      <sheetName val="수량산๿〚"/>
      <sheetName val="96"/>
      <sheetName val="118_세금과"/>
      <sheetName val="Input_Names"/>
      <sheetName val="부재"/>
      <sheetName val="설산1ㅭ"/>
      <sheetName val="설계명세서韈_헾⿓"/>
      <sheetName val="부재韈_헾"/>
      <sheetName val="맨홀공_수량집계표"/>
      <sheetName val="HORI__VESSEL"/>
      <sheetName val="2_설계제원"/>
      <sheetName val="실행"/>
      <sheetName val="4_2유효폭의_계산"/>
      <sheetName val="C_&amp;_G_RH"/>
      <sheetName val="Ⅴ-2_공종별"/>
      <sheetName val="Ⅴ-2_︀ԯ缀"/>
      <sheetName val="부대僰"/>
      <sheetName val="토사(僰闰"/>
      <sheetName val="DS-최"/>
      <sheetName val="설계명세서"/>
      <sheetName val="자__재"/>
      <sheetName val="도급예산내/_x0000_ꠀp_x0000_"/>
      <sheetName val="품질 및 특성 보정계碱"/>
      <sheetName val="품질 및 특성 보정계ֱ"/>
      <sheetName val="일위목차"/>
      <sheetName val="관거_x0005__x0000_"/>
      <sheetName val="장비당단가 (ᰀ፜"/>
      <sheetName val="조徸"/>
      <sheetName val="설계堀"/>
      <sheetName val="장비당단가 (렀቟"/>
      <sheetName val="Ⅴ-2.공종별ﻇᇕ"/>
      <sheetName val="수선비분석"/>
      <sheetName val="토목검측서"/>
      <sheetName val="부대공狇၄0"/>
      <sheetName val="BOQ-Summary_x0000__x0000__x0005__x0000_Ⴐ헐ĭ_x0000_"/>
      <sheetName val="교대(A1-A2)"/>
      <sheetName val="도급예산내/"/>
      <sheetName val="부대Ç"/>
      <sheetName val="방음벽 기초䈀ｪԯ"/>
      <sheetName val="변화치ި"/>
      <sheetName val="현장관리비집계萹"/>
      <sheetName val="Controls"/>
      <sheetName val="설계산출표ퟰ"/>
      <sheetName val="설계산贠㡯"/>
      <sheetName val="설계산_xdad0_㡯"/>
      <sheetName val="단가산출퀀"/>
      <sheetName val="진주방¬"/>
      <sheetName val="Qhe?_x0000_Ԁ"/>
      <sheetName val="가도공"/>
      <sheetName val="토 적 _x0000_"/>
      <sheetName val="도급대®"/>
      <sheetName val="관거_x0010__x0000_"/>
      <sheetName val="관거_x0010__x0000_㣀"/>
      <sheetName val="관거_x0010_"/>
      <sheetName val="실행N"/>
      <sheetName val="31.Á"/>
      <sheetName val="실행Á_x0000_Ԁ"/>
      <sheetName val="계화배跐"/>
      <sheetName val="전압강닑⽿_x0005_"/>
      <sheetName val="한전위_x0000__x0000_Ā_x0000__x0005_"/>
      <sheetName val="일위대가Â"/>
      <sheetName val="석축설면"/>
      <sheetName val="일위대가勀"/>
      <sheetName val="현장관리비"/>
      <sheetName val="기계¾_x0000_"/>
      <sheetName val="Ⅴ-2.공종별내餀"/>
      <sheetName val="구왤집颙⽛"/>
      <sheetName val="Apps"/>
      <sheetName val="철"/>
      <sheetName val="철က_x0000__x0000_"/>
      <sheetName val="설계설명서 (2)"/>
      <sheetName val="C_d"/>
      <sheetName val="sum萹_x0000__x0000__x0005__x0000_"/>
      <sheetName val="돈암사업"/>
      <sheetName val="C &amp; ׀_x0000_缀_x0000__x0000_"/>
      <sheetName val="C &amp; 飀፺_xdc00_፺︀"/>
      <sheetName val="배관"/>
      <sheetName val="Balance Sheet"/>
      <sheetName val="예정공정표(도급)"/>
      <sheetName val="2.대외공飈"/>
      <sheetName val="말뚝지_x0000__x0000_Ԁ_x0000_"/>
      <sheetName val="118.세금뜈ǻ囉"/>
      <sheetName val="오　聽԰"/>
      <sheetName val="오怀ⱔ가"/>
      <sheetName val="오餀侘ԯ"/>
      <sheetName val="준공내역"/>
      <sheetName val="입埰_x0015_"/>
      <sheetName val="입奐'"/>
      <sheetName val="입坈_x001c_"/>
      <sheetName val="입嘨%"/>
      <sheetName val="전_x0013__x0000_"/>
      <sheetName val="을부담운脂ꆙ"/>
      <sheetName val="3.공통공사대비"/>
      <sheetName val="SS"/>
      <sheetName val="설계산출."/>
      <sheetName val="설계산출쐃"/>
      <sheetName val="기본일위"/>
      <sheetName val="총괄 _x0000__x0000_"/>
      <sheetName val="자본금99(수)"/>
      <sheetName val="총렐䌴"/>
      <sheetName val="총耀쿟"/>
      <sheetName val="EQT-ESTN"/>
      <sheetName val="품질 및 _x0000_∖_x0002__x0000__x0000__x0000_"/>
      <sheetName val="명세쎮"/>
      <sheetName val="5공철厰?叼?"/>
      <sheetName val="BOQ-Summary"/>
      <sheetName val="플랜트 설_x0005_"/>
      <sheetName val="CABLE_SIZE_CALCULATION_SHEET7"/>
      <sheetName val="IMPEADENCE_MAP_7"/>
      <sheetName val="IMPEADENCE_7"/>
      <sheetName val="입찰참가보고_(2)7"/>
      <sheetName val="공정현황보고(3_20)_(2)7"/>
      <sheetName val="추진공정(법인)3_207"/>
      <sheetName val="공정현황보고(3_27)_(2)7"/>
      <sheetName val="추진공정(법인)3_277"/>
      <sheetName val="공정현황보고(4_2)7"/>
      <sheetName val="1_공사집행계획서7"/>
      <sheetName val="2_예산내역검토서7"/>
      <sheetName val="3_실행원가내역서7"/>
      <sheetName val="4_실행예산단가산출서(단가)7"/>
      <sheetName val="4_실행예산단가산출서(금액)7"/>
      <sheetName val="5_현장관리비7"/>
      <sheetName val="6_공사예정공정표7"/>
      <sheetName val="7_인원동원현황7"/>
      <sheetName val="8_장비투입현황7"/>
      <sheetName val="9_문제점_및_대책7"/>
      <sheetName val="10_설계변경_및_추가공사7"/>
      <sheetName val="1_철주신설7"/>
      <sheetName val="2_철주신설7"/>
      <sheetName val="3_철주신설7"/>
      <sheetName val="4_비임신설7"/>
      <sheetName val="5_기기가대7"/>
      <sheetName val="6_철주기초7"/>
      <sheetName val="7_기기기초7"/>
      <sheetName val="8_기기기초7"/>
      <sheetName val="9_기기기초7"/>
      <sheetName val="10_단권변압기7"/>
      <sheetName val="11_가스절연7"/>
      <sheetName val="12_전자식제어반7"/>
      <sheetName val="13_고장점표정반7"/>
      <sheetName val="14_GP7"/>
      <sheetName val="15_전철용RTU7"/>
      <sheetName val="16_R-C_BANK7"/>
      <sheetName val="17_모선배선7"/>
      <sheetName val="18_제어및전력케이블7"/>
      <sheetName val="19_핏트7"/>
      <sheetName val="20_배수로7"/>
      <sheetName val="21_스틸그레이팅7"/>
      <sheetName val="22_접지장치7"/>
      <sheetName val="23_옥외전선관7"/>
      <sheetName val="24_옥외외등7"/>
      <sheetName val="25_무인화설비7"/>
      <sheetName val="26_콘크리트포장7"/>
      <sheetName val="27_자갈부설7"/>
      <sheetName val="28_휀스7"/>
      <sheetName val="29_소내용TR7"/>
      <sheetName val="30_고배용VCB7"/>
      <sheetName val="31_고배용RTU7"/>
      <sheetName val="32_기기기초7"/>
      <sheetName val="33_지중케이블7"/>
      <sheetName val="34_전력용관로7"/>
      <sheetName val="35_장주신설7"/>
      <sheetName val="36_맨홀7"/>
      <sheetName val="37_운반비7"/>
      <sheetName val="복구량산정_및_전용회선_사용7"/>
      <sheetName val="1_노무비명세서(해동)7"/>
      <sheetName val="1_노무비명세서(토목)7"/>
      <sheetName val="2_노무비명세서(해동)7"/>
      <sheetName val="2_노무비명세서(수직보호망)7"/>
      <sheetName val="2_노무비명세서(난간대)7"/>
      <sheetName val="2_사진대지7"/>
      <sheetName val="3_사진대지7"/>
      <sheetName val="공구손료_산출내역7"/>
      <sheetName val="2F_회의실견적(5_14_일대)7"/>
      <sheetName val="남양시작동자105노65기1_3화1_27"/>
      <sheetName val="Sheet1_(2)7"/>
      <sheetName val="신규단가-00_11_307"/>
      <sheetName val="노원열병합__건축공사기성내역서7"/>
      <sheetName val="전차선로_물량표7"/>
      <sheetName val="I_설계조건7"/>
      <sheetName val="전도금청구서_(2)7"/>
      <sheetName val="금전출납_7"/>
      <sheetName val="식대_7"/>
      <sheetName val="기성고조서(폐기물)_(2)7"/>
      <sheetName val="Sheet3_(5)7"/>
      <sheetName val="Sheet3_(6)7"/>
      <sheetName val="11_자재단가7"/>
      <sheetName val="8_PILE__(돌출)7"/>
      <sheetName val="TYPE-B_평균H7"/>
      <sheetName val="내역서_7"/>
      <sheetName val="준검_내역서7"/>
      <sheetName val="7_1유효폭7"/>
      <sheetName val="2_대외공문7"/>
      <sheetName val="3BL공동구_수량7"/>
      <sheetName val="Site_Expenses7"/>
      <sheetName val="화재_탐지_설비7"/>
      <sheetName val="조도계산서_(도서)7"/>
      <sheetName val="31_고7"/>
      <sheetName val="32_銅기기초7"/>
      <sheetName val="일위대가_(목록)7"/>
      <sheetName val="Explanation_for_Page_177"/>
      <sheetName val="06-BATCH_7"/>
      <sheetName val="공종별_집계7"/>
      <sheetName val="귀래_설계_공내역서7"/>
      <sheetName val="단면_(2)7"/>
      <sheetName val="Customer_Databas7"/>
      <sheetName val="2_예산냴역검토서7"/>
      <sheetName val="플랜트_설치7"/>
      <sheetName val="_견적서3"/>
      <sheetName val="Indirect_Cost7"/>
      <sheetName val="토_적_표7"/>
      <sheetName val="1_수인터널7"/>
      <sheetName val="unit_47"/>
      <sheetName val="Ⅴ-2_공종별내역7"/>
      <sheetName val="sum1_(2)3"/>
      <sheetName val="장비당단가_(1)7"/>
      <sheetName val="06.04.28물량내역"/>
      <sheetName val="전신환매헾⽁"/>
      <sheetName val="전신환매脘:"/>
      <sheetName val="전신환매莈:"/>
      <sheetName val="전신환매肘0"/>
      <sheetName val="대공종"/>
      <sheetName val="LeadSchedule"/>
      <sheetName val="汇总"/>
      <sheetName val="물량_x0000__x0000_Ā_x0000_"/>
      <sheetName val="물량_x0000__x0000__x0005__x0000_"/>
      <sheetName val="물량_x0000__x0000_ȭ_x0000_"/>
      <sheetName val="계ꨀᄞ԰"/>
      <sheetName val="계䈀ᅪ԰"/>
      <sheetName val="계਀腹԰"/>
      <sheetName val="예É_x0000_"/>
      <sheetName val="내역총茨3"/>
      <sheetName val="내역총_x0000__x0000_"/>
      <sheetName val="sum1 _x0000_꾒樱"/>
      <sheetName val="전동기 ԯ"/>
      <sheetName val="예산_x0010_"/>
      <sheetName val="국공유翇ᨎ԰"/>
      <sheetName val="국공유ﻇᇕ԰"/>
      <sheetName val="안전က"/>
      <sheetName val="부대공က"/>
      <sheetName val="을부/"/>
      <sheetName val="을부က"/>
      <sheetName val="보0"/>
      <sheetName val="관거"/>
      <sheetName val="4_실행예산단가산԰"/>
      <sheetName val="4_실행예산단가산缀ᨎ԰"/>
      <sheetName val="Ⅴ-2.Ԁ"/>
      <sheetName val="실행"/>
      <sheetName val="실행Ԕ"/>
      <sheetName val="예산변"/>
      <sheetName val="설계내역(㠵£"/>
      <sheetName val="설계내역(豯V"/>
      <sheetName val="전산품의"/>
      <sheetName val="대비표(토공1안)"/>
      <sheetName val="토 _x0000__x0000_Ԁ"/>
      <sheetName val="토 က_x0000_蠀"/>
      <sheetName val="토 _x0000__x0000_"/>
      <sheetName val="토 _x0000__x0000_가"/>
      <sheetName val="보도︀ᇕ԰_x0000_"/>
      <sheetName val="ﻇᇕ"/>
      <sheetName val="부대공ヿ邌䉄"/>
      <sheetName val="계�ᙘ儀"/>
      <sheetName val="을부담�⑖턀"/>
      <sheetName val="5CHBDC"/>
      <sheetName val="실행礊め_x0005_"/>
      <sheetName val="한전위탁d_x0000_Ԁ_x0000_"/>
      <sheetName val="한전위탁³_x0000_Ԁ_x0000_"/>
      <sheetName val="한전위탁d"/>
      <sheetName val="31.d"/>
      <sheetName val="연수헾"/>
      <sheetName val="전동기 ᡙ렀筟"/>
      <sheetName val="수량3"/>
      <sheetName val="설계鍠支÷"/>
      <sheetName val="목차_"/>
      <sheetName val="예산ᛅ⼝"/>
      <sheetName val="단위세"/>
      <sheetName val="단위별_일위대가표"/>
      <sheetName val="전기ⶌ"/>
      <sheetName val="CABLE_SIZE_CALCULATION_SHEET3"/>
      <sheetName val="IMPEADENCE_MAP_3"/>
      <sheetName val="IMPEADENCE_3"/>
      <sheetName val="1_철주신설3"/>
      <sheetName val="2_철주신설3"/>
      <sheetName val="3_철주신설3"/>
      <sheetName val="4_비임신설3"/>
      <sheetName val="5_기기가대3"/>
      <sheetName val="6_철주기초3"/>
      <sheetName val="7_기기기초3"/>
      <sheetName val="8_기기기초3"/>
      <sheetName val="9_기기기초3"/>
      <sheetName val="10_단권변압기3"/>
      <sheetName val="11_가스절연3"/>
      <sheetName val="12_전자식제어반3"/>
      <sheetName val="13_고장점표정반3"/>
      <sheetName val="14_GP3"/>
      <sheetName val="15_전철용RTU3"/>
      <sheetName val="16_R-C_BANK3"/>
      <sheetName val="17_모선배선3"/>
      <sheetName val="18_제어및전력케이블3"/>
      <sheetName val="19_핏트3"/>
      <sheetName val="20_배수로3"/>
      <sheetName val="21_스틸그레이팅3"/>
      <sheetName val="22_접지장치3"/>
      <sheetName val="23_옥외전선관3"/>
      <sheetName val="24_옥외외등3"/>
      <sheetName val="25_무인화설비3"/>
      <sheetName val="26_콘크리트포장3"/>
      <sheetName val="27_자갈부설3"/>
      <sheetName val="28_휀스3"/>
      <sheetName val="29_소내용TR3"/>
      <sheetName val="30_고배용VCB3"/>
      <sheetName val="31_고배용RTU3"/>
      <sheetName val="32_기기기초3"/>
      <sheetName val="33_지중케이블3"/>
      <sheetName val="34_전력용관로3"/>
      <sheetName val="35_장주신설3"/>
      <sheetName val="36_맨홀3"/>
      <sheetName val="37_운반비3"/>
      <sheetName val="입찰참가보고_(2)3"/>
      <sheetName val="공정현황보고(3_20)_(2)3"/>
      <sheetName val="추진공정(법인)3_203"/>
      <sheetName val="공정현황보고(3_27)_(2)3"/>
      <sheetName val="추진공정(법인)3_273"/>
      <sheetName val="공정현황보고(4_2)3"/>
      <sheetName val="복구량산정_및_전용회선_사용3"/>
      <sheetName val="1_공사집행계획서3"/>
      <sheetName val="2_예산내역검토서3"/>
      <sheetName val="3_실행원가내역서3"/>
      <sheetName val="4_실행예산단가산출서(단가)3"/>
      <sheetName val="4_실행예산단가산출서(금액)3"/>
      <sheetName val="5_현장관리비3"/>
      <sheetName val="6_공사예정공정표3"/>
      <sheetName val="7_인원동원현황3"/>
      <sheetName val="8_장비투입현황3"/>
      <sheetName val="9_문제점_및_대책3"/>
      <sheetName val="10_설계변경_및_추가공사3"/>
      <sheetName val="1_노무비명세서(해동)3"/>
      <sheetName val="1_노무비명세서(토목)3"/>
      <sheetName val="2_노무비명세서(해동)3"/>
      <sheetName val="2_노무비명세서(수직보호망)3"/>
      <sheetName val="2_노무비명세서(난간대)3"/>
      <sheetName val="2_사진대지3"/>
      <sheetName val="3_사진대지3"/>
      <sheetName val="2F_회의실견적(5_14_일대)3"/>
      <sheetName val="남양시작동자105노65기1_3화1_23"/>
      <sheetName val="공구손료_산출내역3"/>
      <sheetName val="11_자재단가3"/>
      <sheetName val="신규단가-00_11_303"/>
      <sheetName val="노원열병합__건축공사기성내역서3"/>
      <sheetName val="전차선로_물량표3"/>
      <sheetName val="전도금청구서_(2)3"/>
      <sheetName val="금전출납_3"/>
      <sheetName val="식대_3"/>
      <sheetName val="기성고조서(폐기물)_(2)3"/>
      <sheetName val="Sheet3_(5)3"/>
      <sheetName val="Sheet3_(6)3"/>
      <sheetName val="I_설계조건3"/>
      <sheetName val="Sheet1_(2)3"/>
      <sheetName val="8_PILE__(돌출)3"/>
      <sheetName val="화재_탐지_설비3"/>
      <sheetName val="내역서_3"/>
      <sheetName val="준검_내역서3"/>
      <sheetName val="Site_Expenses3"/>
      <sheetName val="조도계산서_(도서)3"/>
      <sheetName val="3BL공동구_수량3"/>
      <sheetName val="31_고3"/>
      <sheetName val="Customer_Databas3"/>
      <sheetName val="32_銅기기초3"/>
      <sheetName val="Explanation_for_Page_173"/>
      <sheetName val="TYPE-B_평균H3"/>
      <sheetName val="7_1유효폭3"/>
      <sheetName val="일위대가_(목록)3"/>
      <sheetName val="1_수인터널3"/>
      <sheetName val="플랜트_설치3"/>
      <sheetName val="2_예산냴역검토서3"/>
      <sheetName val="P_M_별3"/>
      <sheetName val="단면_(2)3"/>
      <sheetName val="귀래_설계_공내역서3"/>
      <sheetName val="C_&amp;_G_RHS3"/>
      <sheetName val="06-BATCH_3"/>
      <sheetName val="공종별_집계3"/>
      <sheetName val="unit_43"/>
      <sheetName val="토_적_표3"/>
      <sheetName val="8_자재단가3"/>
      <sheetName val="품질_및_특성_보정계수3"/>
      <sheetName val="IMP_(REACTOR)3"/>
      <sheetName val="BOQ-Summary_Form_A23"/>
      <sheetName val="5__COST_SCHEDULE_PER_EXPENSE3"/>
      <sheetName val="방음벽_기초_일반수량3"/>
      <sheetName val="장비당단가_(1)3"/>
      <sheetName val="설산1_나3"/>
      <sheetName val="1_우편집중내역서1"/>
      <sheetName val="전선_및_전선관1"/>
      <sheetName val="토공(우물통,기타)_3"/>
      <sheetName val="6PILE__(돌출)1"/>
      <sheetName val="Galaxy_소비자가격표1"/>
      <sheetName val="working_load_at_the_btm_ft_1"/>
      <sheetName val="현장별계약현황('98_10_31)1"/>
      <sheetName val="stability_check1"/>
      <sheetName val="design_load1"/>
      <sheetName val="공사비_내역_(가)1"/>
      <sheetName val="입출재고현황_(2)1"/>
      <sheetName val="1_취수장1"/>
      <sheetName val="Mp-team_11"/>
      <sheetName val="일반맨홀수량집계(A-7_LINE)1"/>
      <sheetName val="1_설계설명서1"/>
      <sheetName val="BOM-Form_A_1_III1"/>
      <sheetName val="도급및_실행내역1"/>
      <sheetName val="4_말뚝설계1"/>
      <sheetName val="DRAIN_DRUM_PIT_D-3011"/>
      <sheetName val="을_21"/>
      <sheetName val="단가_및_재료비1"/>
      <sheetName val="적용_기준(환율)-11"/>
      <sheetName val="적용_기준(환율)1"/>
      <sheetName val="자재단가_1"/>
      <sheetName val="총_원가계산1"/>
      <sheetName val="TRE_TABLE1"/>
      <sheetName val="BASIC_(2)1"/>
      <sheetName val="SRC_CLOUMN_설계1"/>
      <sheetName val="1_설계기준1"/>
      <sheetName val="CRUDE_RE-bar1"/>
      <sheetName val="96보완계획7_121"/>
      <sheetName val="Wt_of_Mod_1"/>
      <sheetName val="31_고_x005f_x0000_RTU1"/>
      <sheetName val="3)_클레임_반영시1"/>
      <sheetName val="을_11"/>
      <sheetName val="c_s1"/>
      <sheetName val="2001예정공정표_1"/>
      <sheetName val="Facility_Information1"/>
      <sheetName val="Parts_1_Feb_20041"/>
      <sheetName val="list_price1"/>
      <sheetName val="개별직종노임단가(2003_9)1"/>
      <sheetName val="crude_SLAB_RE-bar1"/>
      <sheetName val="sc0314_Index1"/>
      <sheetName val="인건비_1"/>
      <sheetName val="DATA_(EPS)1"/>
      <sheetName val="DATA_(TRAY)1"/>
      <sheetName val="도급예산내역서총괄"/>
      <sheetName val="1_수인터翇"/>
      <sheetName val="차량한계11M_(2)"/>
      <sheetName val="4_동력1"/>
      <sheetName val="비대䀀"/>
      <sheetName val="HRSG_SMALL07220"/>
      <sheetName val="주빔의_설계"/>
      <sheetName val="OCT_FDN"/>
      <sheetName val="Architecture_Work1"/>
      <sheetName val="방배동내역_(총괄)1"/>
      <sheetName val="Data_Vol1"/>
      <sheetName val="전체헾】"/>
      <sheetName val="3헾】"/>
      <sheetName val="member_design"/>
      <sheetName val="soil_bearing_check"/>
      <sheetName val="118_세금劈,橂"/>
      <sheetName val="118_세금과공᳇"/>
      <sheetName val="장비당단가_(︀ᇕ"/>
      <sheetName val="118_세금과공簀1"/>
      <sheetName val="118_세금과공缀1"/>
      <sheetName val="118_세금과공ꠀ1"/>
      <sheetName val="가시"/>
      <sheetName val="장비당단가_︀ᇕ԰"/>
      <sheetName val="구왤헾】"/>
      <sheetName val="5_정산서1"/>
      <sheetName val="C_&amp;_ÔԀ耀"/>
      <sheetName val="C_&amp;_ÔԀ"/>
      <sheetName val="BOX규격및_설계조건입력"/>
      <sheetName val="A-8_PD(도로중앙)"/>
      <sheetName val="공정현황보고(3_27呐/䟣⿏"/>
      <sheetName val="IO_LIST"/>
      <sheetName val="Construction_Schedule"/>
      <sheetName val="수목데이타_"/>
      <sheetName val="연동_내역서"/>
      <sheetName val="2-2_매출분석1"/>
      <sheetName val="배수공토"/>
      <sheetName val="총괄내畠"/>
      <sheetName val="조도계산서__도서_"/>
      <sheetName val="별표_"/>
      <sheetName val="노임단가(0_3)"/>
      <sheetName val="콘크리트_블록_유형별_수량"/>
      <sheetName val="단가표_(2)"/>
      <sheetName val="8_자재단가비교표"/>
      <sheetName val="5_수량집계"/>
      <sheetName val="3_일위대가표"/>
      <sheetName val="관尜"/>
      <sheetName val="6공구"/>
      <sheetName val="[DS-LOAD_XLS]안/ "/>
      <sheetName val="[DS-LOAD_XLS]Ⅴ-2_砀鹅瘂/"/>
      <sheetName val="[DS-LOAD_XLS]/"/>
      <sheetName val="현장관리비聀茸"/>
      <sheetName val="현장관리비⩿〚"/>
      <sheetName val="9_2단가산출서"/>
      <sheetName val="수량산출서_(2)"/>
      <sheetName val="단면"/>
      <sheetName val="Indirect_Cosþ"/>
      <sheetName val="2001년_MCC_집계"/>
      <sheetName val="예산蔘蕜"/>
      <sheetName val="예산诘谜"/>
      <sheetName val="설계내역(2"/>
      <sheetName val="20_배"/>
      <sheetName val="도급예산내역서ᰖ〚"/>
      <sheetName val="[DS-LOAD_XLS][DS-LOAD_XLS]안/ "/>
      <sheetName val="[DS-LOAD_XLS][DS-LOAD_XLS]/"/>
      <sheetName val="3_CCTV설비공사"/>
      <sheetName val="실행๿〚"/>
      <sheetName val="IMPEADENCE_MAP_취수장"/>
      <sheetName val="DS-LOAD_XLS"/>
      <sheetName val="118_세금과丵⼼"/>
      <sheetName val="BQ_List_MNHRS"/>
      <sheetName val="GROUNDING_SYSTEM"/>
      <sheetName val="7_PILE__(돌출)"/>
      <sheetName val="1_수인터ﻇ"/>
      <sheetName val="P_M猂⿻"/>
      <sheetName val="P_M塈"/>
      <sheetName val="1_2_1_마루높이결정"/>
      <sheetName val="방음벽_기초䈀㉪ԯ缀"/>
      <sheetName val="Ⅴ-2_က⠀밴쌏"/>
      <sheetName val="방음벽_기초_일반纘$"/>
      <sheetName val="하수급㥝〒"/>
      <sheetName val="표지_렔ጺ頀"/>
      <sheetName val="P_쀀⊒缀"/>
      <sheetName val="P_尀⊓ꐀ"/>
      <sheetName val="Sh丵⼺"/>
      <sheetName val="1_수인터䋇"/>
      <sheetName val="Indirect_Cos"/>
      <sheetName val="Ⅴ-2_공ﻇᇕ԰"/>
      <sheetName val="[DS-LOAD_XLS]공정현황보고(3_27呐/䟣⿏"/>
      <sheetName val="P_M"/>
      <sheetName val="입哨"/>
      <sheetName val="예산M1"/>
      <sheetName val="현장관리비집尜"/>
      <sheetName val="표지_("/>
      <sheetName val="표지_(嫐0"/>
      <sheetName val="표지_(垼+"/>
      <sheetName val="표지_(寠-"/>
      <sheetName val="표지_(妼"/>
      <sheetName val="표지_(嚀#"/>
      <sheetName val="1차_내역서"/>
      <sheetName val="3_자재비(총괄)"/>
      <sheetName val="방음벽_기초䈀ｪԯ缀"/>
      <sheetName val="근고_블록_유형별_수량"/>
      <sheetName val="Ⅴ-2_공종별헾】"/>
      <sheetName val="장비당단가_"/>
      <sheetName val="IMP_(REAC罈羌"/>
      <sheetName val="중기조종사_단위단가"/>
      <sheetName val="전"/>
      <sheetName val="Manual_Valve_List"/>
      <sheetName val="12_3P"/>
      <sheetName val="LOPCAL"/>
      <sheetName val="단가"/>
      <sheetName val="전동기_SP︀ᇕ"/>
      <sheetName val="적聀"/>
      <sheetName val="118_세금删%剬"/>
      <sheetName val="2000_11월설계내역"/>
      <sheetName val="2_대외"/>
      <sheetName val="단가_(2)"/>
      <sheetName val="추가및_공제(방파제)"/>
      <sheetName val="반중력식옹벽3_5"/>
      <sheetName val="Sheet3_(2)"/>
      <sheetName val="자재단가_산출근거"/>
      <sheetName val="코"/>
      <sheetName val="명일작업계획_(3)"/>
      <sheetName val="비대甂㘼"/>
      <sheetName val="비대퀀"/>
      <sheetName val="제조원가계산서_(2)"/>
      <sheetName val="토사(闰⾘"/>
      <sheetName val="P_M_"/>
      <sheetName val="Ⅴ-2_공종별내렃"/>
      <sheetName val="Noname_1"/>
      <sheetName val="1_공사집๿〚"/>
      <sheetName val="Ⅴ-2_Ԁ缀"/>
      <sheetName val="품질_및_특성_보®"/>
      <sheetName val="전동기_⹠敇"/>
      <sheetName val="전동기_ԯ缀"/>
      <sheetName val="전동기_밀ⱙЀⱚ"/>
      <sheetName val="전동기_퀀Ⱡ袕"/>
      <sheetName val="전동기_축ԯ"/>
      <sheetName val="전동기_ԯ"/>
      <sheetName val="전동기_⡘␀⡙"/>
      <sheetName val="전동기_⍡辕"/>
      <sheetName val="전동기_㔀ݎ԰"/>
      <sheetName val="전동기_塴㍒렀륟"/>
      <sheetName val="전동기_︀ԯ"/>
      <sheetName val="전동기_㕴㥎ԯ"/>
      <sheetName val="전동기_倀䅒鰀䅒"/>
      <sheetName val="전동기_㔀畎ԯ"/>
      <sheetName val="전동기_爂版0"/>
      <sheetName val="전동기_렀慟ԯ"/>
      <sheetName val="118_세금과공䀀"/>
      <sheetName val="입墐_"/>
      <sheetName val="입盀"/>
      <sheetName val="입疰"/>
      <sheetName val="계장_품셈표"/>
      <sheetName val="설계명세서(선尜"/>
      <sheetName val="공사원가丵〒"/>
      <sheetName val="관거午ὐ"/>
      <sheetName val="관거午㐨"/>
      <sheetName val="관거午떰"/>
      <sheetName val="GIS_"/>
      <sheetName val="8__내진해석"/>
      <sheetName val="공사원가헾】"/>
      <sheetName val="공정_(총괄)_(2)"/>
      <sheetName val="계화배"/>
      <sheetName val="방음벽_기초_怀፵ꈀᇚ"/>
      <sheetName val="횡배수관_토공량_산출"/>
      <sheetName val="C_&amp;_G_"/>
      <sheetName val="하수급"/>
      <sheetName val="[DS-LOAD_XLS]오산/"/>
      <sheetName val="3_1_4_F-FR8"/>
      <sheetName val="구왤睮め"/>
      <sheetName val="구왤丵〒"/>
      <sheetName val="형강류_단가_CODE"/>
      <sheetName val="관거공사"/>
      <sheetName val="Man_Power_&amp;_Comp"/>
      <sheetName val="전_기"/>
      <sheetName val="관거헾⾅"/>
      <sheetName val="8_릐̖Ā"/>
      <sheetName val="_견적뀀"/>
      <sheetName val="_견적瀀"/>
      <sheetName val="분야별_집계표"/>
      <sheetName val="_공사설정_"/>
      <sheetName val="[DS-LOAD_XLS][DS-LOAD_XLS]오산/"/>
      <sheetName val="토_적_羸"/>
      <sheetName val="2_내역서"/>
      <sheetName val="hvac(헾⽯"/>
      <sheetName val="b_balju_(2)"/>
      <sheetName val="일위대가표_(2)"/>
      <sheetName val="1_수인터Æ"/>
      <sheetName val="원态᣽"/>
      <sheetName val="_"/>
      <sheetName val="Ⅴ-2_공㔀቎԰"/>
      <sheetName val="토_"/>
      <sheetName val="부대尜"/>
      <sheetName val="변"/>
      <sheetName val="구리토평ᬂ௓"/>
      <sheetName val="토공_토䐀໰"/>
      <sheetName val="118_세금Ԉ"/>
      <sheetName val="품질_및_缀ᨎ԰"/>
      <sheetName val="공사원가"/>
      <sheetName val="Ⅴ-2_԰"/>
      <sheetName val="Ⅴ-2_缀ᨎ԰"/>
      <sheetName val="일위대가(계측"/>
      <sheetName val="[DS-LOAD_XLS]안/"/>
      <sheetName val="P_԰"/>
      <sheetName val="Ⅴ-2_︀ԯ"/>
      <sheetName val="부재"/>
      <sheetName val="Ⅴ-2_︀ᇕ԰"/>
      <sheetName val="방음벽_기초䈀㉪ԯ"/>
      <sheetName val="[DS-LOAD_XLS][DS-LOAD_XLS]안/"/>
      <sheetName val="비대"/>
      <sheetName val="C_&amp;_Ô"/>
      <sheetName val="예산窨竬"/>
      <sheetName val="1_관로"/>
      <sheetName val="ITB_COST"/>
      <sheetName val="Ⅴ-2_공종별헾⾓"/>
      <sheetName val="단가蔨᪸"/>
      <sheetName val="예산뻠ɂ"/>
      <sheetName val="예산ꛈЦ"/>
      <sheetName val="31_䈌"/>
      <sheetName val="IMP_(REACTO헾⽴"/>
      <sheetName val="제출계산서"/>
      <sheetName val="총괄㠸|⇸"/>
      <sheetName val="한전위탁缀稪ԯ_x0000_"/>
      <sheetName val="아파트건ﱁ"/>
      <sheetName val="전체헾〄_x0005_"/>
      <sheetName val="2_대외공문2"/>
      <sheetName val="_견적서2"/>
      <sheetName val="Ⅴ-2_공종별내역2"/>
      <sheetName val="Indirect_Cost2"/>
      <sheetName val="c_¨1"/>
      <sheetName val="Input_Table1"/>
      <sheetName val="A-11_Steel_Str_(2)1"/>
      <sheetName val="HORI__VESSEL1"/>
      <sheetName val="2_설계제원1"/>
      <sheetName val="설계명세서韈_헾⿓1"/>
      <sheetName val="부재韈_헾1"/>
      <sheetName val="진행_DATA_(2)1"/>
      <sheetName val="원가계산_(2)1"/>
      <sheetName val="118_세금과丵〒1"/>
      <sheetName val="4_2유효폭의_계산1"/>
      <sheetName val="맨홀공_수량집계표1"/>
      <sheetName val="2_입력1"/>
      <sheetName val="Construction_Schedule1"/>
      <sheetName val="물량_산출_통신_맨홀1"/>
      <sheetName val="General_Data1"/>
      <sheetName val="8_자재단가비교표1"/>
      <sheetName val="5_수량집계1"/>
      <sheetName val="3_일위대가표1"/>
      <sheetName val="[DS-LOAD_XLS]Ⅴ-2_砀鹅瘂/1"/>
      <sheetName val="자__재1"/>
      <sheetName val="1_2_1_마루높이결정1"/>
      <sheetName val="장비당단가_︀ᇕ԰1"/>
      <sheetName val="_견徸〒1"/>
      <sheetName val="_견헾】1"/>
      <sheetName val="_견丵〒1"/>
      <sheetName val="주빔의_설계1"/>
      <sheetName val="IO_LIST1"/>
      <sheetName val="[DS-LOAD_XLS]입啨/1"/>
      <sheetName val="조도계산서__도서_1"/>
      <sheetName val="전동기_SP︀ᇕ1"/>
      <sheetName val="member_design1"/>
      <sheetName val="soil_bearing_check1"/>
      <sheetName val="3_CCTV설비공사1"/>
      <sheetName val="Motor_Data1"/>
      <sheetName val="내역_ver1_01"/>
      <sheetName val="전동기_⹠敇1"/>
      <sheetName val="전동기_밀ⱙЀⱚ1"/>
      <sheetName val="전동기_퀀Ⱡ袕1"/>
      <sheetName val="전동기_⍡辕1"/>
      <sheetName val="전동기_塴㍒렀륟1"/>
      <sheetName val="전동기_倀䅒鰀䅒1"/>
      <sheetName val="118_세금劈,橂1"/>
      <sheetName val="목차_1"/>
      <sheetName val="장비당단가_(︀ᇕ1"/>
      <sheetName val="BOX규격및_설계조건입력1"/>
      <sheetName val="A-8_PD(도로중앙)1"/>
      <sheetName val="9_2단가산출서1"/>
      <sheetName val="1_수인터翇1"/>
      <sheetName val="차량한계11M_(2)1"/>
      <sheetName val="수량산출서_(2)1"/>
      <sheetName val="Indirect_Cosþ1"/>
      <sheetName val="별표_1"/>
      <sheetName val="노임단가(0_3)1"/>
      <sheetName val="콘크리트_블록_유형별_수량1"/>
      <sheetName val="단가표_(2)1"/>
      <sheetName val="STRUCTURAL_STEEL1"/>
      <sheetName val="HRSG_SMALL072201"/>
      <sheetName val="7_PILE__(돌출)1"/>
      <sheetName val="P_M猂⿻1"/>
      <sheetName val="Input_Names1"/>
      <sheetName val="118_세금과공䀀1"/>
      <sheetName val="입墐_1"/>
      <sheetName val="수목데이타_1"/>
      <sheetName val="공정_(총괄)_(2)1"/>
      <sheetName val="OCT_FDN1"/>
      <sheetName val="118_세금删%剬1"/>
      <sheetName val="2000_11월설계내역1"/>
      <sheetName val="8__내진해석1"/>
      <sheetName val="2_대외공문3"/>
      <sheetName val="118_세금과공과2"/>
      <sheetName val="전동기_SPEC2"/>
      <sheetName val="Ⅴ-2_공종별내역3"/>
      <sheetName val="Despacho_(c_civil)2"/>
      <sheetName val="4_실행예산단가삼출서(단갌)2"/>
      <sheetName val="4_실행예산단가삼출서(금액)2"/>
      <sheetName val="5_현잣관리비2"/>
      <sheetName val="GIS_Ry재2"/>
      <sheetName val="sum1_(2)2"/>
      <sheetName val="#4DUCT_SUPPORT_체크LIST2"/>
      <sheetName val="3_현장배치2"/>
      <sheetName val="Indirect_Cost3"/>
      <sheetName val="1_설계조건2"/>
      <sheetName val="효성CB_1P기초2"/>
      <sheetName val="BSD_(2)2"/>
      <sheetName val="3_건축(현장안)2"/>
      <sheetName val="1_우편집중내역서2"/>
      <sheetName val="EQUIPMENT_-22"/>
      <sheetName val="표지_(2)2"/>
      <sheetName val="3_하중산정4_지지력2"/>
      <sheetName val="BOM-Form_A_1_III2"/>
      <sheetName val="토공_토적표2"/>
      <sheetName val="Budget_2005(DW)2"/>
      <sheetName val="단가표_2"/>
      <sheetName val="기타_정보통신공사2"/>
      <sheetName val="-15_02"/>
      <sheetName val="3련_BOX2"/>
      <sheetName val="RING_WALL2"/>
      <sheetName val="6PILE__(돌출)2"/>
      <sheetName val="DRAIN_DRUM_PIT_D-3012"/>
      <sheetName val="Page_1A_-_Proposal_Strategy_2"/>
      <sheetName val="99_62"/>
      <sheetName val="도급및_실행내역2"/>
      <sheetName val="1_취수장2"/>
      <sheetName val="개별직종노임단가(2003_9)2"/>
      <sheetName val="DESIGN_CRETERIA3"/>
      <sheetName val="c_s2"/>
      <sheetName val="c_¨2"/>
      <sheetName val="Parts_1_Feb_20042"/>
      <sheetName val="list_price2"/>
      <sheetName val="현장별계약현황('98_10_31)2"/>
      <sheetName val="1_설계기준2"/>
      <sheetName val="design_criteria2"/>
      <sheetName val="working_load_at_the_btm_ft_2"/>
      <sheetName val="plan&amp;section_of_foundation2"/>
      <sheetName val="공사비_내역_(가)2"/>
      <sheetName val="적용_기준(환율)-12"/>
      <sheetName val="적용_기준(환율)2"/>
      <sheetName val="자재단가_2"/>
      <sheetName val="stability_check2"/>
      <sheetName val="design_load2"/>
      <sheetName val="Galaxy_소비자가격표2"/>
      <sheetName val="전선_및_전선관2"/>
      <sheetName val="실행내역서_2"/>
      <sheetName val="31_고_x005f_x0000_RTU2"/>
      <sheetName val="Wt_of_Mod_2"/>
      <sheetName val="일반맨홀수량집계(A-7_LINE)2"/>
      <sheetName val="총_원가계산2"/>
      <sheetName val="SRC_CLOUMN_설계2"/>
      <sheetName val="3)_클레임_반영시2"/>
      <sheetName val="CRUDE_RE-bar2"/>
      <sheetName val="96보완계획7_122"/>
      <sheetName val="입출재고현황_(2)2"/>
      <sheetName val="단가_및_재료비2"/>
      <sheetName val="Ⅴ-2_ᰀ፜搀፜2"/>
      <sheetName val="Mp-team_12"/>
      <sheetName val="을_22"/>
      <sheetName val="2001예정공정표_2"/>
      <sheetName val="4_말뚝설계2"/>
      <sheetName val="1_설계설명서2"/>
      <sheetName val="Ⅴ-2_砀鹅瘂/2"/>
      <sheetName val="Input_Table2"/>
      <sheetName val="CAL_2"/>
      <sheetName val="A-11_Steel_Str_(2)2"/>
      <sheetName val="을_12"/>
      <sheetName val="TRE_TABLE2"/>
      <sheetName val="BASIC_(2)2"/>
      <sheetName val="Facility_Information2"/>
      <sheetName val="HORI__VESSEL2"/>
      <sheetName val="2_설계제원2"/>
      <sheetName val="설계명세서韈_헾⿓2"/>
      <sheetName val="부재韈_헾2"/>
      <sheetName val="진행_DATA_(2)2"/>
      <sheetName val="원가계산_(2)2"/>
      <sheetName val="118_세금과丵〒2"/>
      <sheetName val="4_2유효폭의_계산2"/>
      <sheetName val="맨홀공_수량집계표2"/>
      <sheetName val="2_입력2"/>
      <sheetName val="Construction_Schedule2"/>
      <sheetName val="물량_산출_통신_맨홀2"/>
      <sheetName val="General_Data2"/>
      <sheetName val="8_자재단가비교표2"/>
      <sheetName val="5_수량집계2"/>
      <sheetName val="3_일위대가표2"/>
      <sheetName val="[DS-LOAD_XLS]Ⅴ-2_砀鹅瘂/2"/>
      <sheetName val="Data_Vol2"/>
      <sheetName val="sc0314_Index2"/>
      <sheetName val="자__재2"/>
      <sheetName val="1_2_1_마루높이결정2"/>
      <sheetName val="장비당단가_︀ᇕ԰2"/>
      <sheetName val="crude_SLAB_RE-bar2"/>
      <sheetName val="Architecture_Work2"/>
      <sheetName val="_견徸〒2"/>
      <sheetName val="_견헾】2"/>
      <sheetName val="_견丵〒2"/>
      <sheetName val="주빔의_설계2"/>
      <sheetName val="IO_LIST2"/>
      <sheetName val="방배동내역_(총괄)2"/>
      <sheetName val="인건비_2"/>
      <sheetName val="DATA_(EPS)2"/>
      <sheetName val="DATA_(TRAY)2"/>
      <sheetName val="4_동력2"/>
      <sheetName val="[DS-LOAD_XLS]입啨/2"/>
      <sheetName val="조도계산서__도서_2"/>
      <sheetName val="2-2_매출분석2"/>
      <sheetName val="전동기_SP︀ᇕ2"/>
      <sheetName val="member_design2"/>
      <sheetName val="soil_bearing_check2"/>
      <sheetName val="3_CCTV설비공사2"/>
      <sheetName val="Motor_Data2"/>
      <sheetName val="내역_ver1_02"/>
      <sheetName val="전동기_⹠敇2"/>
      <sheetName val="전동기_밀ⱙЀⱚ2"/>
      <sheetName val="전동기_퀀Ⱡ袕2"/>
      <sheetName val="전동기_⍡辕2"/>
      <sheetName val="전동기_塴㍒렀륟2"/>
      <sheetName val="전동기_倀䅒鰀䅒2"/>
      <sheetName val="118_세금劈,橂2"/>
      <sheetName val="목차_2"/>
      <sheetName val="장비당단가_(︀ᇕ2"/>
      <sheetName val="BOX규격및_설계조건입력2"/>
      <sheetName val="A-8_PD(도로중앙)2"/>
      <sheetName val="9_2단가산출서2"/>
      <sheetName val="1_수인터翇2"/>
      <sheetName val="차량한계11M_(2)2"/>
      <sheetName val="수량산출서_(2)2"/>
      <sheetName val="Indirect_Cosþ2"/>
      <sheetName val="별표_2"/>
      <sheetName val="노임단가(0_3)2"/>
      <sheetName val="콘크리트_블록_유형별_수량2"/>
      <sheetName val="단가표_(2)2"/>
      <sheetName val="118_세금과공簀2"/>
      <sheetName val="118_세금과공缀2"/>
      <sheetName val="118_세금과공ꠀ2"/>
      <sheetName val="STRUCTURAL_STEEL2"/>
      <sheetName val="HRSG_SMALL072202"/>
      <sheetName val="5_정산서2"/>
      <sheetName val="7_PILE__(돌출)2"/>
      <sheetName val="P_M猂⿻2"/>
      <sheetName val="Input_Names2"/>
      <sheetName val="118_세금과공䀀2"/>
      <sheetName val="입墐_2"/>
      <sheetName val="수목데이타_2"/>
      <sheetName val="공정_(총괄)_(2)2"/>
      <sheetName val="OCT_FDN2"/>
      <sheetName val="118_세금删%剬2"/>
      <sheetName val="2000_11월설계내역2"/>
      <sheetName val="8__내진해석2"/>
      <sheetName val="1.설계丵⿏"/>
      <sheetName val="1.설계_x0005__x0000_"/>
      <sheetName val="부대공수량산출"/>
      <sheetName val="T13(P68~72,78)"/>
      <sheetName val="실시_x0000_僊"/>
      <sheetName val="__"/>
      <sheetName val="안전炠〼"/>
      <sheetName val="BOQ-Summary닑⽜_x0005__x0000__x0000__x0000__x0000_"/>
      <sheetName val="BOQ-Summary刘v닑⿎_x0005__x0000__x0000_"/>
      <sheetName val="BOQ-Summary唐o啜o닑⼠_x0005__x0000_"/>
      <sheetName val="장비당단가Õ_x0000_Ԁ_x0000_"/>
      <sheetName val="장비당단가Õ"/>
      <sheetName val="가로수분설치현황"/>
      <sheetName val="합천내역"/>
      <sheetName val="가설개략"/>
      <sheetName val="CABLE_SIZE_CALCULATION_SHEET4"/>
      <sheetName val="IMPEADENCE_MAP_4"/>
      <sheetName val="IMPEADENCE_4"/>
      <sheetName val="복구량산정_및_전용회선_사용4"/>
      <sheetName val="입찰참가보고_(2)4"/>
      <sheetName val="공정현황보고(3_20)_(2)4"/>
      <sheetName val="추진공정(법인)3_204"/>
      <sheetName val="공정현황보고(3_27)_(2)4"/>
      <sheetName val="추진공정(법인)3_274"/>
      <sheetName val="공정현황보고(4_2)4"/>
      <sheetName val="1_공사집행계획서4"/>
      <sheetName val="2_예산내역검토서4"/>
      <sheetName val="3_실행원가내역서4"/>
      <sheetName val="4_실행예산단가산출서(단가)4"/>
      <sheetName val="4_실행예산단가산출서(금액)4"/>
      <sheetName val="5_현장관리비4"/>
      <sheetName val="6_공사예정공정표4"/>
      <sheetName val="7_인원동원현황4"/>
      <sheetName val="8_장비투입현황4"/>
      <sheetName val="9_문제점_및_대책4"/>
      <sheetName val="10_설계변경_및_추가공사4"/>
      <sheetName val="1_철주신설4"/>
      <sheetName val="2_철주신설4"/>
      <sheetName val="3_철주신설4"/>
      <sheetName val="4_비임신설4"/>
      <sheetName val="5_기기가대4"/>
      <sheetName val="6_철주기초4"/>
      <sheetName val="7_기기기초4"/>
      <sheetName val="8_기기기초4"/>
      <sheetName val="9_기기기초4"/>
      <sheetName val="10_단권변압기4"/>
      <sheetName val="11_가스절연4"/>
      <sheetName val="12_전자식제어반4"/>
      <sheetName val="13_고장점표정반4"/>
      <sheetName val="14_GP4"/>
      <sheetName val="15_전철용RTU4"/>
      <sheetName val="16_R-C_BANK4"/>
      <sheetName val="17_모선배선4"/>
      <sheetName val="18_제어및전력케이블4"/>
      <sheetName val="19_핏트4"/>
      <sheetName val="20_배수로4"/>
      <sheetName val="21_스틸그레이팅4"/>
      <sheetName val="22_접지장치4"/>
      <sheetName val="23_옥외전선관4"/>
      <sheetName val="24_옥외외등4"/>
      <sheetName val="25_무인화설비4"/>
      <sheetName val="26_콘크리트포장4"/>
      <sheetName val="27_자갈부설4"/>
      <sheetName val="28_휀스4"/>
      <sheetName val="29_소내용TR4"/>
      <sheetName val="30_고배용VCB4"/>
      <sheetName val="31_고배용RTU4"/>
      <sheetName val="32_기기기초4"/>
      <sheetName val="33_지중케이블4"/>
      <sheetName val="34_전력용관로4"/>
      <sheetName val="35_장주신설4"/>
      <sheetName val="36_맨홀4"/>
      <sheetName val="37_운반비4"/>
      <sheetName val="공구손료_산출내역4"/>
      <sheetName val="2F_회의실견적(5_14_일대)4"/>
      <sheetName val="남양시작동자105노65기1_3화1_24"/>
      <sheetName val="1_노무비명세서(해동)4"/>
      <sheetName val="1_노무비명세서(토목)4"/>
      <sheetName val="2_노무비명세서(해동)4"/>
      <sheetName val="2_노무비명세서(수직보호망)4"/>
      <sheetName val="2_노무비명세서(난간대)4"/>
      <sheetName val="2_사진대지4"/>
      <sheetName val="3_사진대지4"/>
      <sheetName val="전차선로_물량표4"/>
      <sheetName val="노원열병합__건축공사기성내역서4"/>
      <sheetName val="신규단가-00_11_304"/>
      <sheetName val="Sheet1_(2)4"/>
      <sheetName val="3BL공동구_수량4"/>
      <sheetName val="11_자재단가4"/>
      <sheetName val="전도금청구서_(2)4"/>
      <sheetName val="금전출납_4"/>
      <sheetName val="식대_4"/>
      <sheetName val="기성고조서(폐기물)_(2)4"/>
      <sheetName val="Sheet3_(5)4"/>
      <sheetName val="Sheet3_(6)4"/>
      <sheetName val="I_설계조건4"/>
      <sheetName val="8_PILE__(돌출)4"/>
      <sheetName val="내역서_4"/>
      <sheetName val="준검_내역서4"/>
      <sheetName val="7_1유효폭4"/>
      <sheetName val="조도계산서_(도서)4"/>
      <sheetName val="Site_Expenses4"/>
      <sheetName val="화재_탐지_설비4"/>
      <sheetName val="32_銅기기초4"/>
      <sheetName val="118_세금과공과3"/>
      <sheetName val="표지_(2)3"/>
      <sheetName val="전동기_SPEC3"/>
      <sheetName val="Despacho_(c_civil)3"/>
      <sheetName val="GIS_Ry재3"/>
      <sheetName val="Page_1A_-_Proposal_Strategy_3"/>
      <sheetName val="-15_03"/>
      <sheetName val="개별직종노임단가(2003_9)3"/>
      <sheetName val="1_설계조건3"/>
      <sheetName val="토공_토적표3"/>
      <sheetName val="EQUIPMENT_-23"/>
      <sheetName val="목차_3"/>
      <sheetName val="BASIC_(2)3"/>
      <sheetName val="효성CB_1P기초3"/>
      <sheetName val="3_현장배치3"/>
      <sheetName val="Budget_2005(DW)3"/>
      <sheetName val="기타_정보통신공사3"/>
      <sheetName val="시중노임(공사)"/>
      <sheetName val="장비당단가 (ីĢ"/>
      <sheetName val="변수2"/>
      <sheetName val="저항"/>
      <sheetName val="도급예산내역서_x0000__x0000_Ā"/>
      <sheetName val="월별수입"/>
      <sheetName val="철거_x0000__x0000_"/>
      <sheetName val="C &amp; G _x0000__x0000_ȶ"/>
      <sheetName val="C &amp; G _x0000__x0000_ɔ"/>
      <sheetName val="C &amp; G _x0000_彩_x0000_"/>
      <sheetName val="C &amp; G _x0000__x0000_Ȳ"/>
      <sheetName val="C &amp; G _x0000__x0000_ŏ"/>
      <sheetName val="C &amp; G 渨믎½"/>
      <sheetName val="전기ᰀ፜"/>
      <sheetName val="광산내역"/>
      <sheetName val="오산单"/>
      <sheetName val="품질 및 특성 보정_x0000__x0000_"/>
      <sheetName val="전기Հ_x0000_"/>
      <sheetName val="품질 및 _x0000_욚_x0000__x0000_Ā꥜K"/>
      <sheetName val="단위수_x0000_"/>
      <sheetName val="C &amp; G ၒ_x0000__x0000_"/>
      <sheetName val="C &amp; G _x0000_ㅦ_x0000_"/>
      <sheetName val="C &amp; G _x0000_퇧_x0000_"/>
      <sheetName val="C &amp; G Ć_x0000__x0000_"/>
      <sheetName val="C &amp; G _x0000__x0000_Ā"/>
      <sheetName val="C &amp; G _x0000_㙌_x0000_"/>
      <sheetName val="C &amp; G _x0000_셡_x0000_"/>
      <sheetName val="C &amp; G _x0000_骻_x0000_"/>
      <sheetName val="BOQ-Summary哈Ï닑⿃_x0005__x0000__x0000_"/>
      <sheetName val="빌딩 안내"/>
      <sheetName val="gyun"/>
      <sheetName val="방음벽 기䈀ᅪ԰_x0000_缀_x0000_"/>
      <sheetName val="1.기타원가(BA)"/>
      <sheetName val="1.손익(CP)"/>
      <sheetName val="1.기타(CP)"/>
      <sheetName val="spinning1"/>
      <sheetName val="품질 및 특Ā考ᜈ̮業؀"/>
      <sheetName val="명세밀"/>
      <sheetName val="MOPS"/>
      <sheetName val="도급예산내역서_x0004__x0000_Ą"/>
      <sheetName val="도급예산내역서_x0006__x0005__x000d_"/>
      <sheetName val="_x0000__x000a__x0000__x0005_"/>
      <sheetName val="GIS.ᨇ彬0"/>
      <sheetName val="지구단위계획"/>
      <sheetName val="예산내역Ç"/>
      <sheetName val="신규품셈목차"/>
      <sheetName val="시중노임단가"/>
      <sheetName val="별표집계"/>
      <sheetName val="Daily summary "/>
      <sheetName val="HOC"/>
      <sheetName val="Home Office"/>
      <sheetName val="단가劐0勜"/>
      <sheetName val="hvac(제어동刈"/>
      <sheetName val="말뚝지_xdea6_蘁몽"/>
      <sheetName val="전계가"/>
      <sheetName val="P.M 匈"/>
      <sheetName val="1.수인터餰"/>
      <sheetName val="1.수인터슠"/>
      <sheetName val="용산1(해보)"/>
      <sheetName val="05.04.22(6소초 물량)"/>
      <sheetName val="소방"/>
      <sheetName val="품종_품명"/>
      <sheetName val="음료실행"/>
      <sheetName val="관거渀腷԰"/>
      <sheetName val="예산내ԯ_x0000_"/>
      <sheetName val="31._x0000_"/>
      <sheetName val="A"/>
      <sheetName val="실행Á"/>
      <sheetName val="蠀"/>
      <sheetName val="︰"/>
      <sheetName val="ﻒ"/>
      <sheetName val="을부담운ࢭ麀"/>
      <sheetName val="배수공헾⿐"/>
      <sheetName val="GLOBAL"/>
      <sheetName val="공조"/>
      <sheetName val="예산M12_x0000_"/>
      <sheetName val="Mac"/>
      <sheetName val="C_&amp;_G_R"/>
      <sheetName val="자재단"/>
      <sheetName val="C_&amp;_G_䕝瞐"/>
      <sheetName val="신설개소별_총집계표(동해-배전)"/>
      <sheetName val="안평역사_총집계"/>
      <sheetName val="steam_table"/>
      <sheetName val="MP_MOB"/>
      <sheetName val="허용전류-IEC_DATA"/>
      <sheetName val="견턀嶲ԯ"/>
      <sheetName val="견턀抲ԯ"/>
      <sheetName val="견턀妲ԯ"/>
      <sheetName val="Indirect C닑"/>
      <sheetName val="화전내"/>
      <sheetName val="설炠「"/>
      <sheetName val="명세_x0000_"/>
      <sheetName val="현장관리비집퀀ည"/>
      <sheetName val="전기요헾"/>
      <sheetName val="45︀ᇕ԰"/>
      <sheetName val="3臨N般"/>
      <sheetName val="안영볷개터널조명(할증제외)"/>
      <sheetName val="안영볷개터널소화기(할증제외)"/>
      <sheetName val="아파트건_x0000_"/>
      <sheetName val="내역총0_x0000_"/>
      <sheetName val="물량산출翨4"/>
      <sheetName val="물량산출磨8"/>
      <sheetName val="오산ↅ"/>
      <sheetName val="J直材가"/>
      <sheetName val="J直材⠀"/>
      <sheetName val="요킭"/>
      <sheetName val="Raw Data"/>
      <sheetName val="�장공"/>
      <sheetName val="%관리보수계산내역"/>
      <sheetName val="노무비(첨부4-4)"/>
      <sheetName val="Despacho (¾_x0000_Ԁ_x0000_䀀ꄲ_x0007__x0000_"/>
      <sheetName val="Despacho (¾_x0000_Ԁ_x0000__x0000_툇_x000f__x0000_"/>
      <sheetName val="Despacho (¾_x0000_Ԁ_x0000_䀀붚_x000f__x0000_"/>
      <sheetName val="Despacho (¾_x0000_Ԁ_x0000__x0000_㾃_x000b__x0000_"/>
      <sheetName val="Despacho (¾_x0000_Ԁ_x0000_쀀毾_x0009__x0000_"/>
      <sheetName val="Despacho (¾_x0000_Ԁ_x0000__x0000_덯_x000e__x0000_"/>
      <sheetName val="자재목록"/>
      <sheetName val="2.대외공㒮"/>
      <sheetName val="_x0009_"/>
      <sheetName val="도급예산내역"/>
      <sheetName val="C &amp; ׀"/>
      <sheetName val="Despacho (¾_x0000_Ԁ_x0000_쀀毾 _x0000_"/>
      <sheetName val="계획세Ȁ"/>
      <sheetName val="Ⅴ-2.공碙᲎瀀摠"/>
      <sheetName val="Ⅴ-2.공킙Ű0_x0000_"/>
      <sheetName val="Ⅴ-2.공֙_x0000_缀_x0000_"/>
      <sheetName val="Ñ"/>
      <sheetName val="SE-6À_x0000_"/>
      <sheetName val="요소³"/>
      <sheetName val="DIAP䑲⾫_x0000__x0000_㛈"/>
      <sheetName val="산瀀"/>
      <sheetName val="계ꃈ늒傡"/>
      <sheetName val="5. COST SCHEDULE PERࠀ鰣_x001e__x0000__x0000__x0000_吀讀"/>
      <sheetName val="관거羘᚝_x0000_"/>
      <sheetName val="5. COST SCHEDULE PER䠀ᛥᐃ⨑堀%_x0000_"/>
      <sheetName val="5. COST SCHEDULE PER저᐀ᄑ傐&quot;_x0000_"/>
      <sheetName val="관거_x0000__x0000__x0005_"/>
      <sheetName val="관거讀ɋ뺱"/>
      <sheetName val="내역荨7莬"/>
      <sheetName val="P.M 릘"/>
      <sheetName val="Sheet_x0000_"/>
      <sheetName val="한전위_x0000__x0000__x0005__x0000_邀"/>
      <sheetName val="인명부"/>
      <sheetName val="단위氚⾽"/>
      <sheetName val="총괄내역䃠"/>
      <sheetName val="Ⅱ1䁶⹸蠀"/>
      <sheetName val="노임단가표"/>
      <sheetName val="설 계"/>
      <sheetName val="sum萹ĮⰴA"/>
      <sheetName val="전기요반"/>
    </sheetNames>
    <sheetDataSet>
      <sheetData sheetId="0">
        <row r="61">
          <cell r="B61">
            <v>2.5</v>
          </cell>
        </row>
      </sheetData>
      <sheetData sheetId="1">
        <row r="61">
          <cell r="B61">
            <v>2.5</v>
          </cell>
        </row>
      </sheetData>
      <sheetData sheetId="2">
        <row r="61">
          <cell r="B61">
            <v>2.5</v>
          </cell>
        </row>
      </sheetData>
      <sheetData sheetId="3">
        <row r="61">
          <cell r="B61">
            <v>2.5</v>
          </cell>
        </row>
      </sheetData>
      <sheetData sheetId="4">
        <row r="61">
          <cell r="B61">
            <v>2.5</v>
          </cell>
        </row>
      </sheetData>
      <sheetData sheetId="5">
        <row r="61">
          <cell r="B61">
            <v>2.5</v>
          </cell>
        </row>
      </sheetData>
      <sheetData sheetId="6">
        <row r="61">
          <cell r="B61">
            <v>2.5</v>
          </cell>
        </row>
      </sheetData>
      <sheetData sheetId="7">
        <row r="61">
          <cell r="B61">
            <v>2.5</v>
          </cell>
        </row>
      </sheetData>
      <sheetData sheetId="8">
        <row r="61">
          <cell r="B61">
            <v>2.5</v>
          </cell>
        </row>
      </sheetData>
      <sheetData sheetId="9">
        <row r="61">
          <cell r="B61">
            <v>2.5</v>
          </cell>
        </row>
      </sheetData>
      <sheetData sheetId="10">
        <row r="61">
          <cell r="B61">
            <v>2.5</v>
          </cell>
        </row>
      </sheetData>
      <sheetData sheetId="11">
        <row r="61">
          <cell r="B61">
            <v>2.5</v>
          </cell>
        </row>
      </sheetData>
      <sheetData sheetId="12" refreshError="1"/>
      <sheetData sheetId="13">
        <row r="61">
          <cell r="B61" t="str">
            <v>BC 1.6m</v>
          </cell>
        </row>
      </sheetData>
      <sheetData sheetId="14">
        <row r="61">
          <cell r="B61" t="str">
            <v>BC 1.6m</v>
          </cell>
        </row>
      </sheetData>
      <sheetData sheetId="15">
        <row r="61">
          <cell r="B61" t="str">
            <v>BC 1.6m</v>
          </cell>
        </row>
      </sheetData>
      <sheetData sheetId="16" refreshError="1"/>
      <sheetData sheetId="17">
        <row r="61">
          <cell r="B61" t="str">
            <v>BC 1.6m</v>
          </cell>
        </row>
      </sheetData>
      <sheetData sheetId="18">
        <row r="61">
          <cell r="B61" t="str">
            <v>BC 1.6m</v>
          </cell>
        </row>
      </sheetData>
      <sheetData sheetId="19">
        <row r="61">
          <cell r="B61" t="str">
            <v>BC 1.6m</v>
          </cell>
        </row>
      </sheetData>
      <sheetData sheetId="20">
        <row r="61">
          <cell r="B61" t="str">
            <v>BC 1.6m</v>
          </cell>
        </row>
      </sheetData>
      <sheetData sheetId="21">
        <row r="61">
          <cell r="B61" t="str">
            <v>BC 1.6m</v>
          </cell>
        </row>
      </sheetData>
      <sheetData sheetId="22">
        <row r="61">
          <cell r="B61" t="str">
            <v>BC 1.6m</v>
          </cell>
        </row>
      </sheetData>
      <sheetData sheetId="23">
        <row r="61">
          <cell r="B61" t="str">
            <v>BC 1.6m</v>
          </cell>
        </row>
      </sheetData>
      <sheetData sheetId="24">
        <row r="61">
          <cell r="B61" t="str">
            <v>BC 1.6m</v>
          </cell>
        </row>
      </sheetData>
      <sheetData sheetId="25">
        <row r="61">
          <cell r="B61">
            <v>2.5</v>
          </cell>
        </row>
      </sheetData>
      <sheetData sheetId="26">
        <row r="61">
          <cell r="B61" t="str">
            <v>BC 1.6m</v>
          </cell>
        </row>
      </sheetData>
      <sheetData sheetId="27">
        <row r="61">
          <cell r="B61" t="str">
            <v>BC 1.6m</v>
          </cell>
        </row>
      </sheetData>
      <sheetData sheetId="28">
        <row r="61">
          <cell r="B61" t="str">
            <v>BC 1.6m</v>
          </cell>
        </row>
      </sheetData>
      <sheetData sheetId="29">
        <row r="61">
          <cell r="B61" t="str">
            <v>BC 1.6m</v>
          </cell>
        </row>
      </sheetData>
      <sheetData sheetId="30">
        <row r="61">
          <cell r="B61" t="str">
            <v>BC 1.6m</v>
          </cell>
        </row>
      </sheetData>
      <sheetData sheetId="31">
        <row r="61">
          <cell r="B61" t="str">
            <v>BC 1.6m</v>
          </cell>
        </row>
      </sheetData>
      <sheetData sheetId="32">
        <row r="61">
          <cell r="B61" t="str">
            <v>BC 1.6m</v>
          </cell>
        </row>
      </sheetData>
      <sheetData sheetId="33">
        <row r="61">
          <cell r="B61" t="str">
            <v>BC 1.6m</v>
          </cell>
        </row>
      </sheetData>
      <sheetData sheetId="34">
        <row r="61">
          <cell r="B61" t="str">
            <v>BC 1.6m</v>
          </cell>
        </row>
      </sheetData>
      <sheetData sheetId="35">
        <row r="61">
          <cell r="B61" t="str">
            <v>BC 1.6m</v>
          </cell>
        </row>
      </sheetData>
      <sheetData sheetId="36">
        <row r="61">
          <cell r="B61" t="str">
            <v>BC 1.6m</v>
          </cell>
        </row>
      </sheetData>
      <sheetData sheetId="37">
        <row r="61">
          <cell r="B61" t="str">
            <v>BC 1.6m</v>
          </cell>
        </row>
      </sheetData>
      <sheetData sheetId="38">
        <row r="61">
          <cell r="B61" t="str">
            <v>BC 1.6m</v>
          </cell>
        </row>
      </sheetData>
      <sheetData sheetId="39">
        <row r="61">
          <cell r="B61" t="str">
            <v>BC 1.6m</v>
          </cell>
        </row>
      </sheetData>
      <sheetData sheetId="40">
        <row r="61">
          <cell r="B61" t="str">
            <v>BC 1.6m</v>
          </cell>
        </row>
      </sheetData>
      <sheetData sheetId="41">
        <row r="61">
          <cell r="B61" t="str">
            <v>BC 1.6m</v>
          </cell>
        </row>
      </sheetData>
      <sheetData sheetId="42">
        <row r="61">
          <cell r="B61" t="str">
            <v>BC 1.6m</v>
          </cell>
        </row>
      </sheetData>
      <sheetData sheetId="43">
        <row r="61">
          <cell r="B61" t="str">
            <v>BC 1.6m</v>
          </cell>
        </row>
      </sheetData>
      <sheetData sheetId="44">
        <row r="61">
          <cell r="B61" t="str">
            <v>BC 1.6m</v>
          </cell>
        </row>
      </sheetData>
      <sheetData sheetId="45">
        <row r="61">
          <cell r="B61" t="str">
            <v>BC 1.6m</v>
          </cell>
        </row>
      </sheetData>
      <sheetData sheetId="46">
        <row r="61">
          <cell r="B61" t="str">
            <v>BC 1.6m</v>
          </cell>
        </row>
      </sheetData>
      <sheetData sheetId="47">
        <row r="61">
          <cell r="B61" t="str">
            <v>BC 1.6m</v>
          </cell>
        </row>
      </sheetData>
      <sheetData sheetId="48">
        <row r="61">
          <cell r="B61" t="str">
            <v>BC 1.6m</v>
          </cell>
        </row>
      </sheetData>
      <sheetData sheetId="49">
        <row r="61">
          <cell r="B61" t="str">
            <v>BC 1.6m</v>
          </cell>
        </row>
      </sheetData>
      <sheetData sheetId="50">
        <row r="61">
          <cell r="B61" t="str">
            <v>BC 1.6m</v>
          </cell>
        </row>
      </sheetData>
      <sheetData sheetId="51">
        <row r="61">
          <cell r="B61" t="str">
            <v>BC 1.6m</v>
          </cell>
        </row>
      </sheetData>
      <sheetData sheetId="52">
        <row r="61">
          <cell r="B61" t="str">
            <v>BC 1.6m</v>
          </cell>
        </row>
      </sheetData>
      <sheetData sheetId="53">
        <row r="61">
          <cell r="B61" t="str">
            <v>BC 1.6m</v>
          </cell>
        </row>
      </sheetData>
      <sheetData sheetId="54">
        <row r="61">
          <cell r="B61" t="str">
            <v>BC 1.6m</v>
          </cell>
        </row>
      </sheetData>
      <sheetData sheetId="55">
        <row r="61">
          <cell r="B61" t="str">
            <v>BC 1.6m</v>
          </cell>
        </row>
      </sheetData>
      <sheetData sheetId="56">
        <row r="61">
          <cell r="B61" t="str">
            <v>BC 1.6m</v>
          </cell>
        </row>
      </sheetData>
      <sheetData sheetId="57">
        <row r="61">
          <cell r="B61" t="str">
            <v>BC 1.6m</v>
          </cell>
        </row>
      </sheetData>
      <sheetData sheetId="58">
        <row r="61">
          <cell r="B61" t="str">
            <v>BC 1.6m</v>
          </cell>
        </row>
      </sheetData>
      <sheetData sheetId="59">
        <row r="61">
          <cell r="B61" t="str">
            <v>BC 1.6m</v>
          </cell>
        </row>
      </sheetData>
      <sheetData sheetId="60">
        <row r="61">
          <cell r="B61" t="str">
            <v>BC 1.6m</v>
          </cell>
        </row>
      </sheetData>
      <sheetData sheetId="61">
        <row r="61">
          <cell r="B61" t="str">
            <v>BC 1.6m</v>
          </cell>
        </row>
      </sheetData>
      <sheetData sheetId="62">
        <row r="61">
          <cell r="B61" t="str">
            <v>BC 1.6m</v>
          </cell>
        </row>
      </sheetData>
      <sheetData sheetId="63">
        <row r="61">
          <cell r="B61" t="str">
            <v>BC 1.6m</v>
          </cell>
        </row>
      </sheetData>
      <sheetData sheetId="64">
        <row r="61">
          <cell r="B61" t="str">
            <v>BC 1.6m</v>
          </cell>
        </row>
      </sheetData>
      <sheetData sheetId="65">
        <row r="61">
          <cell r="B61" t="str">
            <v>BC 1.6m</v>
          </cell>
        </row>
      </sheetData>
      <sheetData sheetId="66">
        <row r="61">
          <cell r="B61" t="str">
            <v>BC 1.6m</v>
          </cell>
        </row>
      </sheetData>
      <sheetData sheetId="67">
        <row r="61">
          <cell r="B61" t="str">
            <v>BC 1.6m</v>
          </cell>
        </row>
      </sheetData>
      <sheetData sheetId="68">
        <row r="61">
          <cell r="B61" t="str">
            <v>BC 1.6m</v>
          </cell>
        </row>
      </sheetData>
      <sheetData sheetId="69">
        <row r="61">
          <cell r="B61" t="str">
            <v>BC 1.6m</v>
          </cell>
        </row>
      </sheetData>
      <sheetData sheetId="70">
        <row r="61">
          <cell r="B61" t="str">
            <v>BC 1.6m</v>
          </cell>
        </row>
      </sheetData>
      <sheetData sheetId="71">
        <row r="61">
          <cell r="B61" t="str">
            <v>BC 1.6m</v>
          </cell>
        </row>
      </sheetData>
      <sheetData sheetId="72">
        <row r="61">
          <cell r="B61" t="str">
            <v>BC 1.6m</v>
          </cell>
        </row>
      </sheetData>
      <sheetData sheetId="73">
        <row r="61">
          <cell r="B61" t="str">
            <v>BC 1.6m</v>
          </cell>
        </row>
      </sheetData>
      <sheetData sheetId="74">
        <row r="61">
          <cell r="B61" t="str">
            <v>BC 1.6m</v>
          </cell>
        </row>
      </sheetData>
      <sheetData sheetId="75">
        <row r="61">
          <cell r="B61" t="str">
            <v>BC 1.6m</v>
          </cell>
        </row>
      </sheetData>
      <sheetData sheetId="76">
        <row r="61">
          <cell r="B61" t="str">
            <v>BC 1.6m</v>
          </cell>
        </row>
      </sheetData>
      <sheetData sheetId="77">
        <row r="61">
          <cell r="B61" t="str">
            <v>BC 1.6m</v>
          </cell>
        </row>
      </sheetData>
      <sheetData sheetId="78">
        <row r="61">
          <cell r="B61" t="str">
            <v>BC 1.6m</v>
          </cell>
        </row>
      </sheetData>
      <sheetData sheetId="79">
        <row r="61">
          <cell r="B61" t="str">
            <v>BC 1.6m</v>
          </cell>
        </row>
      </sheetData>
      <sheetData sheetId="80">
        <row r="61">
          <cell r="B61" t="str">
            <v>BC 1.6m</v>
          </cell>
        </row>
      </sheetData>
      <sheetData sheetId="81">
        <row r="61">
          <cell r="B61" t="str">
            <v>BC 1.6m</v>
          </cell>
        </row>
      </sheetData>
      <sheetData sheetId="82">
        <row r="61">
          <cell r="B61" t="str">
            <v>BC 1.6m</v>
          </cell>
        </row>
      </sheetData>
      <sheetData sheetId="83">
        <row r="61">
          <cell r="B61" t="str">
            <v>BC 1.6m</v>
          </cell>
        </row>
      </sheetData>
      <sheetData sheetId="84">
        <row r="61">
          <cell r="B61" t="str">
            <v>BC 1.6m</v>
          </cell>
        </row>
      </sheetData>
      <sheetData sheetId="85">
        <row r="61">
          <cell r="B61" t="str">
            <v>BC 1.6m</v>
          </cell>
        </row>
      </sheetData>
      <sheetData sheetId="86">
        <row r="61">
          <cell r="B61" t="str">
            <v>BC 1.6m</v>
          </cell>
        </row>
      </sheetData>
      <sheetData sheetId="87">
        <row r="61">
          <cell r="B61" t="str">
            <v>BC 1.6m</v>
          </cell>
        </row>
      </sheetData>
      <sheetData sheetId="88">
        <row r="61">
          <cell r="B61" t="str">
            <v>BC 1.6m</v>
          </cell>
        </row>
      </sheetData>
      <sheetData sheetId="89">
        <row r="61">
          <cell r="B61" t="str">
            <v>BC 1.6m</v>
          </cell>
        </row>
      </sheetData>
      <sheetData sheetId="90">
        <row r="61">
          <cell r="B61" t="str">
            <v>BC 1.6m</v>
          </cell>
        </row>
      </sheetData>
      <sheetData sheetId="91">
        <row r="61">
          <cell r="B61" t="str">
            <v>BC 1.6m</v>
          </cell>
        </row>
      </sheetData>
      <sheetData sheetId="92">
        <row r="61">
          <cell r="B61" t="str">
            <v>BC 1.6m</v>
          </cell>
        </row>
      </sheetData>
      <sheetData sheetId="93">
        <row r="61">
          <cell r="B61" t="str">
            <v>BC 1.6m</v>
          </cell>
        </row>
      </sheetData>
      <sheetData sheetId="94">
        <row r="61">
          <cell r="B61" t="str">
            <v>BC 1.6m</v>
          </cell>
        </row>
      </sheetData>
      <sheetData sheetId="95">
        <row r="61">
          <cell r="B61" t="str">
            <v>BC 1.6m</v>
          </cell>
        </row>
      </sheetData>
      <sheetData sheetId="96">
        <row r="61">
          <cell r="B61" t="str">
            <v>BC 1.6m</v>
          </cell>
        </row>
      </sheetData>
      <sheetData sheetId="97">
        <row r="61">
          <cell r="B61" t="str">
            <v>BC 1.6m</v>
          </cell>
        </row>
      </sheetData>
      <sheetData sheetId="98">
        <row r="61">
          <cell r="B61" t="str">
            <v>BC 1.6m</v>
          </cell>
        </row>
      </sheetData>
      <sheetData sheetId="99">
        <row r="61">
          <cell r="B61" t="str">
            <v>BC 1.6m</v>
          </cell>
        </row>
      </sheetData>
      <sheetData sheetId="100">
        <row r="61">
          <cell r="B61" t="str">
            <v>BC 1.6m</v>
          </cell>
        </row>
      </sheetData>
      <sheetData sheetId="101">
        <row r="61">
          <cell r="B61" t="str">
            <v>BC 1.6m</v>
          </cell>
        </row>
      </sheetData>
      <sheetData sheetId="102">
        <row r="61">
          <cell r="B61" t="str">
            <v>BC 1.6m</v>
          </cell>
        </row>
      </sheetData>
      <sheetData sheetId="103">
        <row r="61">
          <cell r="B61" t="str">
            <v>BC 1.6m</v>
          </cell>
        </row>
      </sheetData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>
        <row r="61">
          <cell r="B61" t="str">
            <v>BC 1.6m</v>
          </cell>
        </row>
      </sheetData>
      <sheetData sheetId="112">
        <row r="61">
          <cell r="B61" t="str">
            <v>BC 1.6m</v>
          </cell>
        </row>
      </sheetData>
      <sheetData sheetId="113">
        <row r="61">
          <cell r="B61" t="str">
            <v>BC 1.6m</v>
          </cell>
        </row>
      </sheetData>
      <sheetData sheetId="114">
        <row r="61">
          <cell r="B61" t="str">
            <v>BC 1.6m</v>
          </cell>
        </row>
      </sheetData>
      <sheetData sheetId="115">
        <row r="61">
          <cell r="B61" t="str">
            <v>BC 1.6m</v>
          </cell>
        </row>
      </sheetData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>
        <row r="61">
          <cell r="B61" t="str">
            <v>BC 1.6m</v>
          </cell>
        </row>
      </sheetData>
      <sheetData sheetId="122">
        <row r="61">
          <cell r="B61" t="str">
            <v>BC 1.6m</v>
          </cell>
        </row>
      </sheetData>
      <sheetData sheetId="123">
        <row r="61">
          <cell r="B61" t="str">
            <v>BC 1.6m</v>
          </cell>
        </row>
      </sheetData>
      <sheetData sheetId="124">
        <row r="61">
          <cell r="B61" t="str">
            <v>BC 1.6m</v>
          </cell>
        </row>
      </sheetData>
      <sheetData sheetId="125">
        <row r="61">
          <cell r="B61" t="str">
            <v>BC 1.6m</v>
          </cell>
        </row>
      </sheetData>
      <sheetData sheetId="126">
        <row r="61">
          <cell r="B61" t="str">
            <v>BC 1.6m</v>
          </cell>
        </row>
      </sheetData>
      <sheetData sheetId="127">
        <row r="61">
          <cell r="B61" t="str">
            <v>BC 1.6m</v>
          </cell>
        </row>
      </sheetData>
      <sheetData sheetId="128">
        <row r="61">
          <cell r="B61" t="str">
            <v>BC 1.6m</v>
          </cell>
        </row>
      </sheetData>
      <sheetData sheetId="129">
        <row r="61">
          <cell r="B61" t="str">
            <v>BC 1.6m</v>
          </cell>
        </row>
      </sheetData>
      <sheetData sheetId="130">
        <row r="61">
          <cell r="B61" t="str">
            <v>BC 1.6m</v>
          </cell>
        </row>
      </sheetData>
      <sheetData sheetId="131">
        <row r="61">
          <cell r="B61" t="str">
            <v>BC 1.6m</v>
          </cell>
        </row>
      </sheetData>
      <sheetData sheetId="132">
        <row r="61">
          <cell r="B61" t="str">
            <v>BC 1.6m</v>
          </cell>
        </row>
      </sheetData>
      <sheetData sheetId="133">
        <row r="61">
          <cell r="B61" t="str">
            <v>BC 1.6m</v>
          </cell>
        </row>
      </sheetData>
      <sheetData sheetId="134">
        <row r="61">
          <cell r="B61" t="str">
            <v>BC 1.6m</v>
          </cell>
        </row>
      </sheetData>
      <sheetData sheetId="135">
        <row r="61">
          <cell r="B61" t="str">
            <v>BC 1.6m</v>
          </cell>
        </row>
      </sheetData>
      <sheetData sheetId="136">
        <row r="61">
          <cell r="B61" t="str">
            <v>BC 1.6m</v>
          </cell>
        </row>
      </sheetData>
      <sheetData sheetId="137">
        <row r="61">
          <cell r="B61" t="str">
            <v>BC 1.6m</v>
          </cell>
        </row>
      </sheetData>
      <sheetData sheetId="138">
        <row r="61">
          <cell r="B61" t="str">
            <v>BC 1.6m</v>
          </cell>
        </row>
      </sheetData>
      <sheetData sheetId="139">
        <row r="61">
          <cell r="B61" t="str">
            <v>BC 1.6m</v>
          </cell>
        </row>
      </sheetData>
      <sheetData sheetId="140" refreshError="1"/>
      <sheetData sheetId="141">
        <row r="61">
          <cell r="B61" t="str">
            <v>BC 1.6m</v>
          </cell>
        </row>
      </sheetData>
      <sheetData sheetId="142">
        <row r="61">
          <cell r="B61" t="str">
            <v>BC 1.6m</v>
          </cell>
        </row>
      </sheetData>
      <sheetData sheetId="143">
        <row r="61">
          <cell r="B61" t="str">
            <v>BC 1.6m</v>
          </cell>
        </row>
      </sheetData>
      <sheetData sheetId="144">
        <row r="61">
          <cell r="B61" t="str">
            <v>BC 1.6m</v>
          </cell>
        </row>
      </sheetData>
      <sheetData sheetId="145">
        <row r="61">
          <cell r="B61" t="str">
            <v>BC 1.6m</v>
          </cell>
        </row>
      </sheetData>
      <sheetData sheetId="146">
        <row r="61">
          <cell r="B61" t="str">
            <v>BC 1.6m</v>
          </cell>
        </row>
      </sheetData>
      <sheetData sheetId="147">
        <row r="61">
          <cell r="B61" t="str">
            <v>BC 1.6m</v>
          </cell>
        </row>
      </sheetData>
      <sheetData sheetId="148">
        <row r="61">
          <cell r="B61" t="str">
            <v>BC 1.6m</v>
          </cell>
        </row>
      </sheetData>
      <sheetData sheetId="149">
        <row r="61">
          <cell r="B61" t="str">
            <v>BC 1.6m</v>
          </cell>
        </row>
      </sheetData>
      <sheetData sheetId="150">
        <row r="61">
          <cell r="B61" t="str">
            <v>BC 1.6m</v>
          </cell>
        </row>
      </sheetData>
      <sheetData sheetId="151">
        <row r="61">
          <cell r="B61" t="str">
            <v>BC 1.6m</v>
          </cell>
        </row>
      </sheetData>
      <sheetData sheetId="152">
        <row r="61">
          <cell r="B61" t="str">
            <v>BC 1.6m</v>
          </cell>
        </row>
      </sheetData>
      <sheetData sheetId="153">
        <row r="61">
          <cell r="B61" t="str">
            <v>BC 1.6m</v>
          </cell>
        </row>
      </sheetData>
      <sheetData sheetId="154">
        <row r="61">
          <cell r="B61" t="str">
            <v>BC 1.6m</v>
          </cell>
        </row>
      </sheetData>
      <sheetData sheetId="155">
        <row r="61">
          <cell r="B61" t="str">
            <v>BC 1.6m</v>
          </cell>
        </row>
      </sheetData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/>
      <sheetData sheetId="234"/>
      <sheetData sheetId="235">
        <row r="61">
          <cell r="B61" t="str">
            <v>BC 1.6m</v>
          </cell>
        </row>
      </sheetData>
      <sheetData sheetId="236">
        <row r="61">
          <cell r="B61" t="str">
            <v>BC 1.6m</v>
          </cell>
        </row>
      </sheetData>
      <sheetData sheetId="237">
        <row r="61">
          <cell r="B61" t="str">
            <v>BC 1.6m</v>
          </cell>
        </row>
      </sheetData>
      <sheetData sheetId="238">
        <row r="61">
          <cell r="B61" t="str">
            <v>BC 1.6m</v>
          </cell>
        </row>
      </sheetData>
      <sheetData sheetId="239">
        <row r="61">
          <cell r="B61" t="str">
            <v>BC 1.6m</v>
          </cell>
        </row>
      </sheetData>
      <sheetData sheetId="240">
        <row r="61">
          <cell r="B61" t="str">
            <v>BC 1.6m</v>
          </cell>
        </row>
      </sheetData>
      <sheetData sheetId="241">
        <row r="61">
          <cell r="B61" t="str">
            <v>BC 1.6m</v>
          </cell>
        </row>
      </sheetData>
      <sheetData sheetId="242"/>
      <sheetData sheetId="243"/>
      <sheetData sheetId="244"/>
      <sheetData sheetId="245"/>
      <sheetData sheetId="246" refreshError="1"/>
      <sheetData sheetId="247" refreshError="1"/>
      <sheetData sheetId="248" refreshError="1"/>
      <sheetData sheetId="249" refreshError="1"/>
      <sheetData sheetId="250"/>
      <sheetData sheetId="251" refreshError="1"/>
      <sheetData sheetId="252" refreshError="1"/>
      <sheetData sheetId="253" refreshError="1"/>
      <sheetData sheetId="254"/>
      <sheetData sheetId="255" refreshError="1"/>
      <sheetData sheetId="256">
        <row r="61">
          <cell r="B61" t="str">
            <v>BC 1.6m</v>
          </cell>
        </row>
      </sheetData>
      <sheetData sheetId="257">
        <row r="61">
          <cell r="B61" t="str">
            <v>BC 1.6m</v>
          </cell>
        </row>
      </sheetData>
      <sheetData sheetId="258">
        <row r="61">
          <cell r="B61" t="str">
            <v>BC 1.6m</v>
          </cell>
        </row>
      </sheetData>
      <sheetData sheetId="259">
        <row r="61">
          <cell r="B61" t="str">
            <v>BC 1.6m</v>
          </cell>
        </row>
      </sheetData>
      <sheetData sheetId="260"/>
      <sheetData sheetId="261"/>
      <sheetData sheetId="262"/>
      <sheetData sheetId="263"/>
      <sheetData sheetId="264"/>
      <sheetData sheetId="265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/>
      <sheetData sheetId="340"/>
      <sheetData sheetId="341"/>
      <sheetData sheetId="342"/>
      <sheetData sheetId="343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/>
      <sheetData sheetId="535"/>
      <sheetData sheetId="536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/>
      <sheetData sheetId="579" refreshError="1"/>
      <sheetData sheetId="580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/>
      <sheetData sheetId="639"/>
      <sheetData sheetId="640" refreshError="1"/>
      <sheetData sheetId="641" refreshError="1"/>
      <sheetData sheetId="642" refreshError="1"/>
      <sheetData sheetId="643"/>
      <sheetData sheetId="644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/>
      <sheetData sheetId="678" refreshError="1"/>
      <sheetData sheetId="679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/>
      <sheetData sheetId="724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/>
      <sheetData sheetId="762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/>
      <sheetData sheetId="776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/>
      <sheetData sheetId="1648" refreshError="1"/>
      <sheetData sheetId="1649" refreshError="1"/>
      <sheetData sheetId="1650" refreshError="1"/>
      <sheetData sheetId="1651" refreshError="1"/>
      <sheetData sheetId="1652"/>
      <sheetData sheetId="1653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>
        <row r="61">
          <cell r="B61" t="str">
            <v>BC 1.6m</v>
          </cell>
        </row>
      </sheetData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/>
      <sheetData sheetId="281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/>
      <sheetData sheetId="3002"/>
      <sheetData sheetId="3003"/>
      <sheetData sheetId="3004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/>
      <sheetData sheetId="3112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/>
      <sheetData sheetId="3256"/>
      <sheetData sheetId="3257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/>
      <sheetData sheetId="3370" refreshError="1"/>
      <sheetData sheetId="3371"/>
      <sheetData sheetId="3372"/>
      <sheetData sheetId="3373" refreshError="1"/>
      <sheetData sheetId="3374"/>
      <sheetData sheetId="3375"/>
      <sheetData sheetId="3376"/>
      <sheetData sheetId="3377"/>
      <sheetData sheetId="3378"/>
      <sheetData sheetId="3379"/>
      <sheetData sheetId="3380"/>
      <sheetData sheetId="3381" refreshError="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 refreshError="1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 refreshError="1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 refreshError="1"/>
      <sheetData sheetId="3418" refreshError="1"/>
      <sheetData sheetId="3419" refreshError="1"/>
      <sheetData sheetId="3420" refreshError="1"/>
      <sheetData sheetId="3421"/>
      <sheetData sheetId="3422" refreshError="1"/>
      <sheetData sheetId="3423" refreshError="1"/>
      <sheetData sheetId="3424" refreshError="1"/>
      <sheetData sheetId="3425" refreshError="1"/>
      <sheetData sheetId="3426"/>
      <sheetData sheetId="3427" refreshError="1"/>
      <sheetData sheetId="3428" refreshError="1"/>
      <sheetData sheetId="3429"/>
      <sheetData sheetId="3430" refreshError="1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 refreshError="1"/>
      <sheetData sheetId="3443" refreshError="1"/>
      <sheetData sheetId="3444" refreshError="1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 refreshError="1"/>
      <sheetData sheetId="3456" refreshError="1"/>
      <sheetData sheetId="3457"/>
      <sheetData sheetId="3458"/>
      <sheetData sheetId="3459"/>
      <sheetData sheetId="3460"/>
      <sheetData sheetId="3461"/>
      <sheetData sheetId="3462" refreshError="1"/>
      <sheetData sheetId="3463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/>
      <sheetData sheetId="3650"/>
      <sheetData sheetId="365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>
        <row r="61">
          <cell r="B61" t="str">
            <v>BC 1.6m</v>
          </cell>
        </row>
      </sheetData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/>
      <sheetData sheetId="3800" refreshError="1"/>
      <sheetData sheetId="3801" refreshError="1"/>
      <sheetData sheetId="3802" refreshError="1"/>
      <sheetData sheetId="3803"/>
      <sheetData sheetId="3804" refreshError="1"/>
      <sheetData sheetId="3805" refreshError="1"/>
      <sheetData sheetId="3806" refreshError="1"/>
      <sheetData sheetId="3807" refreshError="1"/>
      <sheetData sheetId="3808"/>
      <sheetData sheetId="3809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/>
      <sheetData sheetId="4036">
        <row r="61">
          <cell r="B61" t="str">
            <v>BC 1.6m</v>
          </cell>
        </row>
      </sheetData>
      <sheetData sheetId="4037"/>
      <sheetData sheetId="4038"/>
      <sheetData sheetId="4039" refreshError="1"/>
      <sheetData sheetId="4040">
        <row r="61">
          <cell r="B61">
            <v>2.5</v>
          </cell>
        </row>
      </sheetData>
      <sheetData sheetId="4041">
        <row r="61">
          <cell r="B61">
            <v>2.5</v>
          </cell>
        </row>
      </sheetData>
      <sheetData sheetId="4042">
        <row r="61">
          <cell r="B61">
            <v>2.5</v>
          </cell>
        </row>
      </sheetData>
      <sheetData sheetId="4043">
        <row r="61">
          <cell r="B61" t="str">
            <v>BC 1.6m</v>
          </cell>
        </row>
      </sheetData>
      <sheetData sheetId="4044">
        <row r="61">
          <cell r="B61" t="str">
            <v>BC 1.6m</v>
          </cell>
        </row>
      </sheetData>
      <sheetData sheetId="4045">
        <row r="61">
          <cell r="B61" t="str">
            <v>BC 1.6m</v>
          </cell>
        </row>
      </sheetData>
      <sheetData sheetId="4046">
        <row r="61">
          <cell r="B61" t="str">
            <v>BC 1.6m</v>
          </cell>
        </row>
      </sheetData>
      <sheetData sheetId="4047">
        <row r="61">
          <cell r="B61" t="str">
            <v>BC 1.6m</v>
          </cell>
        </row>
      </sheetData>
      <sheetData sheetId="4048">
        <row r="61">
          <cell r="B61" t="str">
            <v>BC 1.6m</v>
          </cell>
        </row>
      </sheetData>
      <sheetData sheetId="4049">
        <row r="61">
          <cell r="B61" t="str">
            <v>BC 1.6m</v>
          </cell>
        </row>
      </sheetData>
      <sheetData sheetId="4050">
        <row r="61">
          <cell r="B61" t="str">
            <v>BC 1.6m</v>
          </cell>
        </row>
      </sheetData>
      <sheetData sheetId="4051">
        <row r="61">
          <cell r="B61" t="str">
            <v>BC 1.6m</v>
          </cell>
        </row>
      </sheetData>
      <sheetData sheetId="4052">
        <row r="61">
          <cell r="B61" t="str">
            <v>BC 1.6m</v>
          </cell>
        </row>
      </sheetData>
      <sheetData sheetId="4053">
        <row r="61">
          <cell r="B61" t="str">
            <v>BC 1.6m</v>
          </cell>
        </row>
      </sheetData>
      <sheetData sheetId="4054">
        <row r="61">
          <cell r="B61" t="str">
            <v>BC 1.6m</v>
          </cell>
        </row>
      </sheetData>
      <sheetData sheetId="4055">
        <row r="61">
          <cell r="B61" t="str">
            <v>BC 1.6m</v>
          </cell>
        </row>
      </sheetData>
      <sheetData sheetId="4056">
        <row r="61">
          <cell r="B61" t="str">
            <v>BC 1.6m</v>
          </cell>
        </row>
      </sheetData>
      <sheetData sheetId="4057">
        <row r="61">
          <cell r="B61" t="str">
            <v>BC 1.6m</v>
          </cell>
        </row>
      </sheetData>
      <sheetData sheetId="4058">
        <row r="61">
          <cell r="B61" t="str">
            <v>BC 1.6m</v>
          </cell>
        </row>
      </sheetData>
      <sheetData sheetId="4059">
        <row r="61">
          <cell r="B61" t="str">
            <v>BC 1.6m</v>
          </cell>
        </row>
      </sheetData>
      <sheetData sheetId="4060">
        <row r="61">
          <cell r="B61" t="str">
            <v>BC 1.6m</v>
          </cell>
        </row>
      </sheetData>
      <sheetData sheetId="4061">
        <row r="61">
          <cell r="B61" t="str">
            <v>BC 1.6m</v>
          </cell>
        </row>
      </sheetData>
      <sheetData sheetId="4062">
        <row r="61">
          <cell r="B61" t="str">
            <v>BC 1.6m</v>
          </cell>
        </row>
      </sheetData>
      <sheetData sheetId="4063">
        <row r="61">
          <cell r="B61" t="str">
            <v>BC 1.6m</v>
          </cell>
        </row>
      </sheetData>
      <sheetData sheetId="4064">
        <row r="61">
          <cell r="B61" t="str">
            <v>BC 1.6m</v>
          </cell>
        </row>
      </sheetData>
      <sheetData sheetId="4065">
        <row r="61">
          <cell r="B61" t="str">
            <v>BC 1.6m</v>
          </cell>
        </row>
      </sheetData>
      <sheetData sheetId="4066">
        <row r="61">
          <cell r="B61" t="str">
            <v>BC 1.6m</v>
          </cell>
        </row>
      </sheetData>
      <sheetData sheetId="4067">
        <row r="61">
          <cell r="B61" t="str">
            <v>BC 1.6m</v>
          </cell>
        </row>
      </sheetData>
      <sheetData sheetId="4068">
        <row r="61">
          <cell r="B61" t="str">
            <v>BC 1.6m</v>
          </cell>
        </row>
      </sheetData>
      <sheetData sheetId="4069">
        <row r="61">
          <cell r="B61" t="str">
            <v>BC 1.6m</v>
          </cell>
        </row>
      </sheetData>
      <sheetData sheetId="4070">
        <row r="61">
          <cell r="B61" t="str">
            <v>BC 1.6m</v>
          </cell>
        </row>
      </sheetData>
      <sheetData sheetId="4071">
        <row r="61">
          <cell r="B61" t="str">
            <v>BC 1.6m</v>
          </cell>
        </row>
      </sheetData>
      <sheetData sheetId="4072">
        <row r="61">
          <cell r="B61" t="str">
            <v>BC 1.6m</v>
          </cell>
        </row>
      </sheetData>
      <sheetData sheetId="4073">
        <row r="61">
          <cell r="B61" t="str">
            <v>BC 1.6m</v>
          </cell>
        </row>
      </sheetData>
      <sheetData sheetId="4074">
        <row r="61">
          <cell r="B61" t="str">
            <v>BC 1.6m</v>
          </cell>
        </row>
      </sheetData>
      <sheetData sheetId="4075">
        <row r="61">
          <cell r="B61" t="str">
            <v>BC 1.6m</v>
          </cell>
        </row>
      </sheetData>
      <sheetData sheetId="4076">
        <row r="61">
          <cell r="B61" t="str">
            <v>BC 1.6m</v>
          </cell>
        </row>
      </sheetData>
      <sheetData sheetId="4077">
        <row r="61">
          <cell r="B61" t="str">
            <v>BC 1.6m</v>
          </cell>
        </row>
      </sheetData>
      <sheetData sheetId="4078">
        <row r="61">
          <cell r="B61" t="str">
            <v>BC 1.6m</v>
          </cell>
        </row>
      </sheetData>
      <sheetData sheetId="4079">
        <row r="61">
          <cell r="B61" t="str">
            <v>BC 1.6m</v>
          </cell>
        </row>
      </sheetData>
      <sheetData sheetId="4080"/>
      <sheetData sheetId="4081"/>
      <sheetData sheetId="4082"/>
      <sheetData sheetId="4083"/>
      <sheetData sheetId="4084"/>
      <sheetData sheetId="4085"/>
      <sheetData sheetId="4086"/>
      <sheetData sheetId="4087">
        <row r="61">
          <cell r="B61" t="str">
            <v>BC 1.6m</v>
          </cell>
        </row>
      </sheetData>
      <sheetData sheetId="4088">
        <row r="61">
          <cell r="B61" t="str">
            <v>BC 1.6m</v>
          </cell>
        </row>
      </sheetData>
      <sheetData sheetId="4089">
        <row r="61">
          <cell r="B61" t="str">
            <v>BC 1.6m</v>
          </cell>
        </row>
      </sheetData>
      <sheetData sheetId="4090">
        <row r="61">
          <cell r="B61" t="str">
            <v>BC 1.6m</v>
          </cell>
        </row>
      </sheetData>
      <sheetData sheetId="4091">
        <row r="61">
          <cell r="B61" t="str">
            <v>BC 1.6m</v>
          </cell>
        </row>
      </sheetData>
      <sheetData sheetId="4092">
        <row r="61">
          <cell r="B61" t="str">
            <v>BC 1.6m</v>
          </cell>
        </row>
      </sheetData>
      <sheetData sheetId="4093">
        <row r="61">
          <cell r="B61" t="str">
            <v>BC 1.6m</v>
          </cell>
        </row>
      </sheetData>
      <sheetData sheetId="4094">
        <row r="61">
          <cell r="B61" t="str">
            <v>BC 1.6m</v>
          </cell>
        </row>
      </sheetData>
      <sheetData sheetId="4095">
        <row r="61">
          <cell r="B61" t="str">
            <v>BC 1.6m</v>
          </cell>
        </row>
      </sheetData>
      <sheetData sheetId="4096">
        <row r="61">
          <cell r="B61" t="str">
            <v>BC 1.6m</v>
          </cell>
        </row>
      </sheetData>
      <sheetData sheetId="4097">
        <row r="61">
          <cell r="B61" t="str">
            <v>BC 1.6m</v>
          </cell>
        </row>
      </sheetData>
      <sheetData sheetId="4098"/>
      <sheetData sheetId="4099"/>
      <sheetData sheetId="4100"/>
      <sheetData sheetId="4101">
        <row r="61">
          <cell r="B61" t="str">
            <v>BC 1.6m</v>
          </cell>
        </row>
      </sheetData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/>
      <sheetData sheetId="4426"/>
      <sheetData sheetId="4427"/>
      <sheetData sheetId="4428"/>
      <sheetData sheetId="4429" refreshError="1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/>
      <sheetData sheetId="4498"/>
      <sheetData sheetId="4499"/>
      <sheetData sheetId="4500"/>
      <sheetData sheetId="4501"/>
      <sheetData sheetId="4502"/>
      <sheetData sheetId="4503" refreshError="1"/>
      <sheetData sheetId="4504" refreshError="1"/>
      <sheetData sheetId="4505" refreshError="1"/>
      <sheetData sheetId="4506"/>
      <sheetData sheetId="4507"/>
      <sheetData sheetId="4508" refreshError="1"/>
      <sheetData sheetId="4509"/>
      <sheetData sheetId="4510"/>
      <sheetData sheetId="4511"/>
      <sheetData sheetId="4512"/>
      <sheetData sheetId="4513" refreshError="1"/>
      <sheetData sheetId="4514" refreshError="1"/>
      <sheetData sheetId="4515" refreshError="1"/>
      <sheetData sheetId="4516"/>
      <sheetData sheetId="4517"/>
      <sheetData sheetId="4518" refreshError="1"/>
      <sheetData sheetId="4519" refreshError="1"/>
      <sheetData sheetId="4520"/>
      <sheetData sheetId="4521"/>
      <sheetData sheetId="4522" refreshError="1"/>
      <sheetData sheetId="4523"/>
      <sheetData sheetId="4524"/>
      <sheetData sheetId="4525" refreshError="1"/>
      <sheetData sheetId="4526" refreshError="1"/>
      <sheetData sheetId="4527" refreshError="1"/>
      <sheetData sheetId="4528" refreshError="1"/>
      <sheetData sheetId="4529"/>
      <sheetData sheetId="4530" refreshError="1"/>
      <sheetData sheetId="4531" refreshError="1"/>
      <sheetData sheetId="4532" refreshError="1"/>
      <sheetData sheetId="4533"/>
      <sheetData sheetId="4534"/>
      <sheetData sheetId="4535" refreshError="1"/>
      <sheetData sheetId="4536" refreshError="1"/>
      <sheetData sheetId="4537" refreshError="1"/>
      <sheetData sheetId="4538" refreshError="1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/>
      <sheetData sheetId="4654"/>
      <sheetData sheetId="4655"/>
      <sheetData sheetId="4656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>
        <row r="61">
          <cell r="B61" t="str">
            <v>BC 1.6m</v>
          </cell>
        </row>
      </sheetData>
      <sheetData sheetId="4854">
        <row r="61">
          <cell r="B61" t="str">
            <v>BC 1.6m</v>
          </cell>
        </row>
      </sheetData>
      <sheetData sheetId="4855"/>
      <sheetData sheetId="4856"/>
      <sheetData sheetId="4857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/>
      <sheetData sheetId="4889"/>
      <sheetData sheetId="4890"/>
      <sheetData sheetId="4891"/>
      <sheetData sheetId="4892"/>
      <sheetData sheetId="4893"/>
      <sheetData sheetId="4894" refreshError="1"/>
      <sheetData sheetId="4895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UNIT-QT"/>
      <sheetName val="노임단가"/>
      <sheetName val="주식"/>
      <sheetName val="Sheet1 (2)"/>
      <sheetName val="MOTOR"/>
      <sheetName val="ITEM"/>
      <sheetName val="부하LOAD"/>
      <sheetName val="JUCK"/>
      <sheetName val="BID"/>
      <sheetName val="wall"/>
      <sheetName val="1.설계조건"/>
      <sheetName val="합의경상"/>
      <sheetName val="MEXICO-C"/>
      <sheetName val="노원열병합  건축공사기성내역서"/>
      <sheetName val="FOOTING단면력"/>
      <sheetName val="DATA"/>
      <sheetName val="명세서"/>
      <sheetName val="송장"/>
      <sheetName val="정부노임단가"/>
      <sheetName val="장비내역서"/>
      <sheetName val="부대내역"/>
      <sheetName val="COPING"/>
      <sheetName val="부하계산서"/>
      <sheetName val="전차선로 물량표"/>
      <sheetName val="#REF"/>
      <sheetName val="일반공사"/>
      <sheetName val="INPUT"/>
      <sheetName val="청구내역(9807)"/>
      <sheetName val="업체별기성내역"/>
      <sheetName val="가설건물"/>
      <sheetName val="유동표(변경)"/>
      <sheetName val="공통(20-91)"/>
      <sheetName val="ⴭⴭⴭⴭ"/>
      <sheetName val="Sheet2"/>
      <sheetName val="Total"/>
      <sheetName val="CONCRETE"/>
      <sheetName val="2공구수량"/>
      <sheetName val="WORK"/>
      <sheetName val="부하(반월)"/>
      <sheetName val="MACRO(MCC)"/>
      <sheetName val="내역서"/>
      <sheetName val="설계조건"/>
      <sheetName val="날개벽(TYPE3)"/>
      <sheetName val="Sheet3"/>
      <sheetName val="부하(성남)"/>
      <sheetName val="수량산출서"/>
      <sheetName val="비교표"/>
      <sheetName val="봉양~조차장간고하개명(신설)"/>
      <sheetName val="배수공 주요자재 집계표"/>
      <sheetName val="바닥판"/>
      <sheetName val="변경실행(2차) "/>
      <sheetName val="내역"/>
      <sheetName val="터널조도"/>
      <sheetName val="플랜트 설치"/>
      <sheetName val="전기"/>
      <sheetName val="데이타"/>
      <sheetName val="인건-측정"/>
      <sheetName val="전력구구조물산근"/>
      <sheetName val="개요"/>
      <sheetName val="001"/>
      <sheetName val="포장공"/>
      <sheetName val="FEXS"/>
      <sheetName val="Sheet4"/>
      <sheetName val="XL4Poppy"/>
      <sheetName val="동력부하(도산)"/>
      <sheetName val="대구실행"/>
      <sheetName val="Macro2"/>
      <sheetName val="토공A"/>
      <sheetName val="DATE"/>
      <sheetName val="간접비"/>
      <sheetName val="외천교"/>
      <sheetName val="LOPCALC"/>
      <sheetName val="2000년1차"/>
      <sheetName val="200"/>
      <sheetName val="3BL공동구 수량"/>
      <sheetName val="Y-WORK"/>
      <sheetName val="Macro1"/>
      <sheetName val="공용시설내역"/>
      <sheetName val="bearing"/>
      <sheetName val="TRE TABLE"/>
      <sheetName val="조도계산서 (도서)"/>
      <sheetName val="현장지지물물량"/>
      <sheetName val="1공구(을)"/>
      <sheetName val="자재단가"/>
      <sheetName val="노무비"/>
      <sheetName val="L-type"/>
      <sheetName val="전력구구조물산근2구간"/>
      <sheetName val="기계경비일람"/>
      <sheetName val="EJ"/>
      <sheetName val="W-현원가"/>
      <sheetName val="자재수량"/>
      <sheetName val="을"/>
      <sheetName val="ilch"/>
      <sheetName val="품의서"/>
      <sheetName val="MBR9"/>
      <sheetName val="중기일위대가"/>
      <sheetName val="쌍송교"/>
      <sheetName val="Macro(차단기)"/>
      <sheetName val="4)유동표"/>
      <sheetName val="I.설계조건"/>
      <sheetName val="c_balju"/>
      <sheetName val="맨홀수량집계"/>
      <sheetName val="일위대가목록"/>
      <sheetName val="TABLE"/>
      <sheetName val="Cost bd-&quot;A&quot;"/>
      <sheetName val="날개벽수량표"/>
      <sheetName val="A-4"/>
      <sheetName val="Sheet17"/>
      <sheetName val="프랜트면허"/>
      <sheetName val="유동표"/>
      <sheetName val="일위대가"/>
      <sheetName val="날개벽(시점좌측)"/>
      <sheetName val="BLOCK(1)"/>
      <sheetName val="Macro(AT)"/>
      <sheetName val="수질정화시설"/>
      <sheetName val="입고장부 (4)"/>
      <sheetName val="견적서"/>
      <sheetName val="7.1유효폭"/>
      <sheetName val="CA지입"/>
      <sheetName val="노임"/>
      <sheetName val="BQ"/>
      <sheetName val="차액보증"/>
      <sheetName val="3련 BOX"/>
      <sheetName val="BQ(실행)"/>
      <sheetName val="현장관리비내역서"/>
      <sheetName val="소운반"/>
      <sheetName val="토목내역"/>
      <sheetName val="ABUT수량-A1"/>
      <sheetName val="LOAD-AY"/>
      <sheetName val="Site Expenses"/>
      <sheetName val="기초공"/>
      <sheetName val="기둥(원형)"/>
      <sheetName val="수량산출"/>
      <sheetName val="지진시"/>
      <sheetName val="일위대가(계측기설치)"/>
      <sheetName val="L_RPTA05_목록"/>
      <sheetName val="IMP(MAIN)"/>
      <sheetName val="IMP (REACTOR)"/>
      <sheetName val="J"/>
      <sheetName val="협조전"/>
      <sheetName val="특별교실"/>
      <sheetName val="1"/>
      <sheetName val="조명율데이타"/>
      <sheetName val="BSD (2)"/>
      <sheetName val="토목주소"/>
      <sheetName val="Languages"/>
      <sheetName val="표지 (2)"/>
      <sheetName val="매크로"/>
      <sheetName val="외주가공"/>
      <sheetName val="기계실"/>
      <sheetName val="1-1"/>
      <sheetName val="조명율표"/>
      <sheetName val="일위대가목차"/>
      <sheetName val="부하(도서)"/>
      <sheetName val="E.P.T수량산출서"/>
      <sheetName val="U-TYPE(1)"/>
      <sheetName val="수량"/>
      <sheetName val="단가대비표"/>
      <sheetName val="집계표(육상)"/>
      <sheetName val="주형"/>
      <sheetName val="cost"/>
      <sheetName val="????"/>
      <sheetName val="당초"/>
      <sheetName val="Process"/>
      <sheetName val="다이꾸"/>
      <sheetName val="기본일위"/>
      <sheetName val="인건비"/>
      <sheetName val="COVER"/>
      <sheetName val="Sheet5"/>
      <sheetName val="견적정보"/>
      <sheetName val="명단원자료(이전)"/>
      <sheetName val="토공(완충)"/>
      <sheetName val="부대공"/>
      <sheetName val="입력DATA"/>
      <sheetName val="안정검토"/>
      <sheetName val="보차도경계석"/>
      <sheetName val="목차"/>
      <sheetName val="K"/>
      <sheetName val="단위중량"/>
      <sheetName val="5. 차단기 용량계산"/>
      <sheetName val="관리사무소"/>
      <sheetName val="포장복구집계"/>
      <sheetName val="96작생능"/>
      <sheetName val="뚝토공"/>
      <sheetName val="접속도로1"/>
      <sheetName val="도담구내 개소별 명세"/>
      <sheetName val="DG-LAP6"/>
      <sheetName val="처리단락"/>
      <sheetName val="LD"/>
      <sheetName val="약전닥트"/>
      <sheetName val="건축부하"/>
      <sheetName val="일지-H"/>
      <sheetName val="FA설치명세"/>
      <sheetName val="김포IO"/>
      <sheetName val="참조"/>
      <sheetName val="가로등제어반 설치공사(수량)"/>
      <sheetName val="발신정보"/>
      <sheetName val="일위대가표"/>
      <sheetName val="전기일위대가"/>
      <sheetName val="전압강하계산"/>
      <sheetName val="2F 회의실견적(5_14 일대)"/>
      <sheetName val="조명률표"/>
      <sheetName val="설계자료"/>
      <sheetName val="배수관공"/>
      <sheetName val="우각부보강"/>
      <sheetName val="물량산출_LP-1"/>
      <sheetName val="물량산출_LP-2"/>
      <sheetName val="물량산출_LP-3"/>
      <sheetName val="물량산출_LP-4"/>
      <sheetName val="현황산출서"/>
      <sheetName val="옹벽기초자료"/>
      <sheetName val="견"/>
      <sheetName val="경비2내역"/>
      <sheetName val="말뚝물량"/>
      <sheetName val="역T형"/>
      <sheetName val="굴착현장"/>
      <sheetName val="PILE"/>
      <sheetName val="단가산출집계"/>
      <sheetName val="LEVEL0~4"/>
      <sheetName val="22-2M단"/>
      <sheetName val="22-1소단"/>
      <sheetName val="소비자가"/>
      <sheetName val="1_설계조건"/>
      <sheetName val="전차선로_물량표"/>
      <sheetName val="노원열병합__건축공사기성내역서"/>
      <sheetName val="배수공_주요자재_집계표"/>
      <sheetName val="실행철강하도"/>
      <sheetName val="교각계산"/>
      <sheetName val="골재집계"/>
      <sheetName val="경상비"/>
      <sheetName val="단면치수"/>
      <sheetName val="회사99"/>
      <sheetName val="투찰"/>
      <sheetName val="일위대가(가설)"/>
      <sheetName val="LXLIST1"/>
      <sheetName val="을부담운반비"/>
      <sheetName val="총괄표"/>
      <sheetName val="예산서"/>
      <sheetName val="일위산출"/>
      <sheetName val="한강운반비"/>
      <sheetName val="자재"/>
      <sheetName val="원형맨홀수량"/>
      <sheetName val="타공종이기"/>
      <sheetName val="C1ㅇ"/>
      <sheetName val="工완성공사율"/>
      <sheetName val="설산1.나"/>
      <sheetName val="본사S"/>
      <sheetName val="품목납기"/>
      <sheetName val="장비집계"/>
      <sheetName val="직원동원SCH"/>
      <sheetName val="공사비예산서(토목분)"/>
      <sheetName val="RAHMEN"/>
      <sheetName val="조명시설"/>
      <sheetName val="환률"/>
      <sheetName val="안정계산"/>
      <sheetName val="단면검토"/>
      <sheetName val="단가비교표"/>
      <sheetName val="목록"/>
      <sheetName val="CATV"/>
      <sheetName val="토공및부대2차"/>
      <sheetName val="양식"/>
      <sheetName val="단중표"/>
      <sheetName val="TYPE1"/>
      <sheetName val="철근량"/>
      <sheetName val="공사비집계"/>
      <sheetName val="실행예산"/>
      <sheetName val="산거각호표"/>
      <sheetName val="경비"/>
      <sheetName val="TYPE-1"/>
      <sheetName val="정산입력"/>
      <sheetName val="변화치수"/>
      <sheetName val="Oper Amount"/>
      <sheetName val="LG제품"/>
      <sheetName val="가도공"/>
      <sheetName val="토사(PE)"/>
      <sheetName val="설계내역(2001)"/>
      <sheetName val="5.정산서"/>
      <sheetName val="입찰안"/>
      <sheetName val="원가"/>
      <sheetName val="code"/>
      <sheetName val="TYPE-B 평균H"/>
      <sheetName val="오산갈곳"/>
      <sheetName val="토공"/>
      <sheetName val="설직재-1"/>
      <sheetName val="Dae_Jiju"/>
      <sheetName val="Sikje_ingun"/>
      <sheetName val="TREE_D"/>
      <sheetName val="횡배수관집현황(2공구)"/>
      <sheetName val="OZ049E"/>
      <sheetName val="BJJIN"/>
      <sheetName val="기본DATA"/>
      <sheetName val="운용방안"/>
      <sheetName val="월선수금"/>
      <sheetName val="SRC-B3U2"/>
      <sheetName val="물가시세"/>
      <sheetName val="공사비증감"/>
      <sheetName val="공사기본자료"/>
      <sheetName val="단위내역서"/>
      <sheetName val="기계내역"/>
      <sheetName val="MAT"/>
      <sheetName val="통합"/>
      <sheetName val="갑지(추정)"/>
      <sheetName val="집행(2-1)"/>
      <sheetName val="L형측구단위수량"/>
      <sheetName val="L형측구연장조서"/>
      <sheetName val="도로경계블럭단위수량"/>
      <sheetName val="도로경계블럭단위토공"/>
      <sheetName val="실행품의서"/>
      <sheetName val="PROJECT COST ESTIMATE (cont)"/>
      <sheetName val="단위수량"/>
      <sheetName val="와동25-3(변경)"/>
      <sheetName val="지급자재"/>
      <sheetName val="환율"/>
      <sheetName val="호안공"/>
      <sheetName val="CHITIET VL-NC-TT -1p"/>
      <sheetName val="TDTKP1"/>
      <sheetName val="단"/>
      <sheetName val="단가"/>
      <sheetName val="시설물일위"/>
      <sheetName val="토공산출(주차장)"/>
      <sheetName val="현장관리"/>
      <sheetName val="공통가설"/>
      <sheetName val="매입"/>
      <sheetName val="공사개요"/>
      <sheetName val="토공산출 (아파트)"/>
      <sheetName val="입력"/>
      <sheetName val="TEL"/>
      <sheetName val="단가표 "/>
      <sheetName val="일위대가(원본)"/>
      <sheetName val="원형1호맨홀토공수량"/>
      <sheetName val="간접"/>
      <sheetName val="EP0618"/>
      <sheetName val="내역(정지)"/>
      <sheetName val="조명율"/>
      <sheetName val="갑지"/>
      <sheetName val="가시설수량"/>
      <sheetName val="하중계산"/>
      <sheetName val="중기조종사 단위단가"/>
      <sheetName val="비대칭계수"/>
      <sheetName val="전동기 SPEC"/>
      <sheetName val="자재대"/>
      <sheetName val="일반맨홀수량집계(A-7 LINE)"/>
      <sheetName val="플랜트_설치"/>
      <sheetName val="3련_BOX"/>
      <sheetName val="I_설계조건"/>
      <sheetName val="변경실행(2차)_"/>
      <sheetName val="3BL공동구_수량"/>
      <sheetName val="토공계산서(부체도로)"/>
      <sheetName val="교량명원본"/>
      <sheetName val="BOX제원원본"/>
      <sheetName val="type-F"/>
      <sheetName val="Main"/>
      <sheetName val="현금"/>
      <sheetName val="내역서비교"/>
      <sheetName val="역T형교대(말뚝기초)"/>
      <sheetName val="연습"/>
      <sheetName val="문학간접"/>
      <sheetName val="8. 내진해석"/>
      <sheetName val="산출근거"/>
      <sheetName val="기성집계"/>
      <sheetName val="자료입력"/>
      <sheetName val="설계서(설치)"/>
      <sheetName val="공통부대비"/>
      <sheetName val="Picture"/>
      <sheetName val="guard(mac)"/>
      <sheetName val="적용단위길이"/>
      <sheetName val="준공조서"/>
      <sheetName val="공사준공계"/>
      <sheetName val="준공검사보고서"/>
      <sheetName val="날개벽"/>
      <sheetName val="대포2교접속"/>
      <sheetName val="대비"/>
      <sheetName val="원데이타"/>
      <sheetName val="찍기"/>
      <sheetName val="표지판현황"/>
      <sheetName val="조견표"/>
      <sheetName val="중동공구"/>
      <sheetName val="종배수관(신)"/>
      <sheetName val="건축내역"/>
      <sheetName val="FB25JN"/>
      <sheetName val="SLAB"/>
      <sheetName val="전기일위목록"/>
      <sheetName val="집수정단"/>
      <sheetName val="단면가정"/>
      <sheetName val="Macro(전선)"/>
      <sheetName val="96수출"/>
      <sheetName val="철근정산"/>
      <sheetName val="국공유지및사유지"/>
      <sheetName val="0"/>
      <sheetName val="출근부"/>
      <sheetName val="6PILE  (돌출)"/>
      <sheetName val="BR.1(원)"/>
      <sheetName val="건축내역서"/>
      <sheetName val="집계표"/>
      <sheetName val="설비내역서"/>
      <sheetName val="전기내역서"/>
      <sheetName val="견적내역서"/>
      <sheetName val="견적접수"/>
      <sheetName val="주형지지보"/>
      <sheetName val="NAI"/>
      <sheetName val="단가조정표"/>
      <sheetName val="세부내역서(전기)"/>
      <sheetName val="DA"/>
      <sheetName val="부대tu"/>
      <sheetName val="아산추가1220"/>
      <sheetName val="SUM (INQNO."/>
      <sheetName val="99.6"/>
      <sheetName val="POL6차-PIPING"/>
      <sheetName val="ROOF(ALKALI)"/>
      <sheetName val="물가대비표"/>
      <sheetName val="요율"/>
      <sheetName val="세부내역"/>
      <sheetName val="작성"/>
      <sheetName val="부표총괄"/>
      <sheetName val="견적업체"/>
      <sheetName val="AS복구"/>
      <sheetName val="중기터파기"/>
      <sheetName val="변수값"/>
      <sheetName val="중기상차"/>
      <sheetName val="수문일1"/>
      <sheetName val="3-1.CB"/>
      <sheetName val="1을"/>
      <sheetName val="구체"/>
      <sheetName val="#230,#235"/>
      <sheetName val="단면 (2)"/>
      <sheetName val="내역(2000년)"/>
      <sheetName val="6호기"/>
      <sheetName val="주사무실종합"/>
      <sheetName val="PI"/>
      <sheetName val="N賃率-職"/>
      <sheetName val="J直材4"/>
      <sheetName val="노무단가산출"/>
      <sheetName val="견적시담(송포2공구)"/>
      <sheetName val="06_공정표"/>
      <sheetName val="5공철탑검토표"/>
      <sheetName val="4공철탑검토"/>
      <sheetName val="조직표"/>
      <sheetName val="가시설단위수량"/>
      <sheetName val="SORCE1"/>
      <sheetName val="노무"/>
      <sheetName val="약품공급2"/>
      <sheetName val="전선 및 전선관"/>
      <sheetName val="신규일위대가"/>
      <sheetName val="L형옹벽측구"/>
      <sheetName val="깨기"/>
      <sheetName val="MFAB"/>
      <sheetName val="MFRT"/>
      <sheetName val="MPKG"/>
      <sheetName val="MPRD"/>
      <sheetName val="시설C"/>
      <sheetName val="단가조사표"/>
      <sheetName val="MCC제원"/>
      <sheetName val="관람석제출"/>
      <sheetName val="견적"/>
      <sheetName val="공사비"/>
      <sheetName val="토공정보"/>
      <sheetName val="사진"/>
      <sheetName val="토목검측서"/>
      <sheetName val="인건비 "/>
      <sheetName val="설계내"/>
      <sheetName val="세금자료"/>
      <sheetName val="조도계산(가로등NEW)"/>
      <sheetName val="도급양식"/>
      <sheetName val="SELTDATA"/>
      <sheetName val="Cost_bd-&quot;A&quot;"/>
      <sheetName val="TRE_TABLE"/>
      <sheetName val="일위목록"/>
      <sheetName val="사용자정의"/>
      <sheetName val="제품표준규격"/>
      <sheetName val="LEGEND"/>
      <sheetName val="---FAB#1업무일지---"/>
      <sheetName val="설계명세서"/>
      <sheetName val="1_설계조건1"/>
      <sheetName val="전기설계변경"/>
      <sheetName val="진주방향"/>
      <sheetName val="TYPE-A"/>
      <sheetName val="할증 "/>
      <sheetName val="전력"/>
      <sheetName val="내역(전체)"/>
      <sheetName val="횡배위치"/>
      <sheetName val="환율-LIBOR"/>
      <sheetName val="단가표"/>
      <sheetName val="내역_FILE"/>
      <sheetName val="1호맨홀토공"/>
      <sheetName val="토공(우물통,기타) "/>
      <sheetName val="직노"/>
      <sheetName val="통신부문노무임"/>
      <sheetName val="5. 설계명세서"/>
      <sheetName val="b_balju_cho"/>
      <sheetName val="전기품산출"/>
      <sheetName val="철근단면적"/>
      <sheetName val="1차증가원가계산"/>
      <sheetName val="빙축열"/>
      <sheetName val="표지"/>
      <sheetName val="농로수량집계"/>
      <sheetName val="농로토공집계"/>
      <sheetName val="설계서(7)"/>
      <sheetName val="예산서(6)"/>
      <sheetName val="계산근거"/>
      <sheetName val="음봉방향"/>
      <sheetName val="분석가정"/>
      <sheetName val="Macro(전동기)"/>
      <sheetName val="인수공규격"/>
      <sheetName val="t-h HA THE"/>
      <sheetName val="VXXXXX"/>
      <sheetName val="우수"/>
      <sheetName val="FD"/>
      <sheetName val="99관저"/>
      <sheetName val="총계"/>
      <sheetName val="설계예산서"/>
      <sheetName val="예산내역서"/>
      <sheetName val="__Isyou_c_PJT_2000_R_6_____Fi_2"/>
      <sheetName val="산출내역서"/>
      <sheetName val="COMPRESSOR"/>
      <sheetName val="WIND-EQ"/>
      <sheetName val="잡비"/>
      <sheetName val="아파트 "/>
      <sheetName val="SE-611"/>
      <sheetName val="철거산출근거"/>
      <sheetName val="장비당단가 (1)"/>
      <sheetName val="참조M"/>
      <sheetName val="일반수량총괄"/>
      <sheetName val="단가산출"/>
      <sheetName val="11+040(통로)"/>
      <sheetName val="내역1"/>
      <sheetName val="터파기및재료"/>
      <sheetName val="card1"/>
      <sheetName val="을지"/>
      <sheetName val="DATA(BAC)"/>
      <sheetName val="물량산출근거"/>
      <sheetName val="FACTOR"/>
      <sheetName val="TYPE-U800"/>
      <sheetName val="예정(3)"/>
      <sheetName val="동원(3)"/>
      <sheetName val="식재인부"/>
      <sheetName val="nomi "/>
      <sheetName val="선로정수계산"/>
      <sheetName val="관세,통관수수료,운반비"/>
      <sheetName val="경영혁신본부"/>
      <sheetName val="BOJUNGGM"/>
      <sheetName val="현장"/>
      <sheetName val="SANBAISU"/>
      <sheetName val="SANTOGO"/>
      <sheetName val="준검 내역서"/>
      <sheetName val="소업1교"/>
      <sheetName val="자료(통합)"/>
      <sheetName val="대상공사(조달청)"/>
      <sheetName val="D-3503"/>
      <sheetName val="분뇨"/>
      <sheetName val="가설경비"/>
      <sheetName val="단가산출1"/>
      <sheetName val="단가 및 재료비"/>
      <sheetName val="9902"/>
      <sheetName val="안정검토(온1)"/>
      <sheetName val="교량하부공"/>
      <sheetName val="DATA1"/>
      <sheetName val="TOTAL인원"/>
      <sheetName val="tggwan(mac)"/>
      <sheetName val="IMPEADENCE MAP 취수장"/>
      <sheetName val="일위"/>
      <sheetName val="내역표지"/>
      <sheetName val="수안보-MBR1"/>
      <sheetName val="참조(2)"/>
      <sheetName val="KHRCPB_99"/>
      <sheetName val="Supplier Code"/>
      <sheetName val="4.  단락전류의 계산"/>
      <sheetName val="Sheet10"/>
      <sheetName val="VA_code"/>
      <sheetName val="발생토"/>
      <sheetName val="공종별 집계"/>
      <sheetName val="02 SLAB"/>
      <sheetName val="05 BOX"/>
      <sheetName val="구동"/>
      <sheetName val="여흥"/>
      <sheetName val="Load2"/>
      <sheetName val="Load"/>
      <sheetName val="Ampere(F-CV)"/>
      <sheetName val="전신환매도율"/>
      <sheetName val="케이블DATA"/>
      <sheetName val="2월가격표-ESG-1월"/>
      <sheetName val="SPEC"/>
      <sheetName val="샘플표지"/>
      <sheetName val="Baby일위대가"/>
      <sheetName val="설계내역서"/>
      <sheetName val="9GNG운반"/>
      <sheetName val="배수공"/>
      <sheetName val="암거"/>
      <sheetName val="토목변경"/>
      <sheetName val="BOX 본체"/>
      <sheetName val="2.내역서"/>
      <sheetName val="설계가"/>
      <sheetName val="4b Consolidated PL"/>
      <sheetName val="STORAGE"/>
      <sheetName val="Design Q'ty"/>
      <sheetName val="EQT-ESTN"/>
      <sheetName val="수량집계"/>
      <sheetName val="GRDBS"/>
      <sheetName val="정렬"/>
      <sheetName val="증감내역서"/>
      <sheetName val="변수2"/>
      <sheetName val="저항"/>
      <sheetName val="화재 탐지 설비"/>
      <sheetName val="영업소실적"/>
      <sheetName val="교각1"/>
      <sheetName val="대치판정"/>
      <sheetName val="품셈기준"/>
      <sheetName val="working load at the btm ft."/>
      <sheetName val="stability check"/>
      <sheetName val="design criteria"/>
      <sheetName val="design load"/>
      <sheetName val="간접재료비산출표-27-30"/>
      <sheetName val="노무산출서"/>
      <sheetName val="I一般比"/>
      <sheetName val="8.PILE  (돌출)"/>
      <sheetName val="공사비총괄표"/>
      <sheetName val="횡배수관단위수량"/>
      <sheetName val="102역사"/>
      <sheetName val="간접경상비"/>
      <sheetName val="평균공시지가"/>
      <sheetName val="품셈TABLE"/>
      <sheetName val="인원01"/>
      <sheetName val="산근"/>
      <sheetName val="L형옹벽(key)"/>
      <sheetName val="가시설(TYPE-A)"/>
      <sheetName val="1-1평균터파기고(1)"/>
      <sheetName val="일위대가집계"/>
      <sheetName val="내역서(갑지)"/>
      <sheetName val="2"/>
      <sheetName val="두앙"/>
      <sheetName val="공통비"/>
      <sheetName val="G.R300경비"/>
      <sheetName val="GTG TR PIT"/>
      <sheetName val="대운산출"/>
      <sheetName val="옥내아파트(전기)"/>
      <sheetName val="입찰견적보고서"/>
      <sheetName val="__Isyou_c_PJT_2000_R_6_____Fi_3"/>
      <sheetName val="suk(mac)"/>
      <sheetName val="중기사용료"/>
      <sheetName val="\\Isyou\c\PJT-2000\R-6호선도로\Fin-"/>
      <sheetName val="LAB"/>
      <sheetName val="PLAN_FEB97"/>
      <sheetName val="플랜트_설치1"/>
      <sheetName val="1_설계조건2"/>
      <sheetName val="전차선로_물량표1"/>
      <sheetName val="노원열병합__건축공사기성내역서1"/>
      <sheetName val="배수공_주요자재_집계표1"/>
      <sheetName val="7_1유효폭"/>
      <sheetName val="TRE_TABLE1"/>
      <sheetName val="5__차단기_용량계산"/>
      <sheetName val="I_설계조건1"/>
      <sheetName val="변경실행(2차)_1"/>
      <sheetName val="3BL공동구_수량1"/>
      <sheetName val="Sheet1_(2)"/>
      <sheetName val="3련_BOX1"/>
      <sheetName val="입고장부_(4)"/>
      <sheetName val="도담구내_개소별_명세"/>
      <sheetName val="Cost_bd-&quot;A&quot;1"/>
      <sheetName val="BSD_(2)"/>
      <sheetName val="표지_(2)"/>
      <sheetName val="Data&amp;Result"/>
      <sheetName val="현황CODE"/>
      <sheetName val="손익현황"/>
      <sheetName val="지표"/>
      <sheetName val="자재집계표"/>
      <sheetName val="집수정(600-700)"/>
      <sheetName val="순환펌프"/>
      <sheetName val="저수조"/>
      <sheetName val="급,배기팬"/>
      <sheetName val="급탕순환펌프"/>
      <sheetName val="실행내역서 "/>
      <sheetName val="K1자재(3차등)"/>
      <sheetName val="woo(mac)"/>
      <sheetName val="21301동"/>
      <sheetName val="방음벽 기초 일반수량"/>
      <sheetName val="Site_Expenses"/>
      <sheetName val="조도계산서_(도서)"/>
      <sheetName val="IMP_(REACTOR)"/>
      <sheetName val="가로등제어반_설치공사(수량)"/>
      <sheetName val="E_P_T수량산출서"/>
      <sheetName val="단가표_"/>
      <sheetName val="3-1_CB"/>
      <sheetName val="설산1_나"/>
      <sheetName val="2F_회의실견적(5_14_일대)"/>
      <sheetName val="CHITIET_VL-NC-TT_-1p"/>
      <sheetName val="Proposal"/>
      <sheetName val="Sheet1(X)"/>
      <sheetName val="ATS단가"/>
      <sheetName val=" 내역"/>
      <sheetName val="원가계산서"/>
      <sheetName val="개요입력"/>
      <sheetName val="수량기준"/>
      <sheetName val="XZLC003_PART1"/>
      <sheetName val="basic_info"/>
      <sheetName val="변경-C"/>
      <sheetName val="적정심사"/>
      <sheetName val="piping"/>
      <sheetName val="1공구수량"/>
      <sheetName val="CMTD"/>
      <sheetName val="Cover Sheet"/>
      <sheetName val="공사비 내역 (가)"/>
      <sheetName val="6.교좌면보강"/>
      <sheetName val="수로집계"/>
      <sheetName val="____"/>
      <sheetName val="YES-T"/>
      <sheetName val="지질조사"/>
      <sheetName val="4월가격"/>
      <sheetName val="전계가"/>
      <sheetName val="일별1"/>
      <sheetName val="공통_20_91_"/>
      <sheetName val="_REF"/>
      <sheetName val="Sheet16 (2)"/>
      <sheetName val="TEST1"/>
      <sheetName val="123"/>
      <sheetName val="공사비내역 p1"/>
      <sheetName val="일위대가표(DEEP)"/>
      <sheetName val="1단계"/>
      <sheetName val="구리토평1전기"/>
      <sheetName val="수량명세서"/>
      <sheetName val="보집계표"/>
      <sheetName val="자재집계"/>
      <sheetName val="__Isyou_c_PJT_2000_R_6_____Fi_4"/>
      <sheetName val="__Isyou_c_PJT_2000_R_6_____Fi_5"/>
      <sheetName val="__Isyou_c_PJT_2000_R_6_____Fi_6"/>
      <sheetName val="__Isyou_c_PJT_2000_R_6_____Fi_7"/>
      <sheetName val="2000.11월설계내역"/>
      <sheetName val="총공사집계"/>
      <sheetName val="원가계산"/>
      <sheetName val="대가집계(1)"/>
      <sheetName val="대가집계"/>
      <sheetName val="일위대가(1)"/>
      <sheetName val="집계(1)"/>
      <sheetName val="단가산출(1)"/>
      <sheetName val="중기"/>
      <sheetName val="물가"/>
      <sheetName val="대가표"/>
      <sheetName val="대가"/>
      <sheetName val="사토정산현황"/>
      <sheetName val="간지"/>
      <sheetName val="위치도"/>
      <sheetName val="사유서"/>
      <sheetName val="단가대비표(미첨부)"/>
      <sheetName val="토적표(길명리)"/>
      <sheetName val="사토(토사)"/>
      <sheetName val="사토(리핑)"/>
      <sheetName val="사토(발파)"/>
      <sheetName val="사토(발파) (2)"/>
      <sheetName val="중기비"/>
      <sheetName val="운반거리표"/>
      <sheetName val="자금총괄"/>
      <sheetName val="현장별청구"/>
      <sheetName val="자금집행집계표"/>
      <sheetName val="자재비"/>
      <sheetName val="장비비"/>
      <sheetName val="미불금청구내역(민)"/>
      <sheetName val="카메라"/>
      <sheetName val="카메라2"/>
      <sheetName val="1회"/>
      <sheetName val="1회분"/>
      <sheetName val="2회"/>
      <sheetName val="2회분"/>
      <sheetName val="3회"/>
      <sheetName val="3회분"/>
      <sheetName val="4회"/>
      <sheetName val="4회분"/>
      <sheetName val="5회"/>
      <sheetName val="5회분"/>
      <sheetName val="6회"/>
      <sheetName val="6회분"/>
      <sheetName val="회"/>
      <sheetName val="회분"/>
      <sheetName val="1~5회분"/>
      <sheetName val="현장별집행"/>
      <sheetName val="10월식대(직영)"/>
      <sheetName val="9월철근공"/>
      <sheetName val="10월철근공 "/>
      <sheetName val="9월목공 "/>
      <sheetName val="10월목공 "/>
      <sheetName val="10월식대"/>
      <sheetName val="11월식대"/>
      <sheetName val="식대(5회)"/>
      <sheetName val="자금총괄(민)"/>
      <sheetName val="현장별자금청구(10)"/>
      <sheetName val="현장별청구(민)"/>
      <sheetName val="자금청구집계표"/>
      <sheetName val="자금청구집계표(민)"/>
      <sheetName val="자금청구(민2)"/>
      <sheetName val="하도자기성고(갑)"/>
      <sheetName val="하도자기성고(을)"/>
      <sheetName val="기성청구서"/>
      <sheetName val="유류대"/>
      <sheetName val="중기가동"/>
      <sheetName val="미불금청구내역"/>
      <sheetName val="미불금(민)"/>
      <sheetName val="공사별 사정분석표-ㅌ"/>
      <sheetName val="자금청구내역"/>
      <sheetName val="자금청구서"/>
      <sheetName val="월기성검토서"/>
      <sheetName val="연결임시"/>
      <sheetName val="부대대비"/>
      <sheetName val="냉연집계"/>
      <sheetName val="2011년"/>
      <sheetName val="2.대외공문"/>
      <sheetName val="내역서(총)"/>
      <sheetName val="예산M12A"/>
      <sheetName val="BOQ건축"/>
      <sheetName val="코드표"/>
      <sheetName val="beam"/>
      <sheetName val="BOQ"/>
      <sheetName val="Project Brief"/>
      <sheetName val="APT내역"/>
      <sheetName val="감가상각"/>
      <sheetName val="98지급계획"/>
      <sheetName val="CI_GL Mapping"/>
      <sheetName val="3본사"/>
      <sheetName val="운영 비용(Infra)-원가"/>
      <sheetName val="금액집계"/>
      <sheetName val="점수계산1-2"/>
      <sheetName val="평형공사비"/>
      <sheetName val="EACT10"/>
      <sheetName val="9-1차이내역"/>
      <sheetName val="단가조사서"/>
      <sheetName val="NEWDRAW"/>
      <sheetName val="영업.일"/>
      <sheetName val="매부산출"/>
      <sheetName val="현관"/>
      <sheetName val="2000.05"/>
      <sheetName val="WORKSHOP"/>
      <sheetName val="차수"/>
      <sheetName val="동해title"/>
      <sheetName val="예산M2"/>
      <sheetName val="기성내역서표지"/>
      <sheetName val="예산변경사항"/>
      <sheetName val="분양금할인"/>
      <sheetName val="충주"/>
      <sheetName val="제출내역 (2)"/>
      <sheetName val="영업.일1"/>
      <sheetName val="hvac(제어동)"/>
      <sheetName val="coll#"/>
      <sheetName val="재집"/>
      <sheetName val="직재"/>
      <sheetName val="CC Down load 0716"/>
      <sheetName val="경상비내역"/>
      <sheetName val="총요약서"/>
      <sheetName val="저"/>
      <sheetName val="일반관리비"/>
      <sheetName val="A-8 PD(도로중앙)"/>
      <sheetName val="B"/>
      <sheetName val="송라터널총괄"/>
      <sheetName val="1월"/>
      <sheetName val="사토(발파)_(2)"/>
      <sheetName val="10월철근공_"/>
      <sheetName val="9월목공_"/>
      <sheetName val="10월목공_"/>
      <sheetName val="공사별_사정분석표-ㅌ"/>
      <sheetName val="2_대외공문"/>
      <sheetName val="Project_Brief"/>
      <sheetName val="CI_GL_Mapping"/>
      <sheetName val="운영_비용(Infra)-원가"/>
      <sheetName val="경산"/>
      <sheetName val="정공공사"/>
      <sheetName val="기성내역"/>
      <sheetName val="최초침전지집계표"/>
      <sheetName val="Macro1 (2)"/>
      <sheetName val="건축원가계산서"/>
      <sheetName val="중간부"/>
      <sheetName val="반포2차"/>
      <sheetName val="토목"/>
      <sheetName val="기초코드"/>
      <sheetName val="BEQ내역"/>
      <sheetName val="LINER수량"/>
      <sheetName val="관급자재"/>
      <sheetName val="공문"/>
      <sheetName val="대운반(철재)"/>
      <sheetName val="산출내역서집계표"/>
      <sheetName val="결재갑지"/>
      <sheetName val="수리계산(2021)"/>
      <sheetName val="참조 (2)"/>
      <sheetName val="1련박스"/>
      <sheetName val="문산방향-교대(A2)"/>
      <sheetName val="C-301E~305E"/>
      <sheetName val="토 적 표"/>
      <sheetName val="트렌치집계"/>
      <sheetName val="기초1"/>
      <sheetName val="8공구 강재 수량"/>
      <sheetName val="인계"/>
      <sheetName val="자재단가비교표"/>
      <sheetName val="차도부연장현황"/>
      <sheetName val="효율&amp;역율"/>
      <sheetName val="98비정기소모"/>
      <sheetName val="Summary Sheets"/>
      <sheetName val="주간계획"/>
      <sheetName val="Front"/>
      <sheetName val="결선li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/>
      <sheetData sheetId="643"/>
      <sheetData sheetId="644"/>
      <sheetData sheetId="645" refreshError="1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/>
      <sheetData sheetId="722"/>
      <sheetData sheetId="723"/>
      <sheetData sheetId="724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  <sheetName val="Sheet1"/>
      <sheetName val="정부노임단가"/>
      <sheetName val="MOTOR"/>
      <sheetName val="부하계산서"/>
      <sheetName val="조명율데이타"/>
      <sheetName val="조도계산(가로등NEW)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STORAGE"/>
      <sheetName val="Y-WORK"/>
      <sheetName val="ITEM"/>
      <sheetName val="단가비교표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DATE"/>
      <sheetName val="을지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내역서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호계"/>
      <sheetName val="제암"/>
      <sheetName val="월마트"/>
      <sheetName val="월드컵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공사비"/>
      <sheetName val="단가산출"/>
      <sheetName val="일위대가"/>
      <sheetName val="가드레일산근"/>
      <sheetName val="수량집계표"/>
      <sheetName val="수량"/>
      <sheetName val="단가비교"/>
      <sheetName val="적용2002"/>
      <sheetName val="중기"/>
      <sheetName val="일반공사"/>
      <sheetName val="조도계산서 (도서)"/>
      <sheetName val="VXXXX"/>
      <sheetName val="VXXXXX"/>
      <sheetName val="0.집계"/>
      <sheetName val="DATA"/>
      <sheetName val="을"/>
      <sheetName val="FILE1"/>
      <sheetName val="JUCK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입찰안"/>
      <sheetName val="직노"/>
      <sheetName val="실행내역"/>
      <sheetName val="견적조건"/>
      <sheetName val="견적조건(을지)"/>
      <sheetName val="대구실행"/>
      <sheetName val="Baby일위대가"/>
      <sheetName val="200"/>
      <sheetName val="간선계산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입찰보고"/>
      <sheetName val="노무비단가"/>
      <sheetName val="기초단가"/>
      <sheetName val="데이타"/>
      <sheetName val="가로등부표"/>
      <sheetName val="내역(설계)"/>
      <sheetName val="식생블럭단위수량"/>
      <sheetName val="내역"/>
      <sheetName val="말뚝지지력산정"/>
      <sheetName val="MAIN_TABLE"/>
      <sheetName val="1.설계조건"/>
      <sheetName val="재료"/>
      <sheetName val="N賃率-職"/>
      <sheetName val="표지 (2)"/>
      <sheetName val="노무비"/>
      <sheetName val="전선 및 전선관"/>
      <sheetName val="LOPCALC"/>
      <sheetName val="매립"/>
      <sheetName val="3-1.CB"/>
      <sheetName val="Macro1"/>
      <sheetName val="설계예산서"/>
      <sheetName val="수량집계"/>
      <sheetName val="토목"/>
      <sheetName val="가로등내역서"/>
      <sheetName val="수량산출서"/>
      <sheetName val="2000.11월설계내역"/>
      <sheetName val="#REF"/>
      <sheetName val="터파기및재료"/>
      <sheetName val="점수계산1-2"/>
      <sheetName val="BID"/>
      <sheetName val="부대공사비"/>
      <sheetName val="현장관리비집계표"/>
      <sheetName val="제경비율"/>
      <sheetName val="아산추가1220"/>
      <sheetName val="당초"/>
      <sheetName val="1.수인터널"/>
      <sheetName val="일위대가목차"/>
      <sheetName val="XL4Poppy"/>
      <sheetName val="98지급계획"/>
      <sheetName val="본공사"/>
      <sheetName val="DANGA"/>
      <sheetName val="BQ"/>
      <sheetName val="일위대가(가설)"/>
      <sheetName val="지진시"/>
      <sheetName val="1차설계변경내역"/>
      <sheetName val="내역서 (2)"/>
      <sheetName val="율촌법률사무소2내역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인건비"/>
      <sheetName val="실행내역서"/>
      <sheetName val="BID-도로"/>
      <sheetName val="자재단가"/>
      <sheetName val="001"/>
      <sheetName val="대비"/>
      <sheetName val="산출내역서집계표"/>
      <sheetName val="설계내역서"/>
      <sheetName val="총계"/>
      <sheetName val="내력서"/>
      <sheetName val="집계표"/>
      <sheetName val="단가"/>
      <sheetName val="총괄표"/>
      <sheetName val="실행철강하도"/>
      <sheetName val="내역서2안"/>
      <sheetName val="조명율표"/>
      <sheetName val="소야공정계획표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본선차로수량집계표"/>
      <sheetName val="기계내역"/>
      <sheetName val="수량산출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준검 내역서"/>
      <sheetName val="98NS-N"/>
      <sheetName val="가설건물"/>
      <sheetName val="집수정(600-700)"/>
      <sheetName val="제-노임"/>
      <sheetName val="제직재"/>
      <sheetName val="AIR SHOWER(3인용)"/>
      <sheetName val="90.03실행 "/>
      <sheetName val="자료입력"/>
      <sheetName val="3.공통공사대비"/>
      <sheetName val="토량산출서"/>
      <sheetName val="토공"/>
      <sheetName val="6PILE  (돌출)"/>
      <sheetName val="48전력선로일위"/>
      <sheetName val="대치판정"/>
      <sheetName val="49-119"/>
      <sheetName val="설직재-1"/>
      <sheetName val="2F 회의실견적(5_14 일대)"/>
      <sheetName val="CTEMCOST"/>
      <sheetName val="구역화물"/>
      <sheetName val="단가일람"/>
      <sheetName val="노원열병합  건축공사기성내역서"/>
      <sheetName val="unit 4"/>
      <sheetName val="I一般比"/>
      <sheetName val="공종별내역서"/>
      <sheetName val="지급자재"/>
      <sheetName val="99총공사내역서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목차"/>
      <sheetName val="Summary Sheets"/>
      <sheetName val="요율"/>
      <sheetName val="일위목록-기"/>
      <sheetName val="Module11"/>
      <sheetName val="6동"/>
      <sheetName val="부대공Ⅱ"/>
      <sheetName val="Chart1"/>
      <sheetName val="단위내역목록"/>
      <sheetName val="단위내역서"/>
      <sheetName val="원가(1)"/>
      <sheetName val="원가(2)"/>
      <sheetName val="공량산출서"/>
      <sheetName val="부대내역"/>
      <sheetName val="L_RPTA05_목록"/>
      <sheetName val="손익분석"/>
      <sheetName val="ITB COST"/>
      <sheetName val="96보완계획7.12"/>
      <sheetName val="원가"/>
      <sheetName val="Total"/>
      <sheetName val="우배수"/>
      <sheetName val="맨홀"/>
      <sheetName val="설비내역서"/>
      <sheetName val="건축내역서"/>
      <sheetName val="전기내역서"/>
      <sheetName val="기계경비"/>
      <sheetName val="봉양~조차장간고하개명(신설)"/>
      <sheetName val="단가 및 재료비"/>
      <sheetName val="주상도"/>
      <sheetName val="6호기"/>
      <sheetName val="INPUT"/>
      <sheetName val="하조서"/>
      <sheetName val="보증수수료산출"/>
      <sheetName val="가로등"/>
      <sheetName val="공사비예산서(토목분)"/>
      <sheetName val="수목데이타 "/>
      <sheetName val="변압기 및 발전기 용량"/>
      <sheetName val="단가조사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0년1차"/>
      <sheetName val="원가계산서"/>
      <sheetName val="금리계산"/>
      <sheetName val="연습"/>
      <sheetName val="조명시설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총괄집계표"/>
      <sheetName val="고창터널(고창방향)"/>
      <sheetName val="터널조도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ÀÔÂû¾È"/>
      <sheetName val="ºÎÇÏ°è»ê¼­"/>
      <sheetName val="À»Áö"/>
      <sheetName val="Á¶µµ°è»ê¼­ (µµ¼­)"/>
      <sheetName val="´Ü°¡»êÃâ"/>
      <sheetName val="°ßÀûÁ¶°Ç"/>
      <sheetName val="°ßÀûÁ¶°Ç(À»Áö)"/>
      <sheetName val="Á÷³ë"/>
      <sheetName val="½ÇÇà³»¿ª"/>
      <sheetName val="철거집계"/>
      <sheetName val="건축공사"/>
      <sheetName val="노임"/>
      <sheetName val="차액보증"/>
      <sheetName val="고등학교"/>
      <sheetName val="역T형교대(말뚝기초)"/>
      <sheetName val="ABUT수량-A1"/>
      <sheetName val="보차도경계석"/>
      <sheetName val="전차선로 물량표"/>
      <sheetName val="한강운반비"/>
      <sheetName val="자재"/>
      <sheetName val="공통(20-91)"/>
      <sheetName val="계수시트"/>
      <sheetName val="3련 BOX"/>
      <sheetName val="12월31일"/>
      <sheetName val="간접"/>
      <sheetName val="일반수량"/>
      <sheetName val="Sheet1 (2)"/>
      <sheetName val="간접비"/>
      <sheetName val="수입"/>
      <sheetName val="조건표"/>
      <sheetName val="JJ"/>
      <sheetName val="설계"/>
      <sheetName val="설 계"/>
      <sheetName val="ASP포장"/>
      <sheetName val="내역서(전기)"/>
      <sheetName val="3BL공동구 수량"/>
      <sheetName val="일위대가표"/>
      <sheetName val="단가산출서(기계)"/>
      <sheetName val="에너지동"/>
      <sheetName val="코드표"/>
      <sheetName val="45,46"/>
      <sheetName val="교대(A1)"/>
      <sheetName val="교대(A1-A2)"/>
      <sheetName val="교각1"/>
      <sheetName val="자재대"/>
      <sheetName val="소요자재"/>
      <sheetName val="노무산출서"/>
      <sheetName val="ETC"/>
      <sheetName val="우수맨홀공제단위수량"/>
      <sheetName val="스톱로그내역"/>
      <sheetName val="수주현황2월"/>
      <sheetName val="단면 (2)"/>
      <sheetName val="토공유동표"/>
      <sheetName val="교각계산"/>
      <sheetName val="JUCKEYK"/>
      <sheetName val="돌망태단위수량"/>
      <sheetName val="전기일위대가"/>
      <sheetName val="단면(RW1)"/>
      <sheetName val="시설물일위"/>
      <sheetName val="WORK"/>
      <sheetName val="비교표"/>
      <sheetName val="소비자가"/>
      <sheetName val="ilch"/>
      <sheetName val="A-4"/>
      <sheetName val="IMP(MAIN)"/>
      <sheetName val="IMP (REACTOR)"/>
      <sheetName val="오산갈곳"/>
      <sheetName val="맨홀수량집계"/>
      <sheetName val="설계조건"/>
      <sheetName val="날개벽(TYPE3)"/>
      <sheetName val="안정계산"/>
      <sheetName val="단면검토"/>
      <sheetName val="예정(3)"/>
      <sheetName val="동원(3)"/>
      <sheetName val="1.설계기준"/>
      <sheetName val="주형"/>
      <sheetName val="3차설계"/>
      <sheetName val="현황CODE"/>
      <sheetName val="손익현황"/>
      <sheetName val="기둥(원형)"/>
      <sheetName val="밸브설치"/>
      <sheetName val="3.바닥판설계"/>
      <sheetName val="설계명세서"/>
      <sheetName val="예산명세서"/>
      <sheetName val="COVER"/>
      <sheetName val="부대시설"/>
      <sheetName val="Apt내역"/>
      <sheetName val="신우"/>
      <sheetName val="EQUIPMENT -2"/>
      <sheetName val="고분전시관"/>
      <sheetName val="설비"/>
      <sheetName val="빌딩 안내"/>
      <sheetName val="데리네이타현황"/>
      <sheetName val="총괄내역서"/>
      <sheetName val="MBR9"/>
      <sheetName val="공비대비"/>
      <sheetName val="Macro(전선)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전기2005"/>
      <sheetName val="통신2005"/>
      <sheetName val="기초코드"/>
      <sheetName val="Macro2"/>
      <sheetName val="연결임시"/>
      <sheetName val="부하(성남)"/>
      <sheetName val="Sheet17"/>
      <sheetName val="금호"/>
      <sheetName val="계산식"/>
      <sheetName val="가도공"/>
      <sheetName val="SG"/>
      <sheetName val="1._x0018_변전설비"/>
      <sheetName val="단가산출서 (2)"/>
      <sheetName val="단가산출서"/>
      <sheetName val="현장예산"/>
      <sheetName val="단위수량"/>
      <sheetName val="정화조동내역"/>
      <sheetName val="Macro3"/>
      <sheetName val="대구-교대(A1-A2)"/>
      <sheetName val="원형1호맨홀토공수량"/>
      <sheetName val="건축"/>
      <sheetName val="토사(PE)"/>
      <sheetName val="3.자재비(총괄)"/>
      <sheetName val="5.정산서"/>
      <sheetName val="입찰결과(DATA)"/>
      <sheetName val="점검총괄"/>
      <sheetName val="기계경비시간당손료목록"/>
      <sheetName val="동력부하(도산)"/>
      <sheetName val="CABLE SIZE-3"/>
      <sheetName val="자재목록"/>
      <sheetName val="연결관산출조서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¼Ò¾ß°øÁ¤°èÈ¹Ç¥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기계경비(시간당)"/>
      <sheetName val="램머"/>
      <sheetName val="옹벽수량집계"/>
      <sheetName val="BOX전기내역"/>
      <sheetName val="말뚝물량"/>
      <sheetName val="상수도토공집계표"/>
      <sheetName val="예산갑지"/>
      <sheetName val="20관리비율"/>
      <sheetName val="일위대가표(유단가)"/>
      <sheetName val="가감수량"/>
      <sheetName val="맨홀수량산출"/>
      <sheetName val="의왕내역"/>
      <sheetName val="구조물철거타공정이월"/>
      <sheetName val="EQUIP-H"/>
      <sheetName val="AS포장복구 "/>
      <sheetName val="경비_원본"/>
      <sheetName val="간접1"/>
      <sheetName val="공구원가계산"/>
      <sheetName val="2000전체분"/>
      <sheetName val="VA_code"/>
      <sheetName val="공종별원가계산"/>
      <sheetName val="말고개터널조명전압강하"/>
      <sheetName val="물가자료"/>
      <sheetName val="품의서"/>
      <sheetName val="물가시세"/>
      <sheetName val="전신환매도율"/>
      <sheetName val="EACT10"/>
      <sheetName val="TABLE"/>
      <sheetName val=""/>
      <sheetName val="wall"/>
      <sheetName val="FOOTING단면력"/>
    </sheetNames>
    <definedNames>
      <definedName name="Macro1"/>
      <definedName name="Macro11"/>
      <definedName name="Macro3"/>
      <definedName name="Macro4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 refreshError="1"/>
      <sheetData sheetId="219" refreshError="1"/>
      <sheetData sheetId="220" refreshError="1"/>
      <sheetData sheetId="221" refreshError="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/>
      <sheetData sheetId="264"/>
      <sheetData sheetId="265"/>
      <sheetData sheetId="266"/>
      <sheetData sheetId="267" refreshError="1"/>
      <sheetData sheetId="268" refreshError="1"/>
      <sheetData sheetId="269" refreshError="1"/>
      <sheetData sheetId="270" refreshError="1"/>
      <sheetData sheetId="271"/>
      <sheetData sheetId="272"/>
      <sheetData sheetId="273"/>
      <sheetData sheetId="274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/>
      <sheetData sheetId="304"/>
      <sheetData sheetId="305"/>
      <sheetData sheetId="306"/>
      <sheetData sheetId="307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/>
      <sheetData sheetId="611"/>
      <sheetData sheetId="612" refreshError="1"/>
      <sheetData sheetId="613" refreshError="1"/>
      <sheetData sheetId="614"/>
      <sheetData sheetId="615" refreshError="1"/>
      <sheetData sheetId="616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 지"/>
      <sheetName val="변압기1"/>
      <sheetName val="발전기"/>
      <sheetName val="변압기2"/>
      <sheetName val="간선"/>
      <sheetName val="일반부하"/>
      <sheetName val="동력,MCC"/>
      <sheetName val="조도"/>
      <sheetName val="조도 (2)"/>
      <sheetName val="전관방송"/>
      <sheetName val="Macro(차단기)"/>
      <sheetName val="Macro(전선)"/>
      <sheetName val="Macro(전동기)"/>
      <sheetName val="0000000"/>
      <sheetName val="전기계산서-1"/>
      <sheetName val="Sheet1"/>
      <sheetName val="JUCK"/>
      <sheetName val="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1">
          <cell r="A1" t="str">
            <v>MCCB-AF1(전등,전열)</v>
          </cell>
        </row>
      </sheetData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터널조도"/>
      <sheetName val="전압강하-상행"/>
      <sheetName val="전압강하-하행"/>
      <sheetName val="&quot;u&quot; TYPE 구간 조명"/>
      <sheetName val="&quot;U&quot;TYPE 전압강하"/>
      <sheetName val="TR용량"/>
      <sheetName val="TR용량 (2)"/>
      <sheetName val="GEN"/>
      <sheetName val="UPS"/>
      <sheetName val="간선굵기 설명"/>
      <sheetName val="간선굵기"/>
      <sheetName val="접지"/>
      <sheetName val="IMPEADENCE"/>
      <sheetName val="직류전원"/>
      <sheetName val="Sheet5"/>
      <sheetName val="불평형 계산식"/>
      <sheetName val="계산1"/>
      <sheetName val="계산2"/>
      <sheetName val="laroux"/>
      <sheetName val="LX-CAL"/>
      <sheetName val="Sheet1"/>
      <sheetName val="와동25-3(변경)"/>
      <sheetName val="PROJECT BRIEF(EX.NEW)"/>
      <sheetName val="DATA"/>
      <sheetName val="수안보-MBR1"/>
      <sheetName val="단면치수"/>
      <sheetName val="공사비집계"/>
      <sheetName val="BQ(실행)"/>
      <sheetName val="우각부보강"/>
      <sheetName val="실행철강하도"/>
      <sheetName val="Macro(차단기)"/>
      <sheetName val="LOPCALC"/>
      <sheetName val="Cost bd-&quot;A&quot;"/>
      <sheetName val="Graph (LGEN)"/>
      <sheetName val="out_prog"/>
      <sheetName val="선적schedule (2)"/>
      <sheetName val="기기리스트"/>
      <sheetName val="사용성검토"/>
      <sheetName val="설계"/>
      <sheetName val="현금"/>
      <sheetName val="COPING"/>
      <sheetName val="흥양2교토공집계표"/>
      <sheetName val="계수시트"/>
      <sheetName val="원가계산서"/>
      <sheetName val="????"/>
      <sheetName val="외천교"/>
      <sheetName val="CONCRETE"/>
      <sheetName val="ELECTRIC"/>
      <sheetName val="5.모델링"/>
      <sheetName val="내역서"/>
      <sheetName val="자압"/>
      <sheetName val="Dae_Jiju"/>
      <sheetName val="Sikje_ingun"/>
      <sheetName val="TREE_D"/>
      <sheetName val="DATE"/>
      <sheetName val="S0"/>
      <sheetName val="산출근거"/>
      <sheetName val="감가상각"/>
      <sheetName val="Macro1"/>
      <sheetName val="Pjny"/>
      <sheetName val="Total"/>
      <sheetName val="ÅÍ³ÎÁ¶µµ"/>
      <sheetName val="Àü¾Ð°­ÇÏ-»óÇà"/>
      <sheetName val="Àü¾Ð°­ÇÏ-ÇÏÇà"/>
      <sheetName val="&quot;u&quot; TYPE ±¸°£ Á¶¸í"/>
      <sheetName val="&quot;U&quot;TYPE Àü¾Ð°­ÇÏ"/>
      <sheetName val="TR¿ë·®"/>
      <sheetName val="TR¿ë·® (2)"/>
      <sheetName val="°£¼±±½±â ¼³¸í"/>
      <sheetName val="°£¼±±½±â"/>
      <sheetName val="Á¢Áö"/>
      <sheetName val="Á÷·ùÀü¿ø"/>
      <sheetName val="ºÒÆòÇü °è»ê½Ä"/>
      <sheetName val="°è»ê1"/>
      <sheetName val="°è»ê2"/>
      <sheetName val="»ç¿ë¼º°ËÅä"/>
      <sheetName val="동해title"/>
      <sheetName val="MOTOR"/>
      <sheetName val="준검 내역서"/>
      <sheetName val="1.설계조건"/>
      <sheetName val="#REF"/>
      <sheetName val="가설건물"/>
      <sheetName val="¼³°è"/>
      <sheetName val="¼ö¾Èº¸-MBR1"/>
      <sheetName val="´Ü¸éÄ¡¼ö"/>
      <sheetName val="°ø»çºñÁý°è"/>
      <sheetName val="BQ(½ÇÇà)"/>
      <sheetName val="¿ì°¢ºÎº¸°­"/>
      <sheetName val="½ÇÇàÃ¶°­ÇÏµµ"/>
      <sheetName val="Data&amp;Result"/>
      <sheetName val="Sheet7"/>
      <sheetName val="공종단가"/>
      <sheetName val="교대"/>
      <sheetName val="내역"/>
      <sheetName val="EP0618"/>
      <sheetName val="소상 &quot;1&quot;"/>
      <sheetName val="NA"/>
      <sheetName val="IN"/>
      <sheetName val="unit"/>
      <sheetName val="2.단면가정"/>
      <sheetName val="Macro2"/>
      <sheetName val="BID"/>
      <sheetName val="표지 (2)"/>
      <sheetName val="회로내역(승인)"/>
      <sheetName val="환율적용표"/>
      <sheetName val="유동표(변경)"/>
      <sheetName val="부대내역"/>
      <sheetName val="노임"/>
      <sheetName val="PIPE내역(FCN)"/>
      <sheetName val="10.1"/>
      <sheetName val="매입세"/>
      <sheetName val="공사개요"/>
      <sheetName val="BSD (2)"/>
      <sheetName val="데이타"/>
      <sheetName val="Parem"/>
      <sheetName val="2.손익계산서"/>
      <sheetName val="JUCKEYK"/>
      <sheetName val="부하(반월)"/>
      <sheetName val="Factor"/>
      <sheetName val="ITEM"/>
      <sheetName val="청구내역(9807)"/>
      <sheetName val="일위대가목차"/>
      <sheetName val="기계내역"/>
      <sheetName val="h-013211-2"/>
      <sheetName val="VESSEL Sh. 1"/>
      <sheetName val="집수정(600-700)"/>
      <sheetName val="copy"/>
      <sheetName val="c_balju"/>
      <sheetName val="Summary - Budget"/>
      <sheetName val="6PILE  (돌출)"/>
      <sheetName val="Sheet3"/>
      <sheetName val="터파기및재료"/>
      <sheetName val="조정금액결과표 (차수별)"/>
      <sheetName val="약품설비"/>
      <sheetName val="MOTOR3"/>
      <sheetName val="목차"/>
      <sheetName val="세부내역서"/>
      <sheetName val="노임단가"/>
      <sheetName val="1-1"/>
      <sheetName val="부하(성남)"/>
      <sheetName val="TARGET"/>
      <sheetName val="정부노임단가"/>
      <sheetName val="INPUT"/>
      <sheetName val="본선 토공 분배표"/>
      <sheetName val="³»¿ª¼­"/>
      <sheetName val="Çö±Ý"/>
      <sheetName val="±â±â¸®½ºÆ®"/>
      <sheetName val="Èï¾ç2±³Åä°øÁý°èÇ¥"/>
      <sheetName val="°è¼ö½ÃÆ®"/>
      <sheetName val="¿ø°¡°è»ê¼­"/>
      <sheetName val="µ¿ÇØtitle"/>
      <sheetName val="5.¸ðµ¨¸µ"/>
      <sheetName val="¿ÜÃµ±³"/>
      <sheetName val="¼±Àûschedule (2)"/>
      <sheetName val="Macro(Â÷´Ü±â)"/>
      <sheetName val="±â°è³»¿ª"/>
      <sheetName val="¼Ò»ó &quot;1&quot;"/>
      <sheetName val="ÁØ°Ë ³»¿ª¼­"/>
      <sheetName val="ÀÚ¾Ð"/>
      <sheetName val="1.¼³°èÁ¶°Ç"/>
      <sheetName val="°¡¼³°Ç¹°"/>
      <sheetName val="°¨°¡»ó°¢"/>
      <sheetName val="Á¤ºÎ³ëÀÓ´Ü°¡"/>
      <sheetName val="°øÁ¾´Ü°¡"/>
      <sheetName val="PIPE³»¿ª(FCN)"/>
      <sheetName val="입찰내역서"/>
      <sheetName val="교각계산"/>
      <sheetName val="KL HSMT tinh thieu"/>
      <sheetName val="대치판정"/>
      <sheetName val="표지(1)"/>
      <sheetName val="Sheet17"/>
      <sheetName val="Y-WORK"/>
      <sheetName val="일반공사"/>
      <sheetName val="플랜트 설치"/>
      <sheetName val="POOM_MOTO"/>
      <sheetName val="JUCK"/>
      <sheetName val="차액보증"/>
      <sheetName val="매입세율"/>
      <sheetName val="가도공"/>
      <sheetName val="동원(3)"/>
      <sheetName val="예정(3)"/>
      <sheetName val="부하LOAD"/>
      <sheetName val="기술자료 (광화문)"/>
      <sheetName val="봉양~조차장간고하개명(신설)"/>
      <sheetName val="ABUT수량-A1"/>
      <sheetName val="Sheet6"/>
      <sheetName val="자압1"/>
      <sheetName val="입고장부 (4)"/>
      <sheetName val="공용시설내역"/>
      <sheetName val="List(rev.B)"/>
      <sheetName val="설계가"/>
      <sheetName val="월선수금"/>
      <sheetName val="수질정화시설"/>
      <sheetName val="지급자재"/>
      <sheetName val="1공구(을)"/>
      <sheetName val="공사기본자료"/>
      <sheetName val="일위대가목록"/>
      <sheetName val="단가대비표"/>
      <sheetName val="N賃率-職"/>
      <sheetName val="MAT"/>
      <sheetName val="인원투입계획"/>
      <sheetName val="공사개요(사업승인변경)"/>
      <sheetName val="포설list원본"/>
      <sheetName val="A-4"/>
      <sheetName val="상세내역,전력산출서"/>
      <sheetName val="견적정보"/>
      <sheetName val="tggwan(mac)"/>
      <sheetName val="cost"/>
      <sheetName val="SELTDATA"/>
      <sheetName val="수량산출"/>
      <sheetName val="부하계산서"/>
      <sheetName val="b_balju_cho"/>
      <sheetName val="설계조건"/>
      <sheetName val="L_RPTA05_목록"/>
      <sheetName val="배수내역"/>
      <sheetName val="명세서"/>
      <sheetName val="토공A"/>
      <sheetName val="3련 BOX"/>
      <sheetName val="G.R300경비"/>
      <sheetName val="입력DATA"/>
      <sheetName val="특별교실"/>
      <sheetName val="입찰보고"/>
      <sheetName val="경상비"/>
      <sheetName val="말뚝지지력산정"/>
      <sheetName val="배수공 주요자재 집계표"/>
      <sheetName val="MFAB"/>
      <sheetName val="MFRT"/>
      <sheetName val="MPKG"/>
      <sheetName val="MPRD"/>
      <sheetName val="6호기"/>
      <sheetName val="슬래브1"/>
      <sheetName val="우배수"/>
      <sheetName val="계산식"/>
      <sheetName val="LG제품"/>
      <sheetName val="투찰"/>
      <sheetName val="전기내역서"/>
      <sheetName val="정산내임"/>
      <sheetName val="구의33고"/>
      <sheetName val="ⴭⴭⴭⴭ"/>
      <sheetName val="&quot;u&quot;_TYPE_구간_조명"/>
      <sheetName val="&quot;U&quot;TYPE_전압강하"/>
      <sheetName val="TR용량_(2)"/>
      <sheetName val="간선굵기_설명"/>
      <sheetName val="불평형_계산식"/>
      <sheetName val="Cost_bd-&quot;A&quot;"/>
      <sheetName val="5_모델링"/>
      <sheetName val="준검_내역서"/>
      <sheetName val="20관리비율"/>
      <sheetName val="9902"/>
      <sheetName val="GRACE"/>
      <sheetName val="내역(정지)"/>
      <sheetName val="입력"/>
      <sheetName val="총괄표"/>
      <sheetName val="일위대가"/>
      <sheetName val="산출근거(통합감시)"/>
      <sheetName val="EQT-ESTN"/>
      <sheetName val="A"/>
      <sheetName val="001"/>
      <sheetName val="Key assumption"/>
      <sheetName val="정산K산출"/>
      <sheetName val="현관"/>
      <sheetName val="단가"/>
      <sheetName val="조명율데이타"/>
      <sheetName val="잡비"/>
      <sheetName val="BACK DATA"/>
      <sheetName val="____"/>
      <sheetName val="2월가격"/>
      <sheetName val="96작생능"/>
      <sheetName val="22-2M단"/>
      <sheetName val="22-1소단"/>
      <sheetName val="견적"/>
      <sheetName val="분석가정"/>
      <sheetName val="일위대가 "/>
      <sheetName val="신관(1)"/>
      <sheetName val="주형"/>
      <sheetName val="공량산출서"/>
      <sheetName val="노무비"/>
      <sheetName val="중동상가"/>
      <sheetName val="실행내역서 "/>
      <sheetName val="수입"/>
      <sheetName val="설계서(설치)"/>
      <sheetName val="품셈집계표"/>
      <sheetName val="자재조사표(참고용)"/>
      <sheetName val="일반부표집계표"/>
      <sheetName val="L형 옹벽"/>
      <sheetName val="2000전체분"/>
      <sheetName val="2000년1차"/>
      <sheetName val="list"/>
      <sheetName val="총괄내역"/>
      <sheetName val="진로도급"/>
      <sheetName val="indirect"/>
      <sheetName val="05년"/>
      <sheetName val="cable-data"/>
      <sheetName val="견적기준"/>
      <sheetName val="매입부가세율(동림)"/>
      <sheetName val="건축내역서"/>
      <sheetName val="토목내역서"/>
      <sheetName val="일위대가-1"/>
      <sheetName val="입력정보"/>
      <sheetName val="Data &amp; Result"/>
      <sheetName val="설비내역서"/>
      <sheetName val="우수"/>
      <sheetName val="타공종이기"/>
      <sheetName val="UPDATA"/>
      <sheetName val="전기"/>
      <sheetName val="Param"/>
      <sheetName val="장비내역서"/>
      <sheetName val="HVAC"/>
      <sheetName val="토공집계표"/>
      <sheetName val="설계명세서"/>
      <sheetName val="예산명세서"/>
      <sheetName val="자료입력"/>
      <sheetName val="선급법인세 (2)"/>
      <sheetName val="1-최종안"/>
      <sheetName val="사업분석-분양가결정"/>
      <sheetName val="PROJECT BRIEF_EX_NEW_"/>
      <sheetName val="REDUCER"/>
      <sheetName val="WE'T"/>
      <sheetName val="구조물철거타공정이월"/>
      <sheetName val="최종"/>
      <sheetName val="공통가설"/>
      <sheetName val="자재수량"/>
      <sheetName val="1"/>
      <sheetName val="왕십리방향"/>
      <sheetName val="SG"/>
      <sheetName val="411-00 외화장기"/>
      <sheetName val="을지"/>
      <sheetName val="Site Expenses"/>
      <sheetName val="환경기계공정표 (3)"/>
      <sheetName val="표지판단위"/>
      <sheetName val="&quot;u&quot;_TYPE_구간_조명1"/>
      <sheetName val="&quot;U&quot;TYPE_전압강하1"/>
      <sheetName val="TR용량_(2)1"/>
      <sheetName val="간선굵기_설명1"/>
      <sheetName val="불평형_계산식1"/>
      <sheetName val="토공사"/>
      <sheetName val="기초계산(Pmax)"/>
      <sheetName val="1을"/>
      <sheetName val="기계경비(시간당)"/>
      <sheetName val="램머"/>
      <sheetName val="평가데이터"/>
      <sheetName val="청천내"/>
      <sheetName val="식재총괄"/>
      <sheetName val="일위목록"/>
      <sheetName val="Graph_(LGEN)"/>
      <sheetName val="선적schedule_(2)"/>
      <sheetName val="&quot;u&quot;_TYPE_±¸°£_Á¶¸í"/>
      <sheetName val="&quot;U&quot;TYPE_Àü¾Ð°­ÇÏ"/>
      <sheetName val="TR¿ë·®_(2)"/>
      <sheetName val="°£¼±±½±â_¼³¸í"/>
      <sheetName val="ºÒÆòÇü_°è»ê½Ä"/>
      <sheetName val="1_설계조건"/>
      <sheetName val="6PILE__(돌출)"/>
      <sheetName val="2_단면가정"/>
      <sheetName val="표지_(2)"/>
      <sheetName val="PROJECT_BRIEF(EX_NEW)"/>
      <sheetName val="OZ049E"/>
      <sheetName val="배수개거재(신)"/>
      <sheetName val="우수공"/>
      <sheetName val="토목"/>
      <sheetName val="Table"/>
      <sheetName val="ilch"/>
      <sheetName val="인건-측정"/>
      <sheetName val="AS복구"/>
      <sheetName val="중기터파기"/>
      <sheetName val="변수값"/>
      <sheetName val="중기상차"/>
      <sheetName val="포장복구집계"/>
      <sheetName val="부대토목"/>
      <sheetName val="실행비교"/>
      <sheetName val="통합"/>
      <sheetName val="1,2공구원가계산서"/>
      <sheetName val="2공구산출내역"/>
      <sheetName val="1공구산출내역서"/>
      <sheetName val="참고"/>
      <sheetName val="토공(완충)"/>
      <sheetName val="계산근거"/>
      <sheetName val="집계표"/>
      <sheetName val="Licences"/>
      <sheetName val="TNHCHINH"/>
      <sheetName val="0001(arch)"/>
      <sheetName val="설산1.나"/>
      <sheetName val="본사S"/>
      <sheetName val="밸브설치"/>
      <sheetName val="WORK"/>
      <sheetName val="적격"/>
      <sheetName val="단가 "/>
      <sheetName val="일위총괄표"/>
      <sheetName val="동력부하(도산)"/>
      <sheetName val="No-&gt;Code"/>
      <sheetName val="WC96709"/>
      <sheetName val="갑지"/>
      <sheetName val="유동표"/>
      <sheetName val="9.3 단면력집계"/>
      <sheetName val="2. 설계단면"/>
      <sheetName val="적용단위길이"/>
      <sheetName val="종배수관(신)"/>
      <sheetName val="EPro"/>
      <sheetName val="입찰안"/>
      <sheetName val="9.품셈"/>
      <sheetName val="물가시세"/>
      <sheetName val="계정"/>
      <sheetName val="토공집계"/>
      <sheetName val="총괄집계표"/>
      <sheetName val="LX-CAL.XLS"/>
      <sheetName val="단위내역서"/>
      <sheetName val="수량산출서"/>
      <sheetName val="1.Pre"/>
      <sheetName val="Food court "/>
      <sheetName val="직원동원계획"/>
      <sheetName val="견적조건"/>
      <sheetName val="기초자료입력"/>
      <sheetName val="기계-설변"/>
      <sheetName val="노무비 "/>
      <sheetName val="CALCULATION"/>
      <sheetName val="가로등내역서"/>
      <sheetName val="약품공급2"/>
      <sheetName val="기준"/>
      <sheetName val="배선DATA"/>
      <sheetName val="#2_일위대가목록"/>
      <sheetName val="C3"/>
      <sheetName val="출근부"/>
      <sheetName val="적용기준"/>
      <sheetName val="재료비"/>
      <sheetName val="3BL공동구 수량"/>
      <sheetName val="FOOTING단면력"/>
      <sheetName val="원가"/>
      <sheetName val="건축내역"/>
      <sheetName val="간접비"/>
      <sheetName val="현황CODE"/>
      <sheetName val="손익현황"/>
      <sheetName val="적정심사"/>
      <sheetName val="담당자"/>
      <sheetName val="3.하중산정4.지지력"/>
      <sheetName val="TYPE-1"/>
      <sheetName val="관접합및부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STORAGE"/>
      <sheetName val="터널조도"/>
      <sheetName val="YES"/>
      <sheetName val="시공계획"/>
      <sheetName val="Macro(차단기)"/>
      <sheetName val="MACRO(전선관)"/>
      <sheetName val="갑지"/>
      <sheetName val="공사원가계산서"/>
      <sheetName val="총내역서"/>
      <sheetName val="내역서"/>
      <sheetName val="일위대가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DATA"/>
      <sheetName val="조명율표"/>
      <sheetName val="예정(3)"/>
      <sheetName val="동원(3)"/>
      <sheetName val="주형"/>
      <sheetName val="Sheet2"/>
      <sheetName val="3차설계"/>
      <sheetName val="단가비교표"/>
      <sheetName val="1.설계기준"/>
      <sheetName val="노임"/>
      <sheetName val="현황CODE"/>
      <sheetName val="손익현황"/>
      <sheetName val="기둥(원형)"/>
      <sheetName val="3.바닥판설계"/>
      <sheetName val="MOTOR"/>
      <sheetName val="옹벽"/>
      <sheetName val="Sheet1 (2)"/>
      <sheetName val="ABUT수량-A1"/>
      <sheetName val="밸브설치"/>
      <sheetName val="JUCK"/>
      <sheetName val="현금"/>
      <sheetName val="현장"/>
      <sheetName val="t형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BID"/>
      <sheetName val="점수계산1-2"/>
      <sheetName val="총계"/>
      <sheetName val="Piping Design Data"/>
      <sheetName val="WORK"/>
      <sheetName val="2000.11월설계내역"/>
      <sheetName val="수안보-MBR1"/>
      <sheetName val="입력DATA"/>
      <sheetName val="과천MAIN"/>
      <sheetName val="인건-측정"/>
      <sheetName val="종배수관"/>
      <sheetName val="工완성공사율"/>
      <sheetName val="조건"/>
      <sheetName val="여흥"/>
      <sheetName val="현장지지물물량"/>
      <sheetName val="6PILE  (돌출)"/>
      <sheetName val="wall"/>
      <sheetName val="노임단가"/>
      <sheetName val="Sheet1"/>
      <sheetName val="°©Áö"/>
      <sheetName val="°ø»ç¿ø°¡°è»ê¼­"/>
      <sheetName val="ÃÑ³»¿ª¼­"/>
      <sheetName val="³»¿ª¼­"/>
      <sheetName val="ÀÏÀ§´ë°¡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H PILE수량"/>
      <sheetName val="H-PILE수량집계"/>
      <sheetName val="8. 안정검토"/>
      <sheetName val="TC표지"/>
      <sheetName val="정부노임단가"/>
      <sheetName val="2003상반기노임기준"/>
      <sheetName val="중기조종사 단위단가"/>
      <sheetName val="갑지1"/>
      <sheetName val="연부97-1"/>
      <sheetName val="터파기및재료"/>
      <sheetName val="결합부검토"/>
      <sheetName val="IMPEADENCE MAP 취수장"/>
      <sheetName val="설비"/>
      <sheetName val="통합"/>
      <sheetName val="BOX"/>
      <sheetName val="산출(전주P7)"/>
      <sheetName val="9GNG운반"/>
      <sheetName val="설계조건"/>
      <sheetName val="전기일위대가"/>
      <sheetName val="하중계산"/>
      <sheetName val="NOMUBI"/>
      <sheetName val="sw1"/>
      <sheetName val="동력부하(도산)"/>
      <sheetName val="Ampecity Data"/>
      <sheetName val="노무비 근거"/>
      <sheetName val="연습장소"/>
      <sheetName val="품셈"/>
      <sheetName val="설계예산서"/>
      <sheetName val="수량집계"/>
      <sheetName val="총괄"/>
      <sheetName val="토목"/>
      <sheetName val="가로등내역서"/>
      <sheetName val="수량산출서"/>
      <sheetName val="#REF"/>
      <sheetName val="설계내역서"/>
      <sheetName val="현장관리비집계표"/>
      <sheetName val="Macro1"/>
      <sheetName val="ITEM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기안"/>
      <sheetName val="견적서"/>
      <sheetName val="호계"/>
      <sheetName val="제암"/>
      <sheetName val="월마트"/>
      <sheetName val="월드컵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예산변경사항"/>
      <sheetName val="Module11"/>
      <sheetName val="집계표"/>
      <sheetName val="단가"/>
      <sheetName val="총괄표"/>
      <sheetName val="말뚝지지력산정"/>
      <sheetName val="전선 및 전선관"/>
      <sheetName val="실행철강하도"/>
      <sheetName val="내역서2안"/>
      <sheetName val="단가산출"/>
      <sheetName val="소야공정계획표"/>
      <sheetName val="입찰안"/>
      <sheetName val="봉양~조차장간고하개명(신설)"/>
      <sheetName val="내역"/>
      <sheetName val="대비"/>
      <sheetName val="직공비"/>
      <sheetName val="부대공사비"/>
      <sheetName val="수량산출"/>
      <sheetName val="6호기"/>
      <sheetName val="일반공사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2F 회의실견적(5_14 일대)"/>
      <sheetName val="부하계산서"/>
      <sheetName val="견적조건"/>
      <sheetName val="견적조건(을지)"/>
      <sheetName val="식생블럭단위수량"/>
      <sheetName val="을지"/>
      <sheetName val="간선계산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대구실행"/>
      <sheetName val="Baby일위대가"/>
      <sheetName val="0.집계"/>
      <sheetName val="N賃率-職"/>
      <sheetName val="표지 (2)"/>
      <sheetName val="가로등부표"/>
      <sheetName val="001"/>
      <sheetName val="산출내역서집계표"/>
      <sheetName val="노무비"/>
      <sheetName val="본선차로수량집계표"/>
      <sheetName val="준검 내역서"/>
      <sheetName val="기계경비"/>
      <sheetName val="단가 및 재료비"/>
      <sheetName val="주상도"/>
      <sheetName val="INPUT"/>
      <sheetName val="하조서"/>
      <sheetName val="보증수수료산출"/>
      <sheetName val="1.수인터널"/>
      <sheetName val="가로등"/>
      <sheetName val="공사비예산서(토목분)"/>
      <sheetName val="수목데이타 "/>
      <sheetName val="변압기 및 발전기 용량"/>
      <sheetName val="단가조사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자재단가"/>
      <sheetName val="2000년1차"/>
      <sheetName val="부대내역"/>
      <sheetName val="입찰보고"/>
      <sheetName val="노무비단가"/>
      <sheetName val="매립"/>
      <sheetName val="내력서"/>
      <sheetName val="1.설계조건"/>
      <sheetName val="일위대가목차"/>
      <sheetName val="3-1.CB"/>
      <sheetName val="MAIN_TABLE"/>
      <sheetName val="재료"/>
      <sheetName val="제경비율"/>
      <sheetName val="조도계산서 (도서)"/>
      <sheetName val="LOPCALC"/>
      <sheetName val="아산추가1220"/>
      <sheetName val="당초"/>
      <sheetName val="인건비"/>
      <sheetName val="98지급계획"/>
      <sheetName val="XL4Poppy"/>
      <sheetName val="본공사"/>
      <sheetName val="DANGA"/>
      <sheetName val="BQ"/>
      <sheetName val="일위대가(가설)"/>
      <sheetName val="BID-도로"/>
      <sheetName val="실행내역서"/>
      <sheetName val="설 계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JUCKEYK"/>
      <sheetName val="연습"/>
      <sheetName val="수주현황2월"/>
      <sheetName val="토공유동표"/>
      <sheetName val="교각계산"/>
      <sheetName val="단면 (2)"/>
      <sheetName val="ASP포장"/>
      <sheetName val="단가산출서(기계)"/>
      <sheetName val="내역서(전기)"/>
      <sheetName val="3BL공동구 수량"/>
      <sheetName val="일위대가표"/>
      <sheetName val="에너지동"/>
      <sheetName val="Total"/>
      <sheetName val="스톱로그내역"/>
      <sheetName val="데이타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외주대비-구조물"/>
      <sheetName val="외주대비 -석축"/>
      <sheetName val="외주대비-구조물 (2)"/>
      <sheetName val="견적표지 (3)"/>
      <sheetName val="정태현"/>
      <sheetName val="주관사업"/>
      <sheetName val="JJ"/>
      <sheetName val="조건표"/>
      <sheetName val="설계"/>
      <sheetName val="수문일1"/>
      <sheetName val="건축공사"/>
      <sheetName val="1차설계변경내역"/>
      <sheetName val="발주설계서(당초)"/>
      <sheetName val="가설건물"/>
      <sheetName val="토공"/>
      <sheetName val="교각1"/>
      <sheetName val="ETC"/>
      <sheetName val="돌망태단위수량"/>
      <sheetName val="요율"/>
      <sheetName val="자재대"/>
      <sheetName val="소요자재"/>
      <sheetName val="노무산출서"/>
      <sheetName val="코드표"/>
      <sheetName val="BASIC (2)"/>
      <sheetName val="MCC제원"/>
      <sheetName val="SLAB"/>
      <sheetName val="공사기본자료"/>
      <sheetName val="원가계산서"/>
      <sheetName val="날개벽(TYPE3)"/>
      <sheetName val="비교표"/>
      <sheetName val="대창(함평)-창열"/>
      <sheetName val="대창(장성)"/>
      <sheetName val="90.03실행 "/>
      <sheetName val="자료입력"/>
      <sheetName val="3.공통공사대비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단면(RW1)"/>
      <sheetName val="시설물일위"/>
      <sheetName val="차액보증"/>
      <sheetName val="소비자가"/>
      <sheetName val="ilch"/>
      <sheetName val="A-4"/>
      <sheetName val="맨홀수량집계"/>
      <sheetName val="IMP(MAIN)"/>
      <sheetName val="IMP (REACTOR)"/>
      <sheetName val="오산갈곳"/>
      <sheetName val="안정계산"/>
      <sheetName val="단면검토"/>
      <sheetName val="경비2내역"/>
      <sheetName val="현장관리비내역서"/>
      <sheetName val="포장복구집계"/>
      <sheetName val="조명시설"/>
      <sheetName val="일위대가목록"/>
      <sheetName val="DATA1"/>
      <sheetName val="Testing"/>
      <sheetName val="REACTION(USD지진시)"/>
      <sheetName val="안정검토"/>
      <sheetName val="REACTION(USE평시)"/>
      <sheetName val="단가대비표"/>
      <sheetName val="일위대가표 (2)"/>
      <sheetName val="계화배수"/>
      <sheetName val="I一般比"/>
      <sheetName val="AS포장복구 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기계경비시간당손료목록"/>
      <sheetName val="신우"/>
      <sheetName val="말뚝물량"/>
      <sheetName val="우수맨홀공제단위수량"/>
      <sheetName val="공구원가계산"/>
      <sheetName val="2000전체분"/>
      <sheetName val="입찰결과(DATA)"/>
      <sheetName val="일반수량"/>
      <sheetName val="일위대가표(유단가)"/>
      <sheetName val="대치판정"/>
      <sheetName val="CABLE SIZE-3"/>
      <sheetName val="EQUIP-H"/>
      <sheetName val="경비_원본"/>
      <sheetName val="가감수량"/>
      <sheetName val="맨홀수량산출"/>
      <sheetName val="기초코드"/>
      <sheetName val="하수급견적대비"/>
      <sheetName val="총괄내역서"/>
      <sheetName val="일위대가 집계표"/>
      <sheetName val="횡배수관토공수량"/>
      <sheetName val="원가"/>
      <sheetName val="품셈TABLE"/>
      <sheetName val="지급자재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45,46"/>
      <sheetName val="정화조동내역"/>
      <sheetName val="BLOCK(1)"/>
      <sheetName val="유기공정"/>
      <sheetName val="1SPAN"/>
      <sheetName val="STBOX"/>
      <sheetName val="우각부보강"/>
      <sheetName val="부안일위"/>
      <sheetName val="공사비총괄표"/>
      <sheetName val="영업소실적"/>
      <sheetName val="공사진행"/>
      <sheetName val="견적서(대외) (2)"/>
      <sheetName val="__MAIN"/>
      <sheetName val="°úÃµMAIN"/>
      <sheetName val="ÅÍ³ÎÁ¶µµ"/>
      <sheetName val="1.¼³°è±âÁØ"/>
      <sheetName val="3Â÷¼³°è"/>
      <sheetName val="³ëÀÓ"/>
      <sheetName val="ÇöÈ²CODE"/>
      <sheetName val="¼ÕÀÍÇöÈ²"/>
      <sheetName val="±âµÕ(¿øÇü)"/>
      <sheetName val="¿Ëº®"/>
      <sheetName val="´Ü°¡ºñ±³Ç¥"/>
      <sheetName val="ABUT¼ö·®-A1"/>
      <sheetName val="¹ëºê¼³Ä¡"/>
      <sheetName val="3.¹Ù´ÚÆÇ¼³°è"/>
      <sheetName val="Á¶°Ç"/>
      <sheetName val="¿©Èï"/>
      <sheetName val="tÇü"/>
      <sheetName val="1.¼öº¯Àü¼³ºñ°ø»ç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원형1호맨홀토공수량"/>
      <sheetName val="TYPE-A"/>
      <sheetName val="소방사항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TRE TABLE"/>
      <sheetName val="EACT10"/>
      <sheetName val="설계가"/>
      <sheetName val="PART_DISCOUNT"/>
      <sheetName val="Upgrades pricing"/>
      <sheetName val="철근량 검토"/>
      <sheetName val="DATE"/>
      <sheetName val="nys"/>
      <sheetName val="기준액"/>
      <sheetName val="교량하부공"/>
      <sheetName val="품의서"/>
      <sheetName val="물가시세"/>
      <sheetName val="SG"/>
      <sheetName val="전신환매도율"/>
      <sheetName val="물가자료"/>
      <sheetName val="원가계산서 (총괄)"/>
      <sheetName val="원가계산서 (건축)"/>
      <sheetName val="(총괄집계)"/>
      <sheetName val="방음벽기초(H=4m)"/>
      <sheetName val="guard(mac)"/>
      <sheetName val="품셈표"/>
      <sheetName val="부대대비"/>
      <sheetName val="냉연집계"/>
      <sheetName val="BSD (2)"/>
      <sheetName val="산출내역서"/>
      <sheetName val="저"/>
      <sheetName val="SLAB&quot;1&quot;"/>
      <sheetName val="경상비"/>
      <sheetName val="1차증가원가계산"/>
      <sheetName val="와동25-3(변경)"/>
      <sheetName val="기계"/>
      <sheetName val="단가일람"/>
      <sheetName val="조경일람"/>
      <sheetName val="예산갑지"/>
      <sheetName val="부속동"/>
      <sheetName val="단가조사서"/>
      <sheetName val="적용(기계)"/>
      <sheetName val="CTEMCOST"/>
      <sheetName val="Mc1"/>
      <sheetName val="2000,9월 일위"/>
      <sheetName val="점검총괄"/>
      <sheetName val="물량산출근거"/>
      <sheetName val="토목내역"/>
      <sheetName val="CONCRETE"/>
      <sheetName val="설산1.나"/>
      <sheetName val="본사S"/>
      <sheetName val="전압강하계산"/>
      <sheetName val="D-3503"/>
      <sheetName val="8.PILE  (돌출)"/>
      <sheetName val="70%"/>
      <sheetName val="본체"/>
      <sheetName val="7.1유효폭"/>
      <sheetName val="단면치수"/>
      <sheetName val="가공비"/>
      <sheetName val="변경서식"/>
      <sheetName val="T6-6(2)"/>
      <sheetName val="시가지우회도로공내역서"/>
      <sheetName val="2"/>
      <sheetName val="부하LOAD"/>
      <sheetName val="집계표(육상)"/>
      <sheetName val="Sheet17"/>
      <sheetName val="토목주소"/>
      <sheetName val="프랜트면허"/>
      <sheetName val="토사(PE)"/>
      <sheetName val="기본DATA"/>
      <sheetName val="일위대가(계측기설치)"/>
      <sheetName val="상수도토공집계표"/>
      <sheetName val="CC16-내역서"/>
      <sheetName val="교대(A1-A2)"/>
      <sheetName val="재집"/>
      <sheetName val="직재"/>
      <sheetName val="공통가설"/>
      <sheetName val="기타시설"/>
      <sheetName val="판매시설"/>
      <sheetName val="아파트"/>
      <sheetName val="주민복지관"/>
      <sheetName val="지하주차장"/>
      <sheetName val="청천내"/>
      <sheetName val="간접비"/>
      <sheetName val="개요"/>
      <sheetName val="20관리비율"/>
      <sheetName val="참조-(1)"/>
      <sheetName val="구조물철거타공정이월"/>
      <sheetName val="실행대비"/>
      <sheetName val="단면가정"/>
      <sheetName val="손익분석"/>
      <sheetName val="율촌법률사무소2내역"/>
      <sheetName val="관접합및부설"/>
      <sheetName val="48전력선로일위"/>
      <sheetName val="49-119"/>
      <sheetName val="제-노임"/>
      <sheetName val="제직재"/>
      <sheetName val="금리계산"/>
      <sheetName val="부대공Ⅱ"/>
      <sheetName val="설비내역서"/>
      <sheetName val="건축내역서"/>
      <sheetName val="전기내역서"/>
      <sheetName val="98NS-N"/>
      <sheetName val="U-TYPE(1)"/>
      <sheetName val="토량산출서"/>
      <sheetName val="중기일위대가"/>
      <sheetName val="공통(20-91)"/>
      <sheetName val="1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공종별원가계산"/>
      <sheetName val=" 상부공통집계(총괄)"/>
      <sheetName val="일위집계표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구역화물"/>
      <sheetName val="unit 4"/>
      <sheetName val="Summary Sheets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외주"/>
      <sheetName val="실행갑지"/>
      <sheetName val="기자재대비표"/>
      <sheetName val="자재목록"/>
      <sheetName val="BOX전기내역"/>
      <sheetName val="간접1"/>
      <sheetName val="기계경비(시간당)"/>
      <sheetName val="램머"/>
      <sheetName val="연결관산출조서"/>
      <sheetName val="VA_code"/>
      <sheetName val="말고개터널조명전압강하"/>
      <sheetName val="9-1차이내역"/>
      <sheetName val="PO-BOQ"/>
      <sheetName val="2006기계경비산출표"/>
      <sheetName val="약품설비"/>
      <sheetName val="5.정산서"/>
      <sheetName val="일반수량총괄"/>
      <sheetName val="통장출금액"/>
      <sheetName val="총괄집계표"/>
      <sheetName val="기자재비"/>
      <sheetName val="36신설수량"/>
      <sheetName val="cost"/>
      <sheetName val="견적대비"/>
      <sheetName val="물량표"/>
      <sheetName val="포장공"/>
      <sheetName val="의왕내역"/>
      <sheetName val="전체내역서"/>
      <sheetName val="LP-S"/>
      <sheetName val="°ø»çºñ¿¹»ê¼­(Åä¸ñºÐ)"/>
      <sheetName val="°¢Çü¸ÇÈ¦"/>
      <sheetName val="총급여"/>
      <sheetName val="전기혼잡제경비(45)"/>
      <sheetName val="1_설계기준"/>
      <sheetName val="Sheet1_(2)"/>
      <sheetName val="3_바닥판설계"/>
      <sheetName val="2000_11월설계내역"/>
      <sheetName val="1_수변전설비공사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plan&amp;section of foundation"/>
      <sheetName val="할증 "/>
      <sheetName val="9811"/>
      <sheetName val="투찰내역"/>
      <sheetName val="COVER-P"/>
      <sheetName val="기본단가"/>
      <sheetName val="제수변수량"/>
      <sheetName val="공기변수량"/>
      <sheetName val="변경품셈총괄"/>
      <sheetName val="품종별-이름"/>
      <sheetName val="인사자료총집계"/>
      <sheetName val=" 갑  지 "/>
      <sheetName val="토공정보"/>
      <sheetName val="날개벽(시점좌측)"/>
      <sheetName val="원가계산서 (2)"/>
      <sheetName val="내역(가지)"/>
      <sheetName val="Macro(AT)"/>
      <sheetName val="Cost bd-&quot;A&quot;"/>
      <sheetName val="CALCULATION"/>
      <sheetName val="세부내역"/>
      <sheetName val="PW3"/>
      <sheetName val="PW4"/>
      <sheetName val="SC1"/>
      <sheetName val="PE"/>
      <sheetName val="PM"/>
      <sheetName val="TR"/>
      <sheetName val="1호맨홀토공"/>
      <sheetName val="Pier 3"/>
      <sheetName val="UNIT"/>
      <sheetName val="48신설수량"/>
      <sheetName val="설직재-1"/>
      <sheetName val="2공구수량"/>
      <sheetName val="옹벽수량집계"/>
      <sheetName val="자재단가표"/>
      <sheetName val="고창터널(고창방향)"/>
      <sheetName val="관로"/>
      <sheetName val="입출재고현황 (2)"/>
      <sheetName val="변경비교-을"/>
      <sheetName val="인건비 "/>
      <sheetName val="AILC004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교대(A1)"/>
      <sheetName val="단위수량"/>
      <sheetName val="관리사무소"/>
      <sheetName val="대구-교대(A1-A2)"/>
      <sheetName val="방음벽 기초 일반수량"/>
      <sheetName val="I.설계조건"/>
      <sheetName val="부재력정리"/>
      <sheetName val="NEYOK"/>
      <sheetName val="건축"/>
      <sheetName val="단가산출서 (2)"/>
      <sheetName val="단가산출서"/>
      <sheetName val="재정비직인"/>
      <sheetName val="재정비내역"/>
      <sheetName val="지적고시내역"/>
      <sheetName val="철거산출근거"/>
      <sheetName val="단위단가"/>
      <sheetName val="96보완계획7.12"/>
      <sheetName val="지진시"/>
      <sheetName val="부대시설"/>
      <sheetName val="Apt내역"/>
      <sheetName val="BJJIN"/>
      <sheetName val="제품별"/>
      <sheetName val="금액내역서"/>
      <sheetName val="기술자료 (연수)"/>
      <sheetName val="상세내역,전력산출서"/>
      <sheetName val="IBASE"/>
      <sheetName val="갑지(추정)"/>
      <sheetName val="부산4"/>
      <sheetName val="TYPE-B 평균H"/>
      <sheetName val="일위"/>
      <sheetName val="RAHMEN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/>
      <sheetData sheetId="393"/>
      <sheetData sheetId="394"/>
      <sheetData sheetId="395"/>
      <sheetData sheetId="396"/>
      <sheetData sheetId="397"/>
      <sheetData sheetId="398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/>
      <sheetData sheetId="532"/>
      <sheetData sheetId="533"/>
      <sheetData sheetId="534" refreshError="1"/>
      <sheetData sheetId="535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/>
      <sheetData sheetId="615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/>
      <sheetData sheetId="678"/>
      <sheetData sheetId="679" refreshError="1"/>
      <sheetData sheetId="680" refreshError="1"/>
      <sheetData sheetId="681" refreshError="1"/>
      <sheetData sheetId="682" refreshError="1"/>
      <sheetData sheetId="683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/>
      <sheetData sheetId="805"/>
      <sheetData sheetId="806"/>
      <sheetData sheetId="807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-전기"/>
      <sheetName val="집계표"/>
      <sheetName val="집계표 "/>
      <sheetName val="내역서"/>
      <sheetName val="230602( UPS증설)"/>
      <sheetName val="터널조도"/>
      <sheetName val="Macro(차단기)"/>
      <sheetName val="Sheet2"/>
      <sheetName val=""/>
    </sheetNames>
    <definedNames>
      <definedName name="Macro9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색인"/>
      <sheetName val="IL_MOTO"/>
      <sheetName val="IL_NAE"/>
      <sheetName val="GISU_MOTO"/>
      <sheetName val="GISU_MOTO2"/>
      <sheetName val="GIBI_MOTO"/>
      <sheetName val="GIMI_MOTO2"/>
      <sheetName val="BIMOK_JIB"/>
      <sheetName val="GIMI_JIB"/>
      <sheetName val="POOM_MOTO"/>
      <sheetName val="POOM_MOTO2"/>
      <sheetName val="내역서"/>
      <sheetName val="HY_FORM(단순곱)"/>
      <sheetName val="정부노임단가"/>
      <sheetName val="ASP"/>
      <sheetName val="운영비"/>
      <sheetName val="노무비"/>
      <sheetName val="Sheet2"/>
      <sheetName val="MOTOR"/>
      <sheetName val="본체"/>
      <sheetName val="ABUT수량-A1"/>
      <sheetName val="JUCK"/>
      <sheetName val="전신환매도율"/>
      <sheetName val="과천MAIN"/>
      <sheetName val="Sheet1 (2)"/>
      <sheetName val="노임"/>
      <sheetName val="실행철강하도"/>
      <sheetName val="옹벽"/>
      <sheetName val="유기공정"/>
      <sheetName val="조정금액결과표 (차수별)"/>
      <sheetName val="첨4"/>
      <sheetName val="Sheet1"/>
      <sheetName val="6PILE  (돌출)"/>
      <sheetName val="DATE"/>
      <sheetName val="금액"/>
      <sheetName val="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6">
          <cell r="C6" t="str">
            <v>재료비</v>
          </cell>
          <cell r="G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</row>
        <row r="7">
          <cell r="C7" t="str">
            <v>노무비</v>
          </cell>
          <cell r="G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</row>
        <row r="8">
          <cell r="C8" t="str">
            <v>경  비</v>
          </cell>
          <cell r="G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</row>
        <row r="9">
          <cell r="C9" t="str">
            <v>소  계</v>
          </cell>
          <cell r="G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</row>
        <row r="11">
          <cell r="C11" t="str">
            <v>재료비</v>
          </cell>
          <cell r="G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</row>
        <row r="12">
          <cell r="C12" t="str">
            <v>노무비</v>
          </cell>
          <cell r="G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</row>
        <row r="13">
          <cell r="C13" t="str">
            <v>경  비</v>
          </cell>
          <cell r="G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</row>
        <row r="14">
          <cell r="C14" t="str">
            <v>소  계</v>
          </cell>
          <cell r="G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</row>
        <row r="16">
          <cell r="C16" t="str">
            <v>재료비</v>
          </cell>
          <cell r="G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</row>
        <row r="17">
          <cell r="C17" t="str">
            <v>노무비</v>
          </cell>
          <cell r="G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</row>
        <row r="18">
          <cell r="C18" t="str">
            <v>경  비</v>
          </cell>
          <cell r="G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</row>
        <row r="19">
          <cell r="C19" t="str">
            <v>소  계</v>
          </cell>
          <cell r="G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</row>
        <row r="21">
          <cell r="C21" t="str">
            <v>재료비</v>
          </cell>
          <cell r="G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</row>
        <row r="22">
          <cell r="C22" t="str">
            <v>노무비</v>
          </cell>
          <cell r="G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</row>
        <row r="23">
          <cell r="C23" t="str">
            <v>경  비</v>
          </cell>
          <cell r="G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</row>
        <row r="24">
          <cell r="C24" t="str">
            <v>소  계</v>
          </cell>
          <cell r="G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</row>
        <row r="26">
          <cell r="C26" t="str">
            <v>재료비</v>
          </cell>
          <cell r="G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</row>
        <row r="27">
          <cell r="C27" t="str">
            <v>노무비</v>
          </cell>
          <cell r="G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</row>
        <row r="28">
          <cell r="C28" t="str">
            <v>경  비</v>
          </cell>
          <cell r="G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</row>
        <row r="29">
          <cell r="C29" t="str">
            <v>소  계</v>
          </cell>
          <cell r="G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</row>
        <row r="31">
          <cell r="C31" t="str">
            <v>재료비</v>
          </cell>
          <cell r="G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</row>
        <row r="32">
          <cell r="C32" t="str">
            <v>노무비</v>
          </cell>
          <cell r="G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</row>
        <row r="33">
          <cell r="C33" t="str">
            <v>경  비</v>
          </cell>
          <cell r="G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</row>
        <row r="34">
          <cell r="C34" t="str">
            <v>소  계</v>
          </cell>
          <cell r="G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</row>
        <row r="36">
          <cell r="C36" t="str">
            <v>재료비</v>
          </cell>
          <cell r="G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</row>
        <row r="37">
          <cell r="C37" t="str">
            <v>노무비</v>
          </cell>
          <cell r="G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</row>
        <row r="38">
          <cell r="C38" t="str">
            <v>경  비</v>
          </cell>
          <cell r="G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</row>
        <row r="39">
          <cell r="C39" t="str">
            <v>소  계</v>
          </cell>
          <cell r="G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</row>
        <row r="41">
          <cell r="C41" t="str">
            <v>재료비</v>
          </cell>
          <cell r="G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</row>
        <row r="42">
          <cell r="C42" t="str">
            <v>노무비</v>
          </cell>
          <cell r="G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</row>
        <row r="43">
          <cell r="C43" t="str">
            <v>경  비</v>
          </cell>
          <cell r="G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</row>
        <row r="44">
          <cell r="C44" t="str">
            <v>소  계</v>
          </cell>
          <cell r="G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</row>
      </sheetData>
      <sheetData sheetId="10">
        <row r="6">
          <cell r="C6" t="str">
            <v>재료비</v>
          </cell>
          <cell r="G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</row>
        <row r="7">
          <cell r="C7" t="str">
            <v>노무비</v>
          </cell>
          <cell r="G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</row>
        <row r="8">
          <cell r="C8" t="str">
            <v>경  비</v>
          </cell>
          <cell r="G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</row>
        <row r="9">
          <cell r="C9" t="str">
            <v>소  계</v>
          </cell>
          <cell r="G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</row>
        <row r="11">
          <cell r="C11" t="str">
            <v>재료비</v>
          </cell>
          <cell r="G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</row>
        <row r="12">
          <cell r="C12" t="str">
            <v>노무비</v>
          </cell>
          <cell r="G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</row>
        <row r="13">
          <cell r="C13" t="str">
            <v>경  비</v>
          </cell>
          <cell r="G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</row>
        <row r="14">
          <cell r="C14" t="str">
            <v>소  계</v>
          </cell>
          <cell r="G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</row>
        <row r="16">
          <cell r="C16" t="str">
            <v>재료비</v>
          </cell>
          <cell r="G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</row>
        <row r="17">
          <cell r="C17" t="str">
            <v>노무비</v>
          </cell>
          <cell r="G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</row>
        <row r="18">
          <cell r="C18" t="str">
            <v>경  비</v>
          </cell>
          <cell r="G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</row>
        <row r="19">
          <cell r="C19" t="str">
            <v>소  계</v>
          </cell>
          <cell r="G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</row>
        <row r="21">
          <cell r="C21" t="str">
            <v>재료비</v>
          </cell>
          <cell r="G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</row>
        <row r="22">
          <cell r="C22" t="str">
            <v>노무비</v>
          </cell>
          <cell r="G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</row>
        <row r="23">
          <cell r="C23" t="str">
            <v>경  비</v>
          </cell>
          <cell r="G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</row>
        <row r="24">
          <cell r="C24" t="str">
            <v>소  계</v>
          </cell>
          <cell r="G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</row>
        <row r="26">
          <cell r="C26" t="str">
            <v>재료비</v>
          </cell>
          <cell r="G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</row>
        <row r="27">
          <cell r="C27" t="str">
            <v>노무비</v>
          </cell>
          <cell r="G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</row>
        <row r="28">
          <cell r="C28" t="str">
            <v>경  비</v>
          </cell>
          <cell r="G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</row>
        <row r="29">
          <cell r="C29" t="str">
            <v>소  계</v>
          </cell>
          <cell r="G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</row>
        <row r="31">
          <cell r="C31" t="str">
            <v>재료비</v>
          </cell>
          <cell r="G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</row>
        <row r="32">
          <cell r="C32" t="str">
            <v>노무비</v>
          </cell>
          <cell r="G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</row>
        <row r="33">
          <cell r="C33" t="str">
            <v>경  비</v>
          </cell>
          <cell r="G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</row>
        <row r="34">
          <cell r="C34" t="str">
            <v>소  계</v>
          </cell>
          <cell r="G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</row>
        <row r="36">
          <cell r="C36" t="str">
            <v>재료비</v>
          </cell>
          <cell r="G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</row>
        <row r="37">
          <cell r="C37" t="str">
            <v>노무비</v>
          </cell>
          <cell r="G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</row>
        <row r="38">
          <cell r="C38" t="str">
            <v>경  비</v>
          </cell>
          <cell r="G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</row>
        <row r="39">
          <cell r="C39" t="str">
            <v>소  계</v>
          </cell>
          <cell r="G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</row>
        <row r="41">
          <cell r="C41" t="str">
            <v>재료비</v>
          </cell>
          <cell r="G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</row>
        <row r="42">
          <cell r="C42" t="str">
            <v>노무비</v>
          </cell>
          <cell r="G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</row>
        <row r="43">
          <cell r="C43" t="str">
            <v>경  비</v>
          </cell>
          <cell r="G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</row>
        <row r="44">
          <cell r="C44" t="str">
            <v>소  계</v>
          </cell>
          <cell r="G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일위대가1"/>
      <sheetName val="일위대가2"/>
      <sheetName val="감독차량비"/>
      <sheetName val="단가조사서"/>
      <sheetName val="노무단가 (할증제외)"/>
      <sheetName val="노무단가(15%할증) "/>
      <sheetName val="안영(지명표지판일위대가)"/>
      <sheetName val="공종별집계표"/>
      <sheetName val="외부산출서"/>
      <sheetName val="단가대비표"/>
      <sheetName val="노무비(참고)"/>
      <sheetName val="Macro(차단기)"/>
      <sheetName val="2공구(안영)단가산출-1"/>
      <sheetName val="POOM_MOTO"/>
      <sheetName val="POOM_MOTO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eck"/>
      <sheetName val="INDEX"/>
      <sheetName val="표지 및 간지"/>
      <sheetName val="간지1"/>
      <sheetName val="1.필요재원의산정(1)"/>
      <sheetName val="1.필요재원의산정(2)"/>
      <sheetName val="1.필요재원의산정(3)"/>
      <sheetName val="1.필요재원의산정(4)"/>
      <sheetName val="1.필요재원의산정(5)"/>
      <sheetName val="1.필요재원의산정(6)"/>
      <sheetName val="1.필요재원의산정(7)"/>
      <sheetName val="2.재원조달계획"/>
      <sheetName val="간지2"/>
      <sheetName val="1.PL "/>
      <sheetName val="PL근거"/>
      <sheetName val="2.BS"/>
      <sheetName val="BS근거"/>
      <sheetName val="3.CF"/>
      <sheetName val="CF근거"/>
      <sheetName val="간지3"/>
      <sheetName val="1.불변CF"/>
      <sheetName val="불변CF근거-1"/>
      <sheetName val="불변CF근거-2"/>
      <sheetName val="불변CF근거-3"/>
      <sheetName val="불변CF근거-4 "/>
      <sheetName val="불변CF근거 -5"/>
      <sheetName val="불변CF근거-6"/>
      <sheetName val="불변CF근거-7"/>
      <sheetName val="단가산출"/>
      <sheetName val="Macro(차단기)"/>
    </sheetNames>
    <sheetDataSet>
      <sheetData sheetId="0" refreshError="1"/>
      <sheetData sheetId="1" refreshError="1">
        <row r="2">
          <cell r="C2">
            <v>100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캔개발배경"/>
      <sheetName val="시장"/>
      <sheetName val="경쟁사가격"/>
      <sheetName val="캔판매목표"/>
      <sheetName val="일정표"/>
      <sheetName val="손익"/>
      <sheetName val="기안"/>
      <sheetName val="표지"/>
      <sheetName val="제목"/>
      <sheetName val="아침햇쌀"/>
      <sheetName val="캔판매가"/>
      <sheetName val="마케팅전략"/>
      <sheetName val="판촉전략"/>
      <sheetName val="원가계산서"/>
      <sheetName val="협조"/>
      <sheetName val="할당"/>
      <sheetName val="제품설명"/>
      <sheetName val="가짜1"/>
      <sheetName val="가짜2"/>
      <sheetName val="가짜4"/>
      <sheetName val="가짜3"/>
      <sheetName val="단가"/>
      <sheetName val="수량산출"/>
      <sheetName val="식재"/>
      <sheetName val="시설물"/>
      <sheetName val="식재출력용"/>
      <sheetName val="유지관리"/>
      <sheetName val="인제내역"/>
      <sheetName val="INDEX"/>
      <sheetName val="일위총괄표"/>
    </sheetNames>
    <sheetDataSet>
      <sheetData sheetId="0" refreshError="1">
        <row r="2">
          <cell r="C2" t="str">
            <v>쌀 음료 개발 계획 (안)</v>
          </cell>
        </row>
        <row r="4">
          <cell r="B4" t="str">
            <v>1. 개발배경</v>
          </cell>
        </row>
        <row r="5">
          <cell r="B5" t="str">
            <v xml:space="preserve">   1). 우리쌀로 만든 부드러운 건강음료로 소비자선호</v>
          </cell>
        </row>
        <row r="6">
          <cell r="B6" t="str">
            <v xml:space="preserve">   2). 식사대용및 갈증해소용으로 기존 건강음료 대체</v>
          </cell>
        </row>
        <row r="7">
          <cell r="B7" t="str">
            <v xml:space="preserve">   3). 직장인,가정주부,청소년층등 다양한 계층으로 확대</v>
          </cell>
        </row>
        <row r="9">
          <cell r="B9" t="str">
            <v>2. 사업개요</v>
          </cell>
        </row>
        <row r="10">
          <cell r="B10" t="str">
            <v>구      분</v>
          </cell>
          <cell r="D10" t="str">
            <v>내                          용</v>
          </cell>
          <cell r="N10" t="str">
            <v>비  고</v>
          </cell>
        </row>
        <row r="11">
          <cell r="B11" t="str">
            <v xml:space="preserve"> 1. 사 업 명</v>
          </cell>
          <cell r="D11" t="str">
            <v xml:space="preserve"> 쌀음료 (180㎖ 소병+180㎖ 캔) 개발 계획</v>
          </cell>
        </row>
        <row r="12">
          <cell r="B12" t="str">
            <v xml:space="preserve"> 2. 용기/용량</v>
          </cell>
          <cell r="D12" t="str">
            <v xml:space="preserve"> 180㎖ 소병 + White Cap</v>
          </cell>
          <cell r="I12" t="str">
            <v xml:space="preserve"> 180㎖ 캔 (3-Piece Can)</v>
          </cell>
        </row>
        <row r="13">
          <cell r="B13" t="str">
            <v xml:space="preserve"> 2. 사 업 장</v>
          </cell>
          <cell r="D13" t="str">
            <v xml:space="preserve"> 외주OEM (미전식품)</v>
          </cell>
          <cell r="I13" t="str">
            <v xml:space="preserve"> 양산공장</v>
          </cell>
        </row>
        <row r="14">
          <cell r="B14" t="str">
            <v xml:space="preserve"> 3. 투 자 비</v>
          </cell>
          <cell r="D14" t="str">
            <v xml:space="preserve"> 없음</v>
          </cell>
          <cell r="I14" t="str">
            <v xml:space="preserve"> 제조공정에따라 투자비발생 가능</v>
          </cell>
        </row>
        <row r="15">
          <cell r="B15" t="str">
            <v xml:space="preserve"> 4. 발매시기</v>
          </cell>
          <cell r="D15" t="str">
            <v xml:space="preserve"> '99.11.1(月)</v>
          </cell>
          <cell r="I15" t="str">
            <v xml:space="preserve"> '99.11月中旬</v>
          </cell>
        </row>
        <row r="16">
          <cell r="B16" t="str">
            <v xml:space="preserve"> 5. C/S(본)</v>
          </cell>
          <cell r="D16" t="str">
            <v xml:space="preserve"> 1C/S = 30本</v>
          </cell>
          <cell r="I16" t="str">
            <v xml:space="preserve"> 1C/S = 30本</v>
          </cell>
        </row>
        <row r="17">
          <cell r="B17" t="str">
            <v xml:space="preserve"> 6. 유통경로</v>
          </cell>
          <cell r="D17" t="str">
            <v xml:space="preserve"> 방  판</v>
          </cell>
          <cell r="I17" t="str">
            <v xml:space="preserve"> 직  판</v>
          </cell>
        </row>
        <row r="18">
          <cell r="B18" t="str">
            <v xml:space="preserve"> 7. 판매계획</v>
          </cell>
          <cell r="K18" t="str">
            <v>단위:阡C/S,백만원</v>
          </cell>
        </row>
        <row r="19">
          <cell r="B19" t="str">
            <v>(99~2000년)</v>
          </cell>
          <cell r="E19" t="str">
            <v>구       분</v>
          </cell>
          <cell r="G19" t="str">
            <v>1999년</v>
          </cell>
          <cell r="I19" t="str">
            <v>2000년</v>
          </cell>
          <cell r="K19" t="str">
            <v>합    계</v>
          </cell>
        </row>
        <row r="20">
          <cell r="G20" t="str">
            <v>수  량</v>
          </cell>
          <cell r="H20" t="str">
            <v>금  액</v>
          </cell>
          <cell r="I20" t="str">
            <v>수  량</v>
          </cell>
          <cell r="J20" t="str">
            <v>금  액</v>
          </cell>
          <cell r="K20" t="str">
            <v>수  량</v>
          </cell>
          <cell r="L20" t="str">
            <v>금  액</v>
          </cell>
        </row>
        <row r="21">
          <cell r="E21" t="str">
            <v>180㎖ 병</v>
          </cell>
          <cell r="G21">
            <v>170</v>
          </cell>
          <cell r="H21">
            <v>2318.181818181818</v>
          </cell>
          <cell r="I21">
            <v>1195</v>
          </cell>
          <cell r="J21">
            <v>16295.454545454544</v>
          </cell>
          <cell r="K21">
            <v>1365</v>
          </cell>
          <cell r="L21">
            <v>18613.63636363636</v>
          </cell>
        </row>
        <row r="22">
          <cell r="E22" t="str">
            <v>180㎖ 캔</v>
          </cell>
          <cell r="G22">
            <v>80</v>
          </cell>
          <cell r="H22">
            <v>799.99999999999989</v>
          </cell>
          <cell r="I22">
            <v>440</v>
          </cell>
          <cell r="J22">
            <v>4400</v>
          </cell>
          <cell r="K22">
            <v>520</v>
          </cell>
          <cell r="L22">
            <v>5200</v>
          </cell>
        </row>
        <row r="23">
          <cell r="E23" t="str">
            <v>합      계</v>
          </cell>
          <cell r="G23">
            <v>250</v>
          </cell>
          <cell r="H23">
            <v>3118.181818181818</v>
          </cell>
          <cell r="I23">
            <v>1635</v>
          </cell>
          <cell r="J23">
            <v>20695.454545454544</v>
          </cell>
          <cell r="K23">
            <v>1885</v>
          </cell>
          <cell r="L23">
            <v>23813.63636363636</v>
          </cell>
        </row>
        <row r="24">
          <cell r="E24" t="str">
            <v xml:space="preserve"> → 웅진 180㎖ 소병 月平均 販賣量 : 8만C/S以上</v>
          </cell>
        </row>
        <row r="25">
          <cell r="B25" t="str">
            <v xml:space="preserve"> 8. 판 매 가</v>
          </cell>
          <cell r="L25" t="str">
            <v>단위:원</v>
          </cell>
        </row>
        <row r="26">
          <cell r="F26" t="str">
            <v>가격</v>
          </cell>
          <cell r="G26" t="str">
            <v>판  매  가</v>
          </cell>
          <cell r="I26" t="str">
            <v>소비자가</v>
          </cell>
          <cell r="K26" t="str">
            <v>비    고</v>
          </cell>
        </row>
        <row r="27">
          <cell r="E27" t="str">
            <v>제품</v>
          </cell>
          <cell r="G27" t="str">
            <v>C/S</v>
          </cell>
          <cell r="H27" t="str">
            <v>本</v>
          </cell>
          <cell r="I27" t="str">
            <v>C/S</v>
          </cell>
          <cell r="J27" t="str">
            <v>本</v>
          </cell>
        </row>
        <row r="28">
          <cell r="E28" t="str">
            <v>180㎖ 소병</v>
          </cell>
          <cell r="G28">
            <v>15000</v>
          </cell>
          <cell r="H28">
            <v>500</v>
          </cell>
          <cell r="I28">
            <v>21000</v>
          </cell>
          <cell r="J28">
            <v>700</v>
          </cell>
        </row>
        <row r="29">
          <cell r="E29" t="str">
            <v>180㎖ 캔</v>
          </cell>
          <cell r="G29">
            <v>11000.1</v>
          </cell>
          <cell r="H29">
            <v>366.67</v>
          </cell>
          <cell r="I29">
            <v>18000</v>
          </cell>
          <cell r="J29">
            <v>600</v>
          </cell>
        </row>
        <row r="30">
          <cell r="E30" t="str">
            <v xml:space="preserve"> - 아침햇살과 동일價</v>
          </cell>
        </row>
        <row r="32">
          <cell r="B32" t="str">
            <v xml:space="preserve"> 9. 특기사항</v>
          </cell>
        </row>
        <row r="33">
          <cell r="E33" t="str">
            <v>1). 제품유형 : 혼합 음료</v>
          </cell>
        </row>
        <row r="34">
          <cell r="E34" t="str">
            <v>2). 광고계획: '99년 10億 , 2000년 20億 예정</v>
          </cell>
        </row>
        <row r="35">
          <cell r="E35" t="str">
            <v xml:space="preserve">      - 곡류음료 시장개척및 M/S확보를 위해 광고계획</v>
          </cell>
        </row>
        <row r="36">
          <cell r="E36" t="str">
            <v>3). 프로모션 : 10:1 물량 증정 ( 소병,캔 )</v>
          </cell>
        </row>
        <row r="37">
          <cell r="E37" t="str">
            <v>4). 생산계획 : 180㎖ 소병 - 시생산(10/7-木), 본생산(10/18-月)</v>
          </cell>
        </row>
        <row r="38">
          <cell r="E38" t="str">
            <v xml:space="preserve">                     공장출하(10/25-月), 1日 Capa (6,000C/S)</v>
          </cell>
        </row>
        <row r="39">
          <cell r="E39" t="str">
            <v>5). 180㎖ 캔 : 제조공정에따라 투자비 발생 가능</v>
          </cell>
        </row>
      </sheetData>
      <sheetData sheetId="1" refreshError="1">
        <row r="1">
          <cell r="A1" t="str">
            <v>3-2. 꼬마콜드 vs 아침햇살 (판매실적)</v>
          </cell>
        </row>
        <row r="14">
          <cell r="L14" t="str">
            <v>단위: 천C/S,백만원</v>
          </cell>
        </row>
        <row r="15">
          <cell r="A15" t="str">
            <v>제    품    명</v>
          </cell>
          <cell r="D15" t="str">
            <v>1월</v>
          </cell>
          <cell r="E15" t="str">
            <v>2월</v>
          </cell>
          <cell r="F15" t="str">
            <v>3월</v>
          </cell>
          <cell r="G15" t="str">
            <v>4월</v>
          </cell>
          <cell r="H15" t="str">
            <v>5월</v>
          </cell>
          <cell r="I15" t="str">
            <v>6월</v>
          </cell>
          <cell r="J15" t="str">
            <v>7월</v>
          </cell>
          <cell r="K15" t="str">
            <v>8월</v>
          </cell>
          <cell r="L15" t="str">
            <v>9월추정</v>
          </cell>
          <cell r="M15" t="str">
            <v>합  계</v>
          </cell>
        </row>
        <row r="16">
          <cell r="A16" t="str">
            <v>아침 햇살</v>
          </cell>
          <cell r="C16" t="str">
            <v>수 량</v>
          </cell>
          <cell r="D16">
            <v>29.2</v>
          </cell>
          <cell r="E16">
            <v>50.6</v>
          </cell>
          <cell r="F16">
            <v>52.1</v>
          </cell>
          <cell r="G16">
            <v>66.599999999999994</v>
          </cell>
          <cell r="H16">
            <v>93.3</v>
          </cell>
          <cell r="I16">
            <v>100</v>
          </cell>
          <cell r="J16">
            <v>116.7</v>
          </cell>
          <cell r="K16">
            <v>99.1</v>
          </cell>
          <cell r="L16">
            <v>150.6</v>
          </cell>
          <cell r="M16">
            <v>758.2</v>
          </cell>
        </row>
        <row r="17">
          <cell r="C17" t="str">
            <v>금 액</v>
          </cell>
          <cell r="D17">
            <v>318.5454545454545</v>
          </cell>
          <cell r="E17">
            <v>552</v>
          </cell>
          <cell r="F17">
            <v>568.36363636363637</v>
          </cell>
          <cell r="G17">
            <v>726.54545454545439</v>
          </cell>
          <cell r="H17">
            <v>1017.8181818181816</v>
          </cell>
          <cell r="I17">
            <v>1090.9090909090908</v>
          </cell>
          <cell r="J17">
            <v>1273.090909090909</v>
          </cell>
          <cell r="K17">
            <v>1081.090909090909</v>
          </cell>
          <cell r="L17">
            <v>1642.9090909090908</v>
          </cell>
          <cell r="M17">
            <v>8271.2727272727261</v>
          </cell>
        </row>
        <row r="18">
          <cell r="A18" t="str">
            <v>꼬마 콜드</v>
          </cell>
          <cell r="C18" t="str">
            <v>수 량</v>
          </cell>
          <cell r="F18">
            <v>57.4</v>
          </cell>
          <cell r="G18">
            <v>114</v>
          </cell>
          <cell r="H18">
            <v>136.6</v>
          </cell>
          <cell r="I18">
            <v>138.1</v>
          </cell>
          <cell r="J18">
            <v>117.1</v>
          </cell>
          <cell r="K18">
            <v>145.30000000000001</v>
          </cell>
          <cell r="L18">
            <v>120.6</v>
          </cell>
          <cell r="M18">
            <v>829.1</v>
          </cell>
        </row>
        <row r="19">
          <cell r="C19" t="str">
            <v>금 액</v>
          </cell>
          <cell r="F19">
            <v>845</v>
          </cell>
          <cell r="G19">
            <v>1636.6</v>
          </cell>
          <cell r="H19">
            <v>2277.9</v>
          </cell>
          <cell r="I19">
            <v>2294.3000000000002</v>
          </cell>
          <cell r="J19">
            <v>1966.4</v>
          </cell>
          <cell r="K19">
            <v>2456.3000000000002</v>
          </cell>
          <cell r="L19">
            <v>2039.23</v>
          </cell>
          <cell r="M19">
            <v>13515.73</v>
          </cell>
        </row>
        <row r="20">
          <cell r="A20" t="str">
            <v xml:space="preserve"> - 아침햇살 : 180㎖ 소병 , 꼬마 콜드 : 240㎖ 팩 (오,포)</v>
          </cell>
        </row>
      </sheetData>
      <sheetData sheetId="2" refreshError="1"/>
      <sheetData sheetId="3" refreshError="1">
        <row r="2">
          <cell r="B2" t="str">
            <v>5-2. 판매목표 (1999.10월 ~ 2000년)</v>
          </cell>
        </row>
        <row r="3">
          <cell r="S3" t="str">
            <v>단위 : 阡C/S,백만원</v>
          </cell>
        </row>
        <row r="4">
          <cell r="C4" t="str">
            <v>1999년</v>
          </cell>
          <cell r="I4" t="str">
            <v>2000년</v>
          </cell>
          <cell r="O4" t="str">
            <v>TOTAL</v>
          </cell>
        </row>
        <row r="5">
          <cell r="B5" t="str">
            <v>월  별</v>
          </cell>
          <cell r="C5" t="str">
            <v>180㎖ 병</v>
          </cell>
          <cell r="E5" t="str">
            <v>180㎖ 캔</v>
          </cell>
          <cell r="G5" t="str">
            <v>합    계</v>
          </cell>
          <cell r="I5" t="str">
            <v>180㎖ 병</v>
          </cell>
          <cell r="K5" t="str">
            <v>180㎖ 캔</v>
          </cell>
          <cell r="M5" t="str">
            <v>합    계</v>
          </cell>
          <cell r="O5" t="str">
            <v>180㎖ 병</v>
          </cell>
          <cell r="Q5" t="str">
            <v>180㎖ 캔</v>
          </cell>
          <cell r="S5" t="str">
            <v>합    계</v>
          </cell>
        </row>
        <row r="6">
          <cell r="C6" t="str">
            <v>수  량</v>
          </cell>
          <cell r="D6" t="str">
            <v>금  액</v>
          </cell>
          <cell r="E6" t="str">
            <v>수  량</v>
          </cell>
          <cell r="F6" t="str">
            <v>금  액</v>
          </cell>
          <cell r="G6" t="str">
            <v>수  량</v>
          </cell>
          <cell r="H6" t="str">
            <v>금  액</v>
          </cell>
          <cell r="I6" t="str">
            <v>수  량</v>
          </cell>
          <cell r="J6" t="str">
            <v>금  액</v>
          </cell>
          <cell r="K6" t="str">
            <v>수  량</v>
          </cell>
          <cell r="L6" t="str">
            <v>금  액</v>
          </cell>
          <cell r="M6" t="str">
            <v>수  량</v>
          </cell>
          <cell r="N6" t="str">
            <v>금  액</v>
          </cell>
          <cell r="O6" t="str">
            <v>수  량</v>
          </cell>
          <cell r="P6" t="str">
            <v>금  액</v>
          </cell>
          <cell r="Q6" t="str">
            <v>수  량</v>
          </cell>
          <cell r="R6" t="str">
            <v>금  액</v>
          </cell>
          <cell r="S6" t="str">
            <v>수  량</v>
          </cell>
          <cell r="T6" t="str">
            <v>금  액</v>
          </cell>
        </row>
        <row r="7">
          <cell r="B7" t="str">
            <v>1 월</v>
          </cell>
          <cell r="G7">
            <v>0</v>
          </cell>
          <cell r="H7">
            <v>0</v>
          </cell>
          <cell r="I7">
            <v>100</v>
          </cell>
          <cell r="J7">
            <v>1363.6363636363635</v>
          </cell>
          <cell r="K7">
            <v>30</v>
          </cell>
          <cell r="L7">
            <v>300</v>
          </cell>
          <cell r="M7">
            <v>130</v>
          </cell>
          <cell r="N7">
            <v>1663.6363636363635</v>
          </cell>
          <cell r="O7">
            <v>100</v>
          </cell>
          <cell r="P7">
            <v>1363.6363636363635</v>
          </cell>
          <cell r="Q7">
            <v>30</v>
          </cell>
          <cell r="R7">
            <v>300</v>
          </cell>
          <cell r="S7">
            <v>130</v>
          </cell>
          <cell r="T7">
            <v>1663.6363636363635</v>
          </cell>
        </row>
        <row r="8">
          <cell r="B8" t="str">
            <v>2 월</v>
          </cell>
          <cell r="G8">
            <v>0</v>
          </cell>
          <cell r="H8">
            <v>0</v>
          </cell>
          <cell r="I8">
            <v>140</v>
          </cell>
          <cell r="J8">
            <v>1909.090909090909</v>
          </cell>
          <cell r="K8">
            <v>50</v>
          </cell>
          <cell r="L8">
            <v>499.99999999999994</v>
          </cell>
          <cell r="M8">
            <v>190</v>
          </cell>
          <cell r="N8">
            <v>2409.090909090909</v>
          </cell>
          <cell r="O8">
            <v>140</v>
          </cell>
          <cell r="P8">
            <v>1909.090909090909</v>
          </cell>
          <cell r="Q8">
            <v>50</v>
          </cell>
          <cell r="R8">
            <v>499.99999999999994</v>
          </cell>
          <cell r="S8">
            <v>190</v>
          </cell>
          <cell r="T8">
            <v>2409.090909090909</v>
          </cell>
        </row>
        <row r="9">
          <cell r="B9" t="str">
            <v>3 월</v>
          </cell>
          <cell r="G9">
            <v>0</v>
          </cell>
          <cell r="H9">
            <v>0</v>
          </cell>
          <cell r="I9">
            <v>80</v>
          </cell>
          <cell r="J9">
            <v>1090.9090909090908</v>
          </cell>
          <cell r="K9">
            <v>30</v>
          </cell>
          <cell r="L9">
            <v>300</v>
          </cell>
          <cell r="M9">
            <v>110</v>
          </cell>
          <cell r="N9">
            <v>1390.9090909090908</v>
          </cell>
          <cell r="O9">
            <v>80</v>
          </cell>
          <cell r="P9">
            <v>1090.9090909090908</v>
          </cell>
          <cell r="Q9">
            <v>30</v>
          </cell>
          <cell r="R9">
            <v>300</v>
          </cell>
          <cell r="S9">
            <v>110</v>
          </cell>
          <cell r="T9">
            <v>1390.9090909090908</v>
          </cell>
        </row>
        <row r="10">
          <cell r="B10" t="str">
            <v>4 월</v>
          </cell>
          <cell r="G10">
            <v>0</v>
          </cell>
          <cell r="H10">
            <v>0</v>
          </cell>
          <cell r="I10">
            <v>80</v>
          </cell>
          <cell r="J10">
            <v>1090.9090909090908</v>
          </cell>
          <cell r="K10">
            <v>30</v>
          </cell>
          <cell r="L10">
            <v>300</v>
          </cell>
          <cell r="M10">
            <v>110</v>
          </cell>
          <cell r="N10">
            <v>1390.9090909090908</v>
          </cell>
          <cell r="O10">
            <v>80</v>
          </cell>
          <cell r="P10">
            <v>1090.9090909090908</v>
          </cell>
          <cell r="Q10">
            <v>30</v>
          </cell>
          <cell r="R10">
            <v>300</v>
          </cell>
          <cell r="S10">
            <v>110</v>
          </cell>
          <cell r="T10">
            <v>1390.9090909090908</v>
          </cell>
        </row>
        <row r="11">
          <cell r="B11" t="str">
            <v>5 월</v>
          </cell>
          <cell r="G11">
            <v>0</v>
          </cell>
          <cell r="H11">
            <v>0</v>
          </cell>
          <cell r="I11">
            <v>100</v>
          </cell>
          <cell r="J11">
            <v>1363.6363636363635</v>
          </cell>
          <cell r="K11">
            <v>50</v>
          </cell>
          <cell r="L11">
            <v>499.99999999999994</v>
          </cell>
          <cell r="M11">
            <v>150</v>
          </cell>
          <cell r="N11">
            <v>1863.6363636363635</v>
          </cell>
          <cell r="O11">
            <v>100</v>
          </cell>
          <cell r="P11">
            <v>1363.6363636363635</v>
          </cell>
          <cell r="Q11">
            <v>50</v>
          </cell>
          <cell r="R11">
            <v>499.99999999999994</v>
          </cell>
          <cell r="S11">
            <v>150</v>
          </cell>
          <cell r="T11">
            <v>1863.6363636363635</v>
          </cell>
        </row>
        <row r="12">
          <cell r="B12" t="str">
            <v>6 월</v>
          </cell>
          <cell r="G12">
            <v>0</v>
          </cell>
          <cell r="H12">
            <v>0</v>
          </cell>
          <cell r="I12">
            <v>90</v>
          </cell>
          <cell r="J12">
            <v>1227.2727272727273</v>
          </cell>
          <cell r="K12">
            <v>25</v>
          </cell>
          <cell r="L12">
            <v>249.99999999999997</v>
          </cell>
          <cell r="M12">
            <v>115</v>
          </cell>
          <cell r="N12">
            <v>1477.2727272727273</v>
          </cell>
          <cell r="O12">
            <v>90</v>
          </cell>
          <cell r="P12">
            <v>1227.2727272727273</v>
          </cell>
          <cell r="Q12">
            <v>25</v>
          </cell>
          <cell r="R12">
            <v>249.99999999999997</v>
          </cell>
          <cell r="S12">
            <v>115</v>
          </cell>
          <cell r="T12">
            <v>1477.2727272727273</v>
          </cell>
        </row>
        <row r="13">
          <cell r="B13" t="str">
            <v>7 월</v>
          </cell>
          <cell r="G13">
            <v>0</v>
          </cell>
          <cell r="H13">
            <v>0</v>
          </cell>
          <cell r="I13">
            <v>90</v>
          </cell>
          <cell r="J13">
            <v>1227.2727272727273</v>
          </cell>
          <cell r="K13">
            <v>25</v>
          </cell>
          <cell r="L13">
            <v>249.99999999999997</v>
          </cell>
          <cell r="M13">
            <v>115</v>
          </cell>
          <cell r="N13">
            <v>1477.2727272727273</v>
          </cell>
          <cell r="O13">
            <v>90</v>
          </cell>
          <cell r="P13">
            <v>1227.2727272727273</v>
          </cell>
          <cell r="Q13">
            <v>25</v>
          </cell>
          <cell r="R13">
            <v>249.99999999999997</v>
          </cell>
          <cell r="S13">
            <v>115</v>
          </cell>
          <cell r="T13">
            <v>1477.2727272727273</v>
          </cell>
        </row>
        <row r="14">
          <cell r="B14" t="str">
            <v>8 월</v>
          </cell>
          <cell r="G14">
            <v>0</v>
          </cell>
          <cell r="H14">
            <v>0</v>
          </cell>
          <cell r="I14">
            <v>100</v>
          </cell>
          <cell r="J14">
            <v>1363.6363636363635</v>
          </cell>
          <cell r="K14">
            <v>30</v>
          </cell>
          <cell r="L14">
            <v>300</v>
          </cell>
          <cell r="M14">
            <v>130</v>
          </cell>
          <cell r="N14">
            <v>1663.6363636363635</v>
          </cell>
          <cell r="O14">
            <v>100</v>
          </cell>
          <cell r="P14">
            <v>1363.6363636363635</v>
          </cell>
          <cell r="Q14">
            <v>30</v>
          </cell>
          <cell r="R14">
            <v>300</v>
          </cell>
          <cell r="S14">
            <v>130</v>
          </cell>
          <cell r="T14">
            <v>1663.6363636363635</v>
          </cell>
        </row>
        <row r="15">
          <cell r="B15" t="str">
            <v>9 월</v>
          </cell>
          <cell r="G15">
            <v>0</v>
          </cell>
          <cell r="H15">
            <v>0</v>
          </cell>
          <cell r="I15">
            <v>150</v>
          </cell>
          <cell r="J15">
            <v>2045.4545454545453</v>
          </cell>
          <cell r="K15">
            <v>50</v>
          </cell>
          <cell r="L15">
            <v>499.99999999999994</v>
          </cell>
          <cell r="M15">
            <v>200</v>
          </cell>
          <cell r="N15">
            <v>2545.454545454545</v>
          </cell>
          <cell r="O15">
            <v>150</v>
          </cell>
          <cell r="P15">
            <v>2045.4545454545453</v>
          </cell>
          <cell r="Q15">
            <v>50</v>
          </cell>
          <cell r="R15">
            <v>499.99999999999994</v>
          </cell>
          <cell r="S15">
            <v>200</v>
          </cell>
          <cell r="T15">
            <v>2545.454545454545</v>
          </cell>
        </row>
        <row r="16">
          <cell r="B16" t="str">
            <v>10 월</v>
          </cell>
          <cell r="G16">
            <v>0</v>
          </cell>
          <cell r="H16">
            <v>0</v>
          </cell>
          <cell r="I16">
            <v>80</v>
          </cell>
          <cell r="J16">
            <v>1090.9090909090908</v>
          </cell>
          <cell r="K16">
            <v>40</v>
          </cell>
          <cell r="L16">
            <v>399.99999999999994</v>
          </cell>
          <cell r="M16">
            <v>120</v>
          </cell>
          <cell r="N16">
            <v>1490.9090909090908</v>
          </cell>
          <cell r="O16">
            <v>80</v>
          </cell>
          <cell r="P16">
            <v>1090.9090909090908</v>
          </cell>
          <cell r="Q16">
            <v>40</v>
          </cell>
          <cell r="R16">
            <v>399.99999999999994</v>
          </cell>
          <cell r="S16">
            <v>120</v>
          </cell>
          <cell r="T16">
            <v>1490.9090909090908</v>
          </cell>
        </row>
        <row r="17">
          <cell r="B17" t="str">
            <v>11 월</v>
          </cell>
          <cell r="C17">
            <v>90</v>
          </cell>
          <cell r="D17">
            <v>1227.2727272727273</v>
          </cell>
          <cell r="E17">
            <v>40</v>
          </cell>
          <cell r="F17">
            <v>399.99999999999994</v>
          </cell>
          <cell r="G17">
            <v>130</v>
          </cell>
          <cell r="H17">
            <v>1627.2727272727273</v>
          </cell>
          <cell r="I17">
            <v>85</v>
          </cell>
          <cell r="J17">
            <v>1159.090909090909</v>
          </cell>
          <cell r="K17">
            <v>40</v>
          </cell>
          <cell r="L17">
            <v>399.99999999999994</v>
          </cell>
          <cell r="M17">
            <v>125</v>
          </cell>
          <cell r="N17">
            <v>1559.090909090909</v>
          </cell>
          <cell r="O17">
            <v>175</v>
          </cell>
          <cell r="P17">
            <v>2386.363636363636</v>
          </cell>
          <cell r="Q17">
            <v>80</v>
          </cell>
          <cell r="R17">
            <v>799.99999999999989</v>
          </cell>
          <cell r="S17">
            <v>255</v>
          </cell>
          <cell r="T17">
            <v>3186.363636363636</v>
          </cell>
        </row>
        <row r="18">
          <cell r="B18" t="str">
            <v>12 월</v>
          </cell>
          <cell r="C18">
            <v>80</v>
          </cell>
          <cell r="D18">
            <v>1090.9090909090908</v>
          </cell>
          <cell r="E18">
            <v>40</v>
          </cell>
          <cell r="F18">
            <v>399.99999999999994</v>
          </cell>
          <cell r="G18">
            <v>120</v>
          </cell>
          <cell r="H18">
            <v>1490.9090909090908</v>
          </cell>
          <cell r="I18">
            <v>100</v>
          </cell>
          <cell r="J18">
            <v>1363.6363636363635</v>
          </cell>
          <cell r="K18">
            <v>40</v>
          </cell>
          <cell r="L18">
            <v>399.99999999999994</v>
          </cell>
          <cell r="M18">
            <v>140</v>
          </cell>
          <cell r="N18">
            <v>1763.6363636363635</v>
          </cell>
          <cell r="O18">
            <v>180</v>
          </cell>
          <cell r="P18">
            <v>2454.545454545454</v>
          </cell>
          <cell r="Q18">
            <v>80</v>
          </cell>
          <cell r="R18">
            <v>799.99999999999989</v>
          </cell>
          <cell r="S18">
            <v>260</v>
          </cell>
          <cell r="T18">
            <v>3254.545454545454</v>
          </cell>
        </row>
        <row r="19">
          <cell r="B19" t="str">
            <v>합  계</v>
          </cell>
          <cell r="C19">
            <v>170</v>
          </cell>
          <cell r="D19">
            <v>2318.181818181818</v>
          </cell>
          <cell r="E19">
            <v>80</v>
          </cell>
          <cell r="F19">
            <v>799.99999999999989</v>
          </cell>
          <cell r="G19">
            <v>250</v>
          </cell>
          <cell r="H19">
            <v>3118.181818181818</v>
          </cell>
          <cell r="I19">
            <v>1195</v>
          </cell>
          <cell r="J19">
            <v>16295.454545454544</v>
          </cell>
          <cell r="K19">
            <v>440</v>
          </cell>
          <cell r="L19">
            <v>4400</v>
          </cell>
          <cell r="M19">
            <v>1635</v>
          </cell>
          <cell r="N19">
            <v>20695.454545454544</v>
          </cell>
          <cell r="O19">
            <v>1365</v>
          </cell>
          <cell r="P19">
            <v>18613.63636363636</v>
          </cell>
          <cell r="Q19">
            <v>520</v>
          </cell>
          <cell r="R19">
            <v>5200</v>
          </cell>
          <cell r="S19">
            <v>1885</v>
          </cell>
          <cell r="T19">
            <v>23813.63636363636</v>
          </cell>
        </row>
      </sheetData>
      <sheetData sheetId="4" refreshError="1">
        <row r="2">
          <cell r="A2" t="str">
            <v>개발 일정표 (180㎖ 소병 )</v>
          </cell>
        </row>
        <row r="4">
          <cell r="A4" t="str">
            <v>상품기획팀</v>
          </cell>
        </row>
        <row r="5">
          <cell r="A5" t="str">
            <v>구       분</v>
          </cell>
          <cell r="P5" t="str">
            <v>10月</v>
          </cell>
          <cell r="Z5" t="str">
            <v>11月</v>
          </cell>
        </row>
        <row r="6">
          <cell r="D6" t="str">
            <v>5일</v>
          </cell>
          <cell r="H6" t="str">
            <v>10일</v>
          </cell>
          <cell r="L6" t="str">
            <v>15일</v>
          </cell>
          <cell r="P6" t="str">
            <v>20일</v>
          </cell>
          <cell r="T6" t="str">
            <v>25일</v>
          </cell>
          <cell r="X6" t="str">
            <v>30일</v>
          </cell>
          <cell r="AB6" t="str">
            <v>5일</v>
          </cell>
          <cell r="AF6" t="str">
            <v>7일</v>
          </cell>
        </row>
        <row r="8">
          <cell r="G8" t="str">
            <v>10日(개발계획 수립/결재완료)</v>
          </cell>
        </row>
        <row r="9">
          <cell r="A9" t="str">
            <v>1.사업계획</v>
          </cell>
          <cell r="D9" t="str">
            <v>→</v>
          </cell>
          <cell r="E9" t="str">
            <v>→</v>
          </cell>
          <cell r="F9" t="str">
            <v>→</v>
          </cell>
          <cell r="G9" t="str">
            <v>→</v>
          </cell>
          <cell r="H9" t="str">
            <v>→</v>
          </cell>
          <cell r="I9" t="str">
            <v>→</v>
          </cell>
        </row>
        <row r="10">
          <cell r="F10" t="str">
            <v>9日(연구소 스팩통보)</v>
          </cell>
        </row>
        <row r="11">
          <cell r="A11" t="str">
            <v>2.스    팩</v>
          </cell>
          <cell r="D11" t="str">
            <v>→</v>
          </cell>
          <cell r="E11" t="str">
            <v>→</v>
          </cell>
          <cell r="F11" t="str">
            <v>→</v>
          </cell>
          <cell r="G11" t="str">
            <v>→</v>
          </cell>
          <cell r="H11" t="str">
            <v>→</v>
          </cell>
          <cell r="I11" t="str">
            <v>→</v>
          </cell>
        </row>
        <row r="12">
          <cell r="I12" t="str">
            <v>11日(품목신고완료)</v>
          </cell>
        </row>
        <row r="13">
          <cell r="A13" t="str">
            <v>3.품목신고</v>
          </cell>
          <cell r="F13" t="str">
            <v>→</v>
          </cell>
          <cell r="G13" t="str">
            <v>→</v>
          </cell>
          <cell r="H13" t="str">
            <v>→</v>
          </cell>
          <cell r="I13" t="str">
            <v>→</v>
          </cell>
          <cell r="J13" t="str">
            <v>→</v>
          </cell>
        </row>
        <row r="15">
          <cell r="A15" t="str">
            <v>4.원부자재</v>
          </cell>
        </row>
        <row r="16">
          <cell r="I16" t="str">
            <v>15日(디자인및 필름라벨의뢰)</v>
          </cell>
          <cell r="Q16" t="str">
            <v>18日(샘플제작및 입고)</v>
          </cell>
        </row>
        <row r="17">
          <cell r="A17" t="str">
            <v xml:space="preserve"> 1)소병</v>
          </cell>
          <cell r="I17" t="str">
            <v>→</v>
          </cell>
          <cell r="J17" t="str">
            <v>→</v>
          </cell>
          <cell r="N17" t="str">
            <v>→</v>
          </cell>
          <cell r="O17" t="str">
            <v>→</v>
          </cell>
          <cell r="P17" t="str">
            <v>→</v>
          </cell>
          <cell r="Q17" t="str">
            <v>→</v>
          </cell>
        </row>
        <row r="18">
          <cell r="I18" t="str">
            <v>15日(디자인및 필름라벨의뢰)</v>
          </cell>
          <cell r="Q18" t="str">
            <v>18日(샘플제작및 입고)</v>
          </cell>
        </row>
        <row r="19">
          <cell r="A19" t="str">
            <v xml:space="preserve"> 2)Box</v>
          </cell>
          <cell r="I19" t="str">
            <v>→</v>
          </cell>
          <cell r="J19" t="str">
            <v>→</v>
          </cell>
          <cell r="N19" t="str">
            <v>→</v>
          </cell>
          <cell r="O19" t="str">
            <v>→</v>
          </cell>
          <cell r="P19" t="str">
            <v>→</v>
          </cell>
          <cell r="Q19" t="str">
            <v>→</v>
          </cell>
        </row>
        <row r="20">
          <cell r="O20" t="str">
            <v>20日(딜러레타 제작)</v>
          </cell>
          <cell r="W20" t="str">
            <v>28日(지점입고완료)</v>
          </cell>
        </row>
        <row r="21">
          <cell r="A21" t="str">
            <v xml:space="preserve"> 3).판촉물</v>
          </cell>
          <cell r="M21" t="str">
            <v>→</v>
          </cell>
          <cell r="N21" t="str">
            <v>→</v>
          </cell>
          <cell r="O21" t="str">
            <v>→</v>
          </cell>
          <cell r="P21" t="str">
            <v>→</v>
          </cell>
          <cell r="T21" t="str">
            <v>→</v>
          </cell>
          <cell r="U21" t="str">
            <v>→</v>
          </cell>
          <cell r="V21" t="str">
            <v>→</v>
          </cell>
          <cell r="W21" t="str">
            <v>→</v>
          </cell>
        </row>
        <row r="23">
          <cell r="H23" t="str">
            <v>7日(시생산-180㎖ 병)</v>
          </cell>
          <cell r="O23" t="str">
            <v>18日(본생산)</v>
          </cell>
          <cell r="U23" t="str">
            <v>25日(출하예정)</v>
          </cell>
          <cell r="AA23" t="str">
            <v>1日(발매예정)</v>
          </cell>
        </row>
        <row r="24">
          <cell r="A24" t="str">
            <v>5.발    매</v>
          </cell>
          <cell r="G24" t="str">
            <v>→</v>
          </cell>
          <cell r="H24" t="str">
            <v>→</v>
          </cell>
          <cell r="I24" t="str">
            <v>→</v>
          </cell>
          <cell r="O24" t="str">
            <v>→</v>
          </cell>
          <cell r="P24" t="str">
            <v>→</v>
          </cell>
          <cell r="Q24" t="str">
            <v>→</v>
          </cell>
          <cell r="U24" t="str">
            <v>→</v>
          </cell>
          <cell r="V24" t="str">
            <v>→</v>
          </cell>
          <cell r="W24" t="str">
            <v>→</v>
          </cell>
          <cell r="Z24" t="str">
            <v>→</v>
          </cell>
          <cell r="AA24" t="str">
            <v>→</v>
          </cell>
        </row>
      </sheetData>
      <sheetData sheetId="5" refreshError="1">
        <row r="1">
          <cell r="A1" t="str">
            <v>7. 손익계산서 (99년~2000년)</v>
          </cell>
        </row>
        <row r="2">
          <cell r="A2" t="str">
            <v>(쌀음료)</v>
          </cell>
          <cell r="F2" t="str">
            <v xml:space="preserve"> (단위:백만원,%)</v>
          </cell>
        </row>
        <row r="3">
          <cell r="A3" t="str">
            <v>구      분</v>
          </cell>
          <cell r="B3" t="str">
            <v>180㎖ 소병</v>
          </cell>
          <cell r="D3" t="str">
            <v>180㎖ 캔</v>
          </cell>
          <cell r="F3" t="str">
            <v>T O T A L</v>
          </cell>
        </row>
        <row r="4">
          <cell r="B4" t="str">
            <v>금 액</v>
          </cell>
          <cell r="C4" t="str">
            <v>%</v>
          </cell>
          <cell r="D4" t="str">
            <v>금 액</v>
          </cell>
          <cell r="E4" t="str">
            <v>%</v>
          </cell>
          <cell r="F4" t="str">
            <v>금 액</v>
          </cell>
          <cell r="G4" t="str">
            <v>%</v>
          </cell>
        </row>
        <row r="5">
          <cell r="A5" t="str">
            <v>판 매 량</v>
          </cell>
          <cell r="B5">
            <v>1365</v>
          </cell>
          <cell r="C5" t="str">
            <v>阡C/S</v>
          </cell>
          <cell r="D5">
            <v>520</v>
          </cell>
          <cell r="E5" t="str">
            <v>阡C/S</v>
          </cell>
          <cell r="F5">
            <v>1885</v>
          </cell>
          <cell r="G5" t="str">
            <v>阡C/S</v>
          </cell>
        </row>
        <row r="6">
          <cell r="A6" t="str">
            <v xml:space="preserve"> 1. 총매출액</v>
          </cell>
          <cell r="B6">
            <v>18613.63636363636</v>
          </cell>
          <cell r="C6">
            <v>100</v>
          </cell>
          <cell r="D6">
            <v>5200</v>
          </cell>
          <cell r="E6">
            <v>100</v>
          </cell>
          <cell r="F6">
            <v>23813.63636363636</v>
          </cell>
          <cell r="G6">
            <v>100</v>
          </cell>
        </row>
        <row r="7">
          <cell r="A7" t="str">
            <v xml:space="preserve"> 2. D/C</v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</row>
        <row r="8">
          <cell r="A8" t="str">
            <v xml:space="preserve"> 3. 순매출액</v>
          </cell>
          <cell r="B8">
            <v>18613.63636363636</v>
          </cell>
          <cell r="C8">
            <v>100</v>
          </cell>
          <cell r="D8">
            <v>5200</v>
          </cell>
          <cell r="E8">
            <v>100</v>
          </cell>
          <cell r="F8">
            <v>23813.63636363636</v>
          </cell>
          <cell r="G8">
            <v>100</v>
          </cell>
        </row>
        <row r="9">
          <cell r="A9" t="str">
            <v xml:space="preserve"> 4. 매출원가</v>
          </cell>
          <cell r="B9">
            <v>10375.092000000001</v>
          </cell>
          <cell r="C9">
            <v>55.739200000000011</v>
          </cell>
          <cell r="D9">
            <v>2675.2440000000001</v>
          </cell>
          <cell r="E9">
            <v>51.446999999999996</v>
          </cell>
          <cell r="F9">
            <v>13050.336000000001</v>
          </cell>
          <cell r="G9">
            <v>54.801945409429301</v>
          </cell>
        </row>
        <row r="10">
          <cell r="A10" t="str">
            <v xml:space="preserve"> 5. 매출총이익</v>
          </cell>
          <cell r="B10">
            <v>8238.5443636363598</v>
          </cell>
          <cell r="C10">
            <v>44.260799999999989</v>
          </cell>
          <cell r="D10">
            <v>2524.7559999999999</v>
          </cell>
          <cell r="E10">
            <v>48.552999999999997</v>
          </cell>
          <cell r="F10">
            <v>10763.300363636359</v>
          </cell>
          <cell r="G10">
            <v>45.198054590570706</v>
          </cell>
        </row>
        <row r="11">
          <cell r="A11" t="str">
            <v xml:space="preserve"> 6. 판매관리비</v>
          </cell>
          <cell r="B11">
            <v>8128.427272727271</v>
          </cell>
          <cell r="C11">
            <v>43.669206349206348</v>
          </cell>
          <cell r="D11">
            <v>1854.34</v>
          </cell>
          <cell r="E11">
            <v>35.660384615384615</v>
          </cell>
          <cell r="F11">
            <v>9982.7672727272711</v>
          </cell>
          <cell r="G11">
            <v>41.92038175224279</v>
          </cell>
        </row>
        <row r="12">
          <cell r="A12" t="str">
            <v xml:space="preserve">  1) 광고ㆍ판촉비</v>
          </cell>
          <cell r="B12">
            <v>2358.1999999999998</v>
          </cell>
          <cell r="C12">
            <v>12.66920634920635</v>
          </cell>
          <cell r="D12">
            <v>665.1</v>
          </cell>
          <cell r="E12">
            <v>12.790384615384614</v>
          </cell>
          <cell r="F12">
            <v>3023.2999999999997</v>
          </cell>
          <cell r="G12">
            <v>12.695667112044283</v>
          </cell>
        </row>
        <row r="13">
          <cell r="A13" t="str">
            <v xml:space="preserve">  2) 수 수 료</v>
          </cell>
          <cell r="B13">
            <v>4467.2727272727261</v>
          </cell>
          <cell r="C13">
            <v>24</v>
          </cell>
          <cell r="F13">
            <v>4467.2727272727261</v>
          </cell>
          <cell r="G13">
            <v>18.759305210918111</v>
          </cell>
        </row>
        <row r="14">
          <cell r="A14" t="str">
            <v xml:space="preserve">  3) 물 류 비</v>
          </cell>
          <cell r="B14">
            <v>446.72727272727263</v>
          </cell>
          <cell r="C14">
            <v>2.4</v>
          </cell>
          <cell r="D14">
            <v>99.32</v>
          </cell>
          <cell r="E14">
            <v>1.91</v>
          </cell>
          <cell r="F14">
            <v>546.04727272727268</v>
          </cell>
          <cell r="G14">
            <v>2.2930024813895784</v>
          </cell>
        </row>
        <row r="15">
          <cell r="A15" t="str">
            <v xml:space="preserve">  4) 간접비용기타</v>
          </cell>
          <cell r="B15">
            <v>856.22727272727252</v>
          </cell>
          <cell r="C15">
            <v>4.5999999999999996</v>
          </cell>
          <cell r="D15">
            <v>405.6</v>
          </cell>
          <cell r="E15">
            <v>7.8</v>
          </cell>
          <cell r="F15">
            <v>1261.8272727272724</v>
          </cell>
          <cell r="G15">
            <v>5.2987593052109174</v>
          </cell>
        </row>
        <row r="16">
          <cell r="A16" t="str">
            <v xml:space="preserve">  5) 인 건 비</v>
          </cell>
          <cell r="D16">
            <v>447.2</v>
          </cell>
          <cell r="E16">
            <v>8.6</v>
          </cell>
          <cell r="F16">
            <v>447.2</v>
          </cell>
          <cell r="G16">
            <v>1.8779156327543429</v>
          </cell>
        </row>
        <row r="17">
          <cell r="A17" t="str">
            <v xml:space="preserve">  6) 감 가 비</v>
          </cell>
          <cell r="D17">
            <v>237.11999999999998</v>
          </cell>
          <cell r="E17">
            <v>4.5599999999999996</v>
          </cell>
          <cell r="F17">
            <v>237.11999999999998</v>
          </cell>
          <cell r="G17">
            <v>0.99573200992555833</v>
          </cell>
        </row>
        <row r="18">
          <cell r="A18" t="str">
            <v xml:space="preserve"> 7. 영업이익</v>
          </cell>
          <cell r="B18">
            <v>110.1170909090888</v>
          </cell>
          <cell r="C18">
            <v>0.59159365079363957</v>
          </cell>
          <cell r="D18">
            <v>670.41599999999994</v>
          </cell>
          <cell r="E18">
            <v>12.892615384615382</v>
          </cell>
          <cell r="F18">
            <v>780.53309090908874</v>
          </cell>
          <cell r="G18">
            <v>3.2776728383279163</v>
          </cell>
        </row>
        <row r="19">
          <cell r="A19" t="str">
            <v xml:space="preserve"> 8. 금융비용</v>
          </cell>
          <cell r="B19">
            <v>353.65909090909082</v>
          </cell>
          <cell r="C19">
            <v>1.9</v>
          </cell>
          <cell r="D19">
            <v>72.8</v>
          </cell>
          <cell r="E19">
            <v>1.4</v>
          </cell>
          <cell r="F19">
            <v>426.45909090909083</v>
          </cell>
          <cell r="G19">
            <v>1.7908188585607938</v>
          </cell>
        </row>
        <row r="20">
          <cell r="A20" t="str">
            <v xml:space="preserve"> 9. 경상이익</v>
          </cell>
          <cell r="B20">
            <v>-243.54200000000202</v>
          </cell>
          <cell r="C20">
            <v>-1.3084063492063602</v>
          </cell>
          <cell r="D20">
            <v>597.61599999999999</v>
          </cell>
          <cell r="E20">
            <v>11.492615384615384</v>
          </cell>
          <cell r="F20">
            <v>354.07399999999797</v>
          </cell>
          <cell r="G20">
            <v>1.4868539797671227</v>
          </cell>
        </row>
        <row r="21">
          <cell r="A21" t="str">
            <v xml:space="preserve"> 註) 1. 판매관리비 '99년 1~7月 손익실적 적용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안"/>
      <sheetName val="제목"/>
      <sheetName val="목차"/>
      <sheetName val="개요"/>
      <sheetName val="원가,목표"/>
      <sheetName val="판매"/>
      <sheetName val="마케팅"/>
      <sheetName val="판촉"/>
      <sheetName val="추정손익"/>
      <sheetName val="원가"/>
      <sheetName val="할당"/>
      <sheetName val="협조"/>
      <sheetName val="실적"/>
      <sheetName val="라인"/>
      <sheetName val="실적1"/>
      <sheetName val="스무디아실적"/>
      <sheetName val="Sheet1"/>
      <sheetName val="일정"/>
      <sheetName val="스무디아팩개발계획서"/>
      <sheetName val="캔개발배경"/>
      <sheetName val="캔판매목표"/>
      <sheetName val="시장"/>
      <sheetName val="손익"/>
      <sheetName val="일정표"/>
      <sheetName val="경쟁사가격"/>
      <sheetName val="APT"/>
    </sheetNames>
    <sheetDataSet>
      <sheetData sheetId="0" refreshError="1">
        <row r="1">
          <cell r="H1" t="str">
            <v>기  안  용  지</v>
          </cell>
        </row>
        <row r="2">
          <cell r="A2" t="str">
            <v>분류기호</v>
          </cell>
          <cell r="H2" t="str">
            <v>"經營의 質 向上의 해"</v>
          </cell>
          <cell r="Q2" t="str">
            <v xml:space="preserve"> 전결규정</v>
          </cell>
          <cell r="T2" t="str">
            <v>조  항</v>
          </cell>
        </row>
        <row r="3">
          <cell r="A3" t="str">
            <v>문서번호</v>
          </cell>
          <cell r="D3" t="str">
            <v>상기제99-296호</v>
          </cell>
          <cell r="H3" t="str">
            <v>(전화번호) 536-0222(246)</v>
          </cell>
          <cell r="T3" t="str">
            <v>전결사항</v>
          </cell>
        </row>
        <row r="4">
          <cell r="A4" t="str">
            <v>처리기한</v>
          </cell>
          <cell r="D4" t="str">
            <v xml:space="preserve">  1999. 8月</v>
          </cell>
          <cell r="K4" t="str">
            <v>이   사</v>
          </cell>
          <cell r="N4" t="str">
            <v>상   무</v>
          </cell>
          <cell r="Q4" t="str">
            <v>전   무</v>
          </cell>
          <cell r="T4" t="str">
            <v>사   장</v>
          </cell>
        </row>
        <row r="5">
          <cell r="A5" t="str">
            <v xml:space="preserve"> 시행일자 </v>
          </cell>
          <cell r="D5" t="str">
            <v xml:space="preserve">  1999. 8月</v>
          </cell>
        </row>
        <row r="6">
          <cell r="A6" t="str">
            <v>보존년한</v>
          </cell>
        </row>
        <row r="7">
          <cell r="A7" t="str">
            <v>결</v>
          </cell>
          <cell r="B7" t="str">
            <v>과 장</v>
          </cell>
          <cell r="D7" t="str">
            <v>김 태 환</v>
          </cell>
          <cell r="K7" t="str">
            <v>영업전략팀</v>
          </cell>
          <cell r="N7" t="str">
            <v>판촉지원팀</v>
          </cell>
          <cell r="Q7" t="str">
            <v>광 고 팀</v>
          </cell>
          <cell r="T7" t="str">
            <v>상임감사</v>
          </cell>
        </row>
        <row r="8">
          <cell r="J8" t="str">
            <v>협</v>
          </cell>
        </row>
        <row r="9">
          <cell r="A9" t="str">
            <v>재</v>
          </cell>
          <cell r="B9" t="str">
            <v>대 리</v>
          </cell>
          <cell r="D9" t="str">
            <v>노 연 석</v>
          </cell>
          <cell r="J9" t="str">
            <v>조</v>
          </cell>
        </row>
        <row r="10">
          <cell r="A10" t="str">
            <v xml:space="preserve">기안책임자 </v>
          </cell>
          <cell r="D10" t="str">
            <v>송 인 욱</v>
          </cell>
        </row>
        <row r="11">
          <cell r="A11" t="str">
            <v>경  유</v>
          </cell>
          <cell r="G11" t="str">
            <v>발</v>
          </cell>
          <cell r="O11" t="str">
            <v>통</v>
          </cell>
        </row>
        <row r="12">
          <cell r="A12" t="str">
            <v>수  신</v>
          </cell>
          <cell r="C12" t="str">
            <v>품    의</v>
          </cell>
          <cell r="H12" t="str">
            <v>상 품 기 획 팀</v>
          </cell>
        </row>
        <row r="13">
          <cell r="A13" t="str">
            <v>참  조</v>
          </cell>
          <cell r="G13" t="str">
            <v>신</v>
          </cell>
          <cell r="O13" t="str">
            <v>제</v>
          </cell>
        </row>
        <row r="14">
          <cell r="A14" t="str">
            <v>제  목</v>
          </cell>
          <cell r="C14" t="str">
            <v xml:space="preserve"> 스무디아 딸기,복숭아 190㎖ Slim Pack" 개발,발매계획서</v>
          </cell>
        </row>
        <row r="15">
          <cell r="C15" t="str">
            <v>99.6月 旣발매한 스무디아 製品의 용기계열확대를 통하여 음용타켓,음용상황을</v>
          </cell>
          <cell r="W15" t="str">
            <v>정</v>
          </cell>
        </row>
        <row r="16">
          <cell r="A16" t="str">
            <v>확산하고, 신제품의 조기 시장 정착을 유도하여 "190㎖ Slim Pack" 개발,발매코자 하오니</v>
          </cell>
          <cell r="W16" t="str">
            <v>서</v>
          </cell>
        </row>
        <row r="17">
          <cell r="A17" t="str">
            <v>재가하여 주시기 바랍니다.</v>
          </cell>
        </row>
        <row r="19">
          <cell r="A19" t="str">
            <v>별  첨 : "스무디아 딸기,복숭아 190㎖ Slim Pack" 개발,발매계획서 1부 "끝"</v>
          </cell>
        </row>
        <row r="21">
          <cell r="W21" t="str">
            <v>직</v>
          </cell>
        </row>
        <row r="22">
          <cell r="W22" t="str">
            <v>인</v>
          </cell>
        </row>
        <row r="27">
          <cell r="W27" t="str">
            <v>발</v>
          </cell>
        </row>
        <row r="28">
          <cell r="W28" t="str">
            <v>송</v>
          </cell>
        </row>
        <row r="33">
          <cell r="B33" t="str">
            <v xml:space="preserve">롯  데  칠  성  음  료  주  식  회  사 </v>
          </cell>
          <cell r="P33" t="str">
            <v>본 사 : 536-0222 (양식1)</v>
          </cell>
        </row>
        <row r="34">
          <cell r="P34" t="str">
            <v>공 장 : 3473-0171</v>
          </cell>
        </row>
      </sheetData>
      <sheetData sheetId="1" refreshError="1">
        <row r="5">
          <cell r="B5" t="str">
            <v>스무디아 190㎖ 슬림팩 개발,발매계획서</v>
          </cell>
        </row>
        <row r="10">
          <cell r="D10" t="str">
            <v>99年.8月</v>
          </cell>
        </row>
        <row r="15">
          <cell r="C15" t="str">
            <v>상 품 기 획 팀</v>
          </cell>
        </row>
      </sheetData>
      <sheetData sheetId="2" refreshError="1">
        <row r="2">
          <cell r="B2" t="str">
            <v>목           차</v>
          </cell>
        </row>
        <row r="4">
          <cell r="B4" t="str">
            <v>1.개발목적및 배경</v>
          </cell>
        </row>
        <row r="6">
          <cell r="B6" t="str">
            <v>2.사업개요</v>
          </cell>
        </row>
        <row r="8">
          <cell r="B8" t="str">
            <v>3.저과즙및 스무디아 실적</v>
          </cell>
        </row>
        <row r="10">
          <cell r="B10" t="str">
            <v>4.원가및 출고가 산정</v>
          </cell>
        </row>
        <row r="12">
          <cell r="B12" t="str">
            <v>5.판매계획</v>
          </cell>
        </row>
        <row r="14">
          <cell r="B14" t="str">
            <v>6.마케팅전략</v>
          </cell>
        </row>
        <row r="16">
          <cell r="B16" t="str">
            <v>7.추정손익계산서</v>
          </cell>
        </row>
        <row r="18">
          <cell r="B18" t="str">
            <v>8.원가계산서(딸기,복숭아)</v>
          </cell>
        </row>
        <row r="20">
          <cell r="B20" t="str">
            <v>9.광고및 시공품</v>
          </cell>
        </row>
        <row r="22">
          <cell r="B22" t="str">
            <v>10.개발 일정표</v>
          </cell>
        </row>
      </sheetData>
      <sheetData sheetId="3" refreshError="1">
        <row r="1">
          <cell r="A1" t="str">
            <v xml:space="preserve"> 1. 개발 목적 및 배경</v>
          </cell>
        </row>
        <row r="3">
          <cell r="A3" t="str">
            <v xml:space="preserve">  1). 부드러운 이미지의 제품의 용기계열을 통한 조기 시장 정착.</v>
          </cell>
        </row>
        <row r="4">
          <cell r="A4" t="str">
            <v xml:space="preserve">  2). 젊은층이 선호하는 부드럽고,차별화된 "맛"으로 시장 개척.</v>
          </cell>
        </row>
        <row r="5">
          <cell r="A5" t="str">
            <v xml:space="preserve">  3). 신용기(190㎖ new  Slim Pack)을 통한 소비 시장 확장.</v>
          </cell>
        </row>
        <row r="7">
          <cell r="A7" t="str">
            <v xml:space="preserve"> 2. 사업개요</v>
          </cell>
        </row>
        <row r="9">
          <cell r="A9" t="str">
            <v xml:space="preserve"> 1).도입개요</v>
          </cell>
        </row>
        <row r="10">
          <cell r="A10" t="str">
            <v>구    분</v>
          </cell>
          <cell r="C10" t="str">
            <v>내                용</v>
          </cell>
          <cell r="M10" t="str">
            <v>비   고</v>
          </cell>
        </row>
        <row r="11">
          <cell r="A11" t="str">
            <v>1. 사 업 명</v>
          </cell>
          <cell r="C11" t="str">
            <v xml:space="preserve">  스 무 디 아 (190㎖ Slim Pack) 개발</v>
          </cell>
        </row>
        <row r="12">
          <cell r="A12" t="str">
            <v>2. 사 업 장</v>
          </cell>
          <cell r="C12" t="str">
            <v xml:space="preserve">  양 산 공 장</v>
          </cell>
        </row>
        <row r="13">
          <cell r="A13" t="str">
            <v>3. 용량/용기</v>
          </cell>
          <cell r="C13" t="str">
            <v xml:space="preserve">  190㎖ Slim Pack</v>
          </cell>
        </row>
        <row r="14">
          <cell r="A14" t="str">
            <v>4. 투 자 비</v>
          </cell>
          <cell r="C14" t="str">
            <v xml:space="preserve">  투자비 없음 (생산설비,포장기 교체비용 - 한국 테트라에서 부담)</v>
          </cell>
        </row>
        <row r="15">
          <cell r="A15" t="str">
            <v>5. 발매시기</v>
          </cell>
          <cell r="C15" t="str">
            <v xml:space="preserve">  9月 중순</v>
          </cell>
        </row>
        <row r="16">
          <cell r="A16" t="str">
            <v>6. 판매계획</v>
          </cell>
          <cell r="I16" t="str">
            <v>단위:천C/S,백만원</v>
          </cell>
        </row>
        <row r="17">
          <cell r="D17" t="str">
            <v>구   분</v>
          </cell>
          <cell r="E17" t="str">
            <v>1999年</v>
          </cell>
          <cell r="G17" t="str">
            <v>2000年</v>
          </cell>
          <cell r="I17" t="str">
            <v>計</v>
          </cell>
        </row>
        <row r="18">
          <cell r="E18" t="str">
            <v>수  량</v>
          </cell>
          <cell r="F18" t="str">
            <v>금  액</v>
          </cell>
          <cell r="G18" t="str">
            <v>수  량</v>
          </cell>
          <cell r="H18" t="str">
            <v>금  액</v>
          </cell>
          <cell r="I18" t="str">
            <v>수  량</v>
          </cell>
          <cell r="J18" t="str">
            <v>금  액</v>
          </cell>
        </row>
        <row r="19">
          <cell r="D19" t="str">
            <v>딸   기</v>
          </cell>
          <cell r="E19">
            <v>70</v>
          </cell>
          <cell r="F19">
            <v>407.27272727272725</v>
          </cell>
          <cell r="G19">
            <v>520</v>
          </cell>
          <cell r="H19">
            <v>3025.4545454545455</v>
          </cell>
          <cell r="I19">
            <v>590</v>
          </cell>
          <cell r="J19">
            <v>3432.727272727273</v>
          </cell>
        </row>
        <row r="20">
          <cell r="D20" t="str">
            <v>복숭아</v>
          </cell>
          <cell r="E20">
            <v>70</v>
          </cell>
          <cell r="F20">
            <v>407.27272727272725</v>
          </cell>
          <cell r="G20">
            <v>520</v>
          </cell>
          <cell r="H20">
            <v>3025.4545454545455</v>
          </cell>
          <cell r="I20">
            <v>590</v>
          </cell>
          <cell r="J20">
            <v>3432.727272727273</v>
          </cell>
        </row>
        <row r="21">
          <cell r="D21" t="str">
            <v>計</v>
          </cell>
          <cell r="E21">
            <v>140</v>
          </cell>
          <cell r="F21">
            <v>814.5454545454545</v>
          </cell>
          <cell r="G21">
            <v>1040</v>
          </cell>
          <cell r="H21">
            <v>6050.909090909091</v>
          </cell>
          <cell r="I21">
            <v>1180</v>
          </cell>
          <cell r="J21">
            <v>6865.454545454546</v>
          </cell>
        </row>
        <row r="23">
          <cell r="A23" t="str">
            <v>7. 출고가</v>
          </cell>
        </row>
        <row r="24">
          <cell r="D24" t="str">
            <v>구     분</v>
          </cell>
          <cell r="F24" t="str">
            <v>本</v>
          </cell>
          <cell r="H24" t="str">
            <v xml:space="preserve">C/S </v>
          </cell>
          <cell r="J24" t="str">
            <v>비   고</v>
          </cell>
          <cell r="M24" t="str">
            <v xml:space="preserve"> - 비특소세</v>
          </cell>
        </row>
        <row r="25">
          <cell r="D25" t="str">
            <v>딸   기</v>
          </cell>
          <cell r="E25" t="str">
            <v>稅  前</v>
          </cell>
          <cell r="F25">
            <v>363.63636363636363</v>
          </cell>
          <cell r="H25">
            <v>5818.181818181818</v>
          </cell>
          <cell r="J25" t="str">
            <v xml:space="preserve"> 1C/S = 16(本)</v>
          </cell>
        </row>
        <row r="26">
          <cell r="D26" t="str">
            <v>복숭아</v>
          </cell>
          <cell r="E26" t="str">
            <v>稅  後</v>
          </cell>
          <cell r="F26">
            <v>400</v>
          </cell>
          <cell r="H26">
            <v>6400</v>
          </cell>
        </row>
        <row r="28">
          <cell r="A28" t="str">
            <v>8. 특기사항</v>
          </cell>
          <cell r="C28" t="str">
            <v>1.원재료구성</v>
          </cell>
        </row>
        <row r="29">
          <cell r="D29" t="str">
            <v>스무디아 딸기 : 딸기 10% + 乳 성분</v>
          </cell>
        </row>
        <row r="30">
          <cell r="D30" t="str">
            <v>스무디아 복숭아 : 복숭아 10% + 乳 성분</v>
          </cell>
        </row>
        <row r="31">
          <cell r="C31" t="str">
            <v>2.유통경로</v>
          </cell>
        </row>
        <row r="32">
          <cell r="D32" t="str">
            <v>직 판 (직판대리점포함)</v>
          </cell>
        </row>
        <row r="33">
          <cell r="C33" t="str">
            <v>3.마케팅 비용</v>
          </cell>
        </row>
        <row r="34">
          <cell r="D34" t="str">
            <v>Slim Pack 프로모션 행사時 테트라팩에서 마케팅비용 50% 부담</v>
          </cell>
        </row>
        <row r="35">
          <cell r="C35" t="str">
            <v>4.생산설비 (양산공장 Pack Line)</v>
          </cell>
        </row>
        <row r="36">
          <cell r="D36" t="str">
            <v xml:space="preserve">① 생산설비 - 現 250㎖ Pack 라인 4臺中 1臺는 한국 테트라가 보유중인 </v>
          </cell>
        </row>
        <row r="37">
          <cell r="D37" t="str">
            <v xml:space="preserve">    설비로 교체하고, 1臺는 당사 라인을 Rebuilding해서 사용</v>
          </cell>
        </row>
        <row r="38">
          <cell r="D38" t="str">
            <v xml:space="preserve">② 포장기 - 現 250㎖ Pack 설비 Rebuilding </v>
          </cell>
        </row>
        <row r="39">
          <cell r="D39" t="str">
            <v xml:space="preserve">     (Gift Box + 이중포장) - Delivery 2개월</v>
          </cell>
        </row>
        <row r="40">
          <cell r="C40" t="str">
            <v>5.現 250㎖ 팩제품(10% 드링크)은 폐지계획이며, 추후 필요시 200㎖로</v>
          </cell>
        </row>
        <row r="41">
          <cell r="C41" t="str">
            <v xml:space="preserve">      전환 생산계획임.</v>
          </cell>
        </row>
      </sheetData>
      <sheetData sheetId="4" refreshError="1">
        <row r="1">
          <cell r="A1" t="str">
            <v xml:space="preserve"> 4.스무디아 원가및 출고가 산정 </v>
          </cell>
        </row>
        <row r="3">
          <cell r="A3" t="str">
            <v>구      분</v>
          </cell>
          <cell r="C3" t="str">
            <v>스무디아 딸기(190㎖ Pack)</v>
          </cell>
          <cell r="E3" t="str">
            <v>스무디아 복숭아(190㎖ Pack)</v>
          </cell>
          <cell r="G3" t="str">
            <v>스무디아 딸기(180㎖ 병)</v>
          </cell>
        </row>
        <row r="4">
          <cell r="C4" t="str">
            <v>금 액</v>
          </cell>
          <cell r="D4" t="str">
            <v>원가율</v>
          </cell>
          <cell r="E4" t="str">
            <v>금 액</v>
          </cell>
          <cell r="F4" t="str">
            <v>원가율</v>
          </cell>
          <cell r="G4" t="str">
            <v>금 액</v>
          </cell>
          <cell r="H4" t="str">
            <v>원가율</v>
          </cell>
        </row>
        <row r="5">
          <cell r="A5" t="str">
            <v xml:space="preserve"> 1. 재료비 계</v>
          </cell>
          <cell r="C5">
            <v>158.88999999999999</v>
          </cell>
          <cell r="D5">
            <v>43.694749999999999</v>
          </cell>
          <cell r="E5">
            <v>125.31</v>
          </cell>
          <cell r="F5">
            <v>34.460250000000002</v>
          </cell>
          <cell r="G5">
            <v>194.75</v>
          </cell>
          <cell r="H5">
            <v>42.845000000000006</v>
          </cell>
        </row>
        <row r="6">
          <cell r="A6" t="str">
            <v xml:space="preserve">    ⑴ 원재료비</v>
          </cell>
          <cell r="C6">
            <v>85.38</v>
          </cell>
          <cell r="D6">
            <v>23.479500000000002</v>
          </cell>
          <cell r="E6">
            <v>51.8</v>
          </cell>
          <cell r="F6">
            <v>14.244999999999999</v>
          </cell>
          <cell r="G6">
            <v>80.819999999999993</v>
          </cell>
          <cell r="H6">
            <v>17.7804</v>
          </cell>
        </row>
        <row r="7">
          <cell r="A7" t="str">
            <v xml:space="preserve">    ⑵ 포 장 비</v>
          </cell>
          <cell r="C7">
            <v>73.510000000000005</v>
          </cell>
          <cell r="D7">
            <v>20.215250000000001</v>
          </cell>
          <cell r="E7">
            <v>73.510000000000005</v>
          </cell>
          <cell r="F7">
            <v>20.215250000000001</v>
          </cell>
          <cell r="G7">
            <v>113.93</v>
          </cell>
          <cell r="H7">
            <v>25.064600000000002</v>
          </cell>
        </row>
        <row r="8">
          <cell r="A8" t="str">
            <v xml:space="preserve"> 2. 노무비</v>
          </cell>
          <cell r="C8">
            <v>7.82</v>
          </cell>
          <cell r="D8">
            <v>2.1505000000000001</v>
          </cell>
          <cell r="E8">
            <v>7.82</v>
          </cell>
          <cell r="F8">
            <v>2.1505000000000001</v>
          </cell>
          <cell r="G8">
            <v>3.8</v>
          </cell>
          <cell r="H8">
            <v>0.83600000000000008</v>
          </cell>
        </row>
        <row r="9">
          <cell r="A9" t="str">
            <v xml:space="preserve"> 3. 경   비</v>
          </cell>
          <cell r="C9">
            <v>16.143000000000001</v>
          </cell>
          <cell r="D9">
            <v>4.4393250000000002</v>
          </cell>
          <cell r="E9">
            <v>16.143000000000001</v>
          </cell>
          <cell r="F9">
            <v>4.4393250000000002</v>
          </cell>
          <cell r="G9">
            <v>8.1999999999999993</v>
          </cell>
          <cell r="H9">
            <v>1.804</v>
          </cell>
        </row>
        <row r="10">
          <cell r="A10" t="str">
            <v xml:space="preserve"> 4. 제조원가 계</v>
          </cell>
          <cell r="C10">
            <v>182.85299999999998</v>
          </cell>
          <cell r="D10">
            <v>50.284574999999997</v>
          </cell>
          <cell r="E10">
            <v>149.273</v>
          </cell>
          <cell r="F10">
            <v>41.050075</v>
          </cell>
          <cell r="G10">
            <v>206.75</v>
          </cell>
          <cell r="H10">
            <v>45.485000000000007</v>
          </cell>
        </row>
        <row r="11">
          <cell r="A11" t="str">
            <v xml:space="preserve"> 5. 출고가</v>
          </cell>
          <cell r="B11" t="str">
            <v>稅  前</v>
          </cell>
          <cell r="C11">
            <v>363.63636363636363</v>
          </cell>
          <cell r="D11">
            <v>100</v>
          </cell>
          <cell r="E11">
            <v>363.63636363636363</v>
          </cell>
          <cell r="F11">
            <v>100</v>
          </cell>
          <cell r="G11">
            <v>454.5454545454545</v>
          </cell>
          <cell r="H11">
            <v>100</v>
          </cell>
        </row>
        <row r="12">
          <cell r="B12" t="str">
            <v>稅  後</v>
          </cell>
          <cell r="C12">
            <v>400</v>
          </cell>
          <cell r="E12">
            <v>400</v>
          </cell>
          <cell r="G12">
            <v>500</v>
          </cell>
        </row>
        <row r="13">
          <cell r="A13" t="str">
            <v xml:space="preserve"> 6.소비자가</v>
          </cell>
          <cell r="C13">
            <v>600</v>
          </cell>
          <cell r="E13">
            <v>600</v>
          </cell>
          <cell r="G13">
            <v>700</v>
          </cell>
        </row>
        <row r="14">
          <cell r="A14" t="str">
            <v xml:space="preserve"> 註) 노무비 및 경비는 '99년 1~5월실적대비 산출.</v>
          </cell>
        </row>
      </sheetData>
      <sheetData sheetId="5" refreshError="1">
        <row r="1">
          <cell r="A1" t="str">
            <v>5.판매계획(1999年~2000年)</v>
          </cell>
        </row>
        <row r="2">
          <cell r="A2" t="str">
            <v>5.1 년간 판매 계획</v>
          </cell>
          <cell r="F2" t="str">
            <v>단위: 阡C/S,百萬원</v>
          </cell>
        </row>
        <row r="3">
          <cell r="A3" t="str">
            <v>구    분</v>
          </cell>
          <cell r="B3" t="str">
            <v>99年 10月~12月</v>
          </cell>
          <cell r="D3" t="str">
            <v>2000年</v>
          </cell>
          <cell r="F3" t="str">
            <v>합     계</v>
          </cell>
        </row>
        <row r="4">
          <cell r="B4" t="str">
            <v>數    量</v>
          </cell>
          <cell r="C4" t="str">
            <v>金    額</v>
          </cell>
          <cell r="D4" t="str">
            <v>數    量</v>
          </cell>
          <cell r="E4" t="str">
            <v>金    額</v>
          </cell>
          <cell r="F4" t="str">
            <v>數    量</v>
          </cell>
          <cell r="G4" t="str">
            <v>金    額</v>
          </cell>
        </row>
        <row r="5">
          <cell r="A5" t="str">
            <v>딸     기</v>
          </cell>
          <cell r="B5">
            <v>70</v>
          </cell>
          <cell r="C5">
            <v>407.27272727272731</v>
          </cell>
          <cell r="D5">
            <v>520</v>
          </cell>
          <cell r="E5">
            <v>3025.4545454545455</v>
          </cell>
          <cell r="F5">
            <v>590</v>
          </cell>
          <cell r="G5">
            <v>3432.727272727273</v>
          </cell>
        </row>
        <row r="6">
          <cell r="A6" t="str">
            <v>복 숭 아</v>
          </cell>
          <cell r="B6">
            <v>70</v>
          </cell>
          <cell r="C6">
            <v>407.27272727272731</v>
          </cell>
          <cell r="D6">
            <v>520</v>
          </cell>
          <cell r="E6">
            <v>3025.4545454545455</v>
          </cell>
          <cell r="F6">
            <v>590</v>
          </cell>
          <cell r="G6">
            <v>3432.727272727273</v>
          </cell>
        </row>
        <row r="7">
          <cell r="A7" t="str">
            <v>합    계</v>
          </cell>
          <cell r="B7">
            <v>140</v>
          </cell>
          <cell r="C7">
            <v>814.54545454545462</v>
          </cell>
          <cell r="D7">
            <v>1040</v>
          </cell>
          <cell r="E7">
            <v>6050.909090909091</v>
          </cell>
          <cell r="F7">
            <v>1180</v>
          </cell>
          <cell r="G7">
            <v>6865.454545454546</v>
          </cell>
        </row>
        <row r="9">
          <cell r="A9" t="str">
            <v>5.2 월별 판매 계획</v>
          </cell>
          <cell r="F9" t="str">
            <v>단위: 阡C/S,百萬원</v>
          </cell>
        </row>
        <row r="10">
          <cell r="A10" t="str">
            <v>월   별</v>
          </cell>
          <cell r="B10" t="str">
            <v>99年 10月~12月</v>
          </cell>
          <cell r="D10" t="str">
            <v>2000年</v>
          </cell>
          <cell r="F10" t="str">
            <v>합    계</v>
          </cell>
        </row>
        <row r="11">
          <cell r="B11" t="str">
            <v>딸  기</v>
          </cell>
          <cell r="C11" t="str">
            <v>복숭아</v>
          </cell>
          <cell r="D11" t="str">
            <v>딸  기</v>
          </cell>
          <cell r="E11" t="str">
            <v>복숭아</v>
          </cell>
          <cell r="F11" t="str">
            <v>수량계</v>
          </cell>
          <cell r="G11" t="str">
            <v>금  액</v>
          </cell>
        </row>
        <row r="12">
          <cell r="A12" t="str">
            <v>1月</v>
          </cell>
          <cell r="D12">
            <v>20</v>
          </cell>
          <cell r="E12">
            <v>20</v>
          </cell>
          <cell r="F12">
            <v>40</v>
          </cell>
          <cell r="G12">
            <v>232.72727272727275</v>
          </cell>
        </row>
        <row r="13">
          <cell r="A13" t="str">
            <v>2月</v>
          </cell>
          <cell r="D13">
            <v>20</v>
          </cell>
          <cell r="E13">
            <v>20</v>
          </cell>
          <cell r="F13">
            <v>40</v>
          </cell>
          <cell r="G13">
            <v>232.72727272727275</v>
          </cell>
        </row>
        <row r="14">
          <cell r="A14" t="str">
            <v>3月</v>
          </cell>
          <cell r="D14">
            <v>40</v>
          </cell>
          <cell r="E14">
            <v>40</v>
          </cell>
          <cell r="F14">
            <v>80</v>
          </cell>
          <cell r="G14">
            <v>465.4545454545455</v>
          </cell>
        </row>
        <row r="15">
          <cell r="A15" t="str">
            <v>4月</v>
          </cell>
          <cell r="D15">
            <v>50</v>
          </cell>
          <cell r="E15">
            <v>50</v>
          </cell>
          <cell r="F15">
            <v>100</v>
          </cell>
          <cell r="G15">
            <v>581.81818181818187</v>
          </cell>
        </row>
        <row r="16">
          <cell r="A16" t="str">
            <v>5月</v>
          </cell>
          <cell r="D16">
            <v>70</v>
          </cell>
          <cell r="E16">
            <v>70</v>
          </cell>
          <cell r="F16">
            <v>140</v>
          </cell>
          <cell r="G16">
            <v>814.54545454545462</v>
          </cell>
        </row>
        <row r="17">
          <cell r="A17" t="str">
            <v>6月</v>
          </cell>
          <cell r="D17">
            <v>60</v>
          </cell>
          <cell r="E17">
            <v>60</v>
          </cell>
          <cell r="F17">
            <v>120</v>
          </cell>
          <cell r="G17">
            <v>698.18181818181824</v>
          </cell>
        </row>
        <row r="18">
          <cell r="A18" t="str">
            <v>7月</v>
          </cell>
          <cell r="D18">
            <v>50</v>
          </cell>
          <cell r="E18">
            <v>50</v>
          </cell>
          <cell r="F18">
            <v>100</v>
          </cell>
          <cell r="G18">
            <v>581.81818181818187</v>
          </cell>
        </row>
        <row r="19">
          <cell r="A19" t="str">
            <v>8月</v>
          </cell>
          <cell r="D19">
            <v>70</v>
          </cell>
          <cell r="E19">
            <v>70</v>
          </cell>
          <cell r="F19">
            <v>140</v>
          </cell>
          <cell r="G19">
            <v>814.54545454545462</v>
          </cell>
        </row>
        <row r="20">
          <cell r="A20" t="str">
            <v>9月</v>
          </cell>
          <cell r="D20">
            <v>50</v>
          </cell>
          <cell r="E20">
            <v>50</v>
          </cell>
          <cell r="F20">
            <v>100</v>
          </cell>
          <cell r="G20">
            <v>581.81818181818187</v>
          </cell>
        </row>
        <row r="21">
          <cell r="A21" t="str">
            <v>10月</v>
          </cell>
          <cell r="B21">
            <v>30</v>
          </cell>
          <cell r="C21">
            <v>30</v>
          </cell>
          <cell r="D21">
            <v>40</v>
          </cell>
          <cell r="E21">
            <v>40</v>
          </cell>
          <cell r="F21">
            <v>140</v>
          </cell>
          <cell r="G21">
            <v>814.54545454545462</v>
          </cell>
        </row>
        <row r="22">
          <cell r="A22" t="str">
            <v>11月</v>
          </cell>
          <cell r="B22">
            <v>20</v>
          </cell>
          <cell r="C22">
            <v>20</v>
          </cell>
          <cell r="D22">
            <v>30</v>
          </cell>
          <cell r="E22">
            <v>30</v>
          </cell>
          <cell r="F22">
            <v>100</v>
          </cell>
          <cell r="G22">
            <v>581.81818181818187</v>
          </cell>
        </row>
        <row r="23">
          <cell r="A23" t="str">
            <v>12月</v>
          </cell>
          <cell r="B23">
            <v>20</v>
          </cell>
          <cell r="C23">
            <v>20</v>
          </cell>
          <cell r="D23">
            <v>20</v>
          </cell>
          <cell r="E23">
            <v>20</v>
          </cell>
          <cell r="F23">
            <v>80</v>
          </cell>
          <cell r="G23">
            <v>465.4545454545455</v>
          </cell>
        </row>
        <row r="24">
          <cell r="A24" t="str">
            <v>합 계</v>
          </cell>
          <cell r="B24">
            <v>70</v>
          </cell>
          <cell r="C24">
            <v>70</v>
          </cell>
          <cell r="D24">
            <v>520</v>
          </cell>
          <cell r="E24">
            <v>520</v>
          </cell>
          <cell r="F24">
            <v>1180</v>
          </cell>
          <cell r="G24">
            <v>6865.4545454545478</v>
          </cell>
        </row>
      </sheetData>
      <sheetData sheetId="6" refreshError="1">
        <row r="2">
          <cell r="A2" t="str">
            <v>6.마케팅 전략(案)</v>
          </cell>
        </row>
        <row r="3">
          <cell r="A3" t="str">
            <v xml:space="preserve">  1.제품 전략(Product)</v>
          </cell>
        </row>
        <row r="4">
          <cell r="A4" t="str">
            <v xml:space="preserve">    1). 부드러운 음료를 선호하는 젊은 10~20代 타켓 음료로 런칭.</v>
          </cell>
        </row>
        <row r="5">
          <cell r="A5" t="str">
            <v xml:space="preserve">    2). 젊은층에게 어필할수 있는 독특한 네임을 통한 제품이미지 강화.</v>
          </cell>
        </row>
        <row r="6">
          <cell r="A6" t="str">
            <v xml:space="preserve">    3). 패키지의 차별화(190㎖ Slim Pack)로 저과즙 시장에서의 Leader.</v>
          </cell>
        </row>
        <row r="8">
          <cell r="A8" t="str">
            <v xml:space="preserve">  2.가격 전략(Price)</v>
          </cell>
        </row>
        <row r="9">
          <cell r="A9" t="str">
            <v xml:space="preserve">    1). 직판 유통 가격</v>
          </cell>
        </row>
        <row r="10">
          <cell r="K10" t="str">
            <v xml:space="preserve"> (단위: 원)</v>
          </cell>
        </row>
        <row r="11">
          <cell r="A11" t="str">
            <v>구        분</v>
          </cell>
          <cell r="D11" t="str">
            <v>出  庫  價</v>
          </cell>
          <cell r="F11" t="str">
            <v>販  賣  價</v>
          </cell>
          <cell r="I11" t="str">
            <v>消 費 者 價</v>
          </cell>
          <cell r="K11" t="str">
            <v>딜러 마진</v>
          </cell>
        </row>
        <row r="12">
          <cell r="A12" t="str">
            <v>제품명</v>
          </cell>
          <cell r="B12" t="str">
            <v>용  량</v>
          </cell>
          <cell r="C12" t="str">
            <v>포  장</v>
          </cell>
          <cell r="H12" t="str">
            <v>D/C율</v>
          </cell>
        </row>
        <row r="13">
          <cell r="A13" t="str">
            <v>스  무</v>
          </cell>
          <cell r="B13" t="str">
            <v>190㎖</v>
          </cell>
          <cell r="C13" t="str">
            <v>C/S</v>
          </cell>
          <cell r="D13">
            <v>6400</v>
          </cell>
          <cell r="F13">
            <v>6400</v>
          </cell>
          <cell r="H13">
            <v>0</v>
          </cell>
          <cell r="I13">
            <v>9600</v>
          </cell>
          <cell r="K13">
            <v>3200</v>
          </cell>
        </row>
        <row r="14">
          <cell r="A14" t="str">
            <v>디  아</v>
          </cell>
          <cell r="B14" t="str">
            <v>팩</v>
          </cell>
          <cell r="C14" t="str">
            <v>16(本)</v>
          </cell>
          <cell r="D14">
            <v>400</v>
          </cell>
          <cell r="F14">
            <v>400</v>
          </cell>
          <cell r="H14">
            <v>0</v>
          </cell>
          <cell r="I14">
            <v>600</v>
          </cell>
          <cell r="K14">
            <v>200</v>
          </cell>
        </row>
        <row r="15">
          <cell r="A15" t="str">
            <v xml:space="preserve">        ※ 1 Gift = 1 C/S = 16 本 ,  (1 Box = 4 Gift)</v>
          </cell>
        </row>
        <row r="16">
          <cell r="A16" t="str">
            <v xml:space="preserve">    2). 직판대리점 판매수수료</v>
          </cell>
        </row>
        <row r="17">
          <cell r="A17" t="str">
            <v xml:space="preserve">         - 직판대리점 수수료 지급기준에 의거하여 지급.</v>
          </cell>
        </row>
        <row r="18">
          <cell r="A18" t="str">
            <v xml:space="preserve">    3). 제품 발매 일자</v>
          </cell>
        </row>
        <row r="19">
          <cell r="A19" t="str">
            <v xml:space="preserve">         - 99년 9월 중순 (예정)</v>
          </cell>
        </row>
        <row r="21">
          <cell r="A21" t="str">
            <v xml:space="preserve">  3. 유통 전략(Place)</v>
          </cell>
        </row>
        <row r="22">
          <cell r="A22" t="str">
            <v xml:space="preserve">    1). 유통 경로: 전국 직판 지점 (직판대리점포함)</v>
          </cell>
        </row>
        <row r="23">
          <cell r="A23" t="str">
            <v xml:space="preserve">    2). 표적(목표) 시장</v>
          </cell>
        </row>
        <row r="24">
          <cell r="A24" t="str">
            <v>구  분</v>
          </cell>
          <cell r="C24" t="str">
            <v xml:space="preserve">   계       층</v>
          </cell>
          <cell r="H24" t="str">
            <v>거    래    선</v>
          </cell>
        </row>
        <row r="25">
          <cell r="A25" t="str">
            <v>1 순위</v>
          </cell>
          <cell r="B25" t="str">
            <v xml:space="preserve"> ● 10代 初ㆍ中ㆍ高  남ㆍ여학생</v>
          </cell>
          <cell r="H25" t="str">
            <v xml:space="preserve"> ● 학교,도서관주변 거래선및 CVS</v>
          </cell>
        </row>
        <row r="26">
          <cell r="A26" t="str">
            <v>2 순위</v>
          </cell>
          <cell r="B26" t="str">
            <v xml:space="preserve"> ● 부드러운 음료를 즐겨마시는 남ㆍ여성층</v>
          </cell>
          <cell r="H26" t="str">
            <v xml:space="preserve"> ● 슈퍼및 주택가 주변</v>
          </cell>
        </row>
        <row r="27">
          <cell r="A27" t="str">
            <v>◈ 학교주변점포및 주택가를 주요 타겟.</v>
          </cell>
        </row>
      </sheetData>
      <sheetData sheetId="7" refreshError="1">
        <row r="2">
          <cell r="A2" t="str">
            <v xml:space="preserve">  4.판촉전략(Promotion)</v>
          </cell>
        </row>
        <row r="3">
          <cell r="A3" t="str">
            <v xml:space="preserve">   1).시공용 제품: 스무디아 "딸기,복숭아 190㎖ Pack"</v>
          </cell>
        </row>
        <row r="4">
          <cell r="A4" t="str">
            <v xml:space="preserve">     ①용  도: 초기 점유및 개척을 위한 시음용, 샘플제시, 교육용</v>
          </cell>
        </row>
        <row r="5">
          <cell r="A5" t="str">
            <v xml:space="preserve">     ②기  간: 제품 발매일 ~ 당월말</v>
          </cell>
        </row>
        <row r="6">
          <cell r="A6" t="str">
            <v xml:space="preserve">     ③사용수량</v>
          </cell>
          <cell r="J6" t="str">
            <v xml:space="preserve">단위:C/S </v>
          </cell>
        </row>
        <row r="7">
          <cell r="B7" t="str">
            <v>용      량</v>
          </cell>
          <cell r="D7" t="str">
            <v>제       품</v>
          </cell>
          <cell r="F7" t="str">
            <v>R/T 당</v>
          </cell>
          <cell r="H7" t="str">
            <v>지점/판매부</v>
          </cell>
          <cell r="J7" t="str">
            <v>신 유 통 팀</v>
          </cell>
        </row>
        <row r="8">
          <cell r="B8" t="str">
            <v>190㎖ 팩</v>
          </cell>
          <cell r="D8" t="str">
            <v>딸     기</v>
          </cell>
          <cell r="F8" t="str">
            <v xml:space="preserve">1C/S </v>
          </cell>
          <cell r="H8" t="str">
            <v xml:space="preserve">1C/S </v>
          </cell>
          <cell r="J8" t="str">
            <v xml:space="preserve">40C/S </v>
          </cell>
        </row>
        <row r="9">
          <cell r="B9" t="str">
            <v>190㎖ 팩</v>
          </cell>
          <cell r="D9" t="str">
            <v>복 숭 아</v>
          </cell>
          <cell r="F9" t="str">
            <v xml:space="preserve">1C/S </v>
          </cell>
          <cell r="H9" t="str">
            <v xml:space="preserve">1C/S </v>
          </cell>
          <cell r="J9" t="str">
            <v xml:space="preserve">40C/S </v>
          </cell>
        </row>
        <row r="10">
          <cell r="A10" t="str">
            <v xml:space="preserve">     ④신유통팀 대형매장 입점用 80C/S 포함</v>
          </cell>
        </row>
        <row r="11">
          <cell r="A11" t="str">
            <v xml:space="preserve">     ⑤정리방법: 예산부서는 영업전략팀(5322), 해당부서는 각 지점</v>
          </cell>
        </row>
        <row r="12">
          <cell r="A12" t="str">
            <v xml:space="preserve">                       계정과목은 판매촉진비 제품비(915210)로 정리</v>
          </cell>
        </row>
        <row r="13">
          <cell r="A13" t="str">
            <v xml:space="preserve">   2).판촉물</v>
          </cell>
        </row>
        <row r="14">
          <cell r="A14" t="str">
            <v xml:space="preserve">     ① 딜러레터: 신제품발매 점주 안내</v>
          </cell>
        </row>
        <row r="15">
          <cell r="A15" t="str">
            <v xml:space="preserve">     → 발매시 소병과 함께 딜러레타 제작 예정</v>
          </cell>
        </row>
        <row r="16">
          <cell r="A16" t="str">
            <v xml:space="preserve">   3).마케팅비용</v>
          </cell>
        </row>
        <row r="17">
          <cell r="A17" t="str">
            <v xml:space="preserve">      ※ 스무디아 Slim Pack 프로모션 행사시 테트라팩에서 마케팅비용 50% 부담</v>
          </cell>
        </row>
        <row r="18">
          <cell r="A18" t="str">
            <v xml:space="preserve">   4).광고 ( 235百萬원 )</v>
          </cell>
        </row>
        <row r="19">
          <cell r="A19" t="str">
            <v xml:space="preserve">     - 일간지및 잡지는 9月 ~ 10月 製品 고지 광고 실시 예정 (광고 예산 : 55百萬원)</v>
          </cell>
        </row>
        <row r="20">
          <cell r="A20" t="str">
            <v xml:space="preserve">     - TV광고는 9월~10월 現 스무디아 광고와 병행하여 실시 예정 (광고예산 : 180百萬원)</v>
          </cell>
        </row>
        <row r="22">
          <cell r="A22" t="str">
            <v xml:space="preserve">  5.소요예산: ( 11百萬원 )</v>
          </cell>
          <cell r="J22" t="str">
            <v>단위:阡원,C/S</v>
          </cell>
        </row>
        <row r="23">
          <cell r="A23" t="str">
            <v>구       분</v>
          </cell>
          <cell r="C23" t="str">
            <v>용      량</v>
          </cell>
          <cell r="E23" t="str">
            <v>단      가</v>
          </cell>
          <cell r="G23" t="str">
            <v>수      량</v>
          </cell>
          <cell r="I23" t="str">
            <v>금      액</v>
          </cell>
          <cell r="K23" t="str">
            <v>비  고</v>
          </cell>
        </row>
        <row r="24">
          <cell r="A24" t="str">
            <v>시  공  품</v>
          </cell>
          <cell r="C24" t="str">
            <v>190㎖ Pack</v>
          </cell>
          <cell r="E24">
            <v>5440</v>
          </cell>
          <cell r="G24">
            <v>1850</v>
          </cell>
          <cell r="I24">
            <v>10064</v>
          </cell>
          <cell r="K24" t="str">
            <v xml:space="preserve"> (16本)</v>
          </cell>
        </row>
        <row r="25">
          <cell r="A25" t="str">
            <v>판  촉  물</v>
          </cell>
          <cell r="C25" t="str">
            <v>딜 러  레 터</v>
          </cell>
          <cell r="E25">
            <v>30</v>
          </cell>
          <cell r="G25">
            <v>20000</v>
          </cell>
          <cell r="I25">
            <v>600</v>
          </cell>
        </row>
        <row r="26">
          <cell r="A26" t="str">
            <v>총      계</v>
          </cell>
          <cell r="G26">
            <v>21850</v>
          </cell>
          <cell r="I26">
            <v>10664</v>
          </cell>
        </row>
      </sheetData>
      <sheetData sheetId="8" refreshError="1">
        <row r="1">
          <cell r="A1" t="str">
            <v>7.추정 손익계산서('99年~2000年)</v>
          </cell>
        </row>
        <row r="3">
          <cell r="A3" t="str">
            <v>스무디아 Slim 190㎖ Pack</v>
          </cell>
          <cell r="G3" t="str">
            <v xml:space="preserve"> (단위:백만원,%)</v>
          </cell>
        </row>
        <row r="4">
          <cell r="A4" t="str">
            <v>구    분</v>
          </cell>
          <cell r="C4" t="str">
            <v>190㎖ 팩(딸기)</v>
          </cell>
          <cell r="E4" t="str">
            <v>190㎖ 팩(복숭아)</v>
          </cell>
          <cell r="G4" t="str">
            <v>합    계</v>
          </cell>
        </row>
        <row r="5">
          <cell r="C5" t="str">
            <v>금 액</v>
          </cell>
          <cell r="D5" t="str">
            <v>%</v>
          </cell>
          <cell r="E5" t="str">
            <v>금 액</v>
          </cell>
          <cell r="F5" t="str">
            <v>%</v>
          </cell>
          <cell r="G5">
            <v>6.4</v>
          </cell>
        </row>
        <row r="6">
          <cell r="A6" t="str">
            <v>판 매 량</v>
          </cell>
          <cell r="C6">
            <v>590</v>
          </cell>
          <cell r="D6" t="str">
            <v>阡C/S</v>
          </cell>
          <cell r="E6">
            <v>590</v>
          </cell>
          <cell r="F6" t="str">
            <v>阡C/S</v>
          </cell>
          <cell r="G6">
            <v>1180</v>
          </cell>
          <cell r="H6" t="str">
            <v>阡C/S</v>
          </cell>
        </row>
        <row r="7">
          <cell r="A7" t="str">
            <v xml:space="preserve"> 1. 총매출액</v>
          </cell>
          <cell r="C7">
            <v>3432.727272727273</v>
          </cell>
          <cell r="D7">
            <v>100</v>
          </cell>
          <cell r="E7">
            <v>3432.727272727273</v>
          </cell>
          <cell r="F7">
            <v>100</v>
          </cell>
          <cell r="G7">
            <v>6865.454545454546</v>
          </cell>
          <cell r="H7">
            <v>100</v>
          </cell>
        </row>
        <row r="8">
          <cell r="A8" t="str">
            <v xml:space="preserve"> 2. D/C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</row>
        <row r="9">
          <cell r="A9" t="str">
            <v xml:space="preserve"> 3. 순매출액</v>
          </cell>
          <cell r="C9">
            <v>3432.727272727273</v>
          </cell>
          <cell r="D9">
            <v>100</v>
          </cell>
          <cell r="E9">
            <v>3432.727272727273</v>
          </cell>
          <cell r="F9">
            <v>100</v>
          </cell>
          <cell r="G9">
            <v>6865.454545454546</v>
          </cell>
          <cell r="H9">
            <v>100</v>
          </cell>
        </row>
        <row r="10">
          <cell r="A10" t="str">
            <v xml:space="preserve"> 4. 매출원가</v>
          </cell>
          <cell r="C10">
            <v>1726.104</v>
          </cell>
          <cell r="D10">
            <v>50.283749999999991</v>
          </cell>
          <cell r="E10">
            <v>1409.1371199999999</v>
          </cell>
          <cell r="F10">
            <v>41.050074999999993</v>
          </cell>
          <cell r="G10">
            <v>3135.2411199999997</v>
          </cell>
          <cell r="H10">
            <v>45.666912499999988</v>
          </cell>
        </row>
        <row r="11">
          <cell r="A11" t="str">
            <v xml:space="preserve"> 5. 매출총이익</v>
          </cell>
          <cell r="C11">
            <v>1706.6232727272729</v>
          </cell>
          <cell r="D11">
            <v>49.716250000000002</v>
          </cell>
          <cell r="E11">
            <v>2023.5901527272731</v>
          </cell>
          <cell r="F11">
            <v>58.949925</v>
          </cell>
          <cell r="G11">
            <v>3730.2134254545463</v>
          </cell>
          <cell r="H11">
            <v>54.333087500000012</v>
          </cell>
        </row>
        <row r="12">
          <cell r="A12" t="str">
            <v xml:space="preserve"> 6. 판매관리비</v>
          </cell>
          <cell r="C12">
            <v>754.45381818181829</v>
          </cell>
          <cell r="D12">
            <v>21.978262711864406</v>
          </cell>
          <cell r="E12">
            <v>754.45381818181829</v>
          </cell>
          <cell r="F12">
            <v>21.978262711864406</v>
          </cell>
          <cell r="G12">
            <v>1508.9076363636366</v>
          </cell>
          <cell r="H12">
            <v>21.978262711864406</v>
          </cell>
        </row>
        <row r="13">
          <cell r="A13" t="str">
            <v xml:space="preserve">  1) 광고ㆍ판촉비</v>
          </cell>
          <cell r="C13">
            <v>122.83199999999999</v>
          </cell>
          <cell r="D13">
            <v>3.5782627118644066</v>
          </cell>
          <cell r="E13">
            <v>122.83199999999999</v>
          </cell>
          <cell r="F13">
            <v>3.5782627118644066</v>
          </cell>
          <cell r="G13">
            <v>245.66399999999999</v>
          </cell>
          <cell r="H13">
            <v>3.5782627118644066</v>
          </cell>
        </row>
        <row r="14">
          <cell r="A14" t="str">
            <v xml:space="preserve">  2) 인 건 비</v>
          </cell>
          <cell r="C14">
            <v>219.69454545454548</v>
          </cell>
          <cell r="D14">
            <v>6.4</v>
          </cell>
          <cell r="E14">
            <v>219.69454545454548</v>
          </cell>
          <cell r="F14">
            <v>6.4</v>
          </cell>
          <cell r="G14">
            <v>439.38909090909095</v>
          </cell>
          <cell r="H14">
            <v>6.4</v>
          </cell>
        </row>
        <row r="15">
          <cell r="A15" t="str">
            <v xml:space="preserve">  3) 감 가 비</v>
          </cell>
          <cell r="C15">
            <v>30.894545454545458</v>
          </cell>
          <cell r="D15">
            <v>0.9</v>
          </cell>
          <cell r="E15">
            <v>30.894545454545458</v>
          </cell>
          <cell r="F15">
            <v>0.9</v>
          </cell>
          <cell r="G15">
            <v>61.789090909090916</v>
          </cell>
          <cell r="H15">
            <v>0.90000000000000013</v>
          </cell>
        </row>
        <row r="16">
          <cell r="A16" t="str">
            <v xml:space="preserve">  4) 물 류 비</v>
          </cell>
          <cell r="C16">
            <v>116.71272727272728</v>
          </cell>
          <cell r="D16">
            <v>3.4</v>
          </cell>
          <cell r="E16">
            <v>116.71272727272728</v>
          </cell>
          <cell r="F16">
            <v>3.4</v>
          </cell>
          <cell r="G16">
            <v>233.42545454545456</v>
          </cell>
          <cell r="H16">
            <v>3.4000000000000004</v>
          </cell>
        </row>
        <row r="17">
          <cell r="A17" t="str">
            <v xml:space="preserve">  5) 간접비용기타</v>
          </cell>
          <cell r="C17">
            <v>264.32000000000005</v>
          </cell>
          <cell r="D17">
            <v>7.7</v>
          </cell>
          <cell r="E17">
            <v>264.32000000000005</v>
          </cell>
          <cell r="F17">
            <v>7.7</v>
          </cell>
          <cell r="G17">
            <v>528.6400000000001</v>
          </cell>
          <cell r="H17">
            <v>7.7000000000000011</v>
          </cell>
        </row>
        <row r="18">
          <cell r="A18" t="str">
            <v xml:space="preserve"> 7. 영업이익</v>
          </cell>
          <cell r="C18">
            <v>952.16945454545464</v>
          </cell>
          <cell r="D18">
            <v>27.737987288135596</v>
          </cell>
          <cell r="E18">
            <v>1269.1363345454547</v>
          </cell>
          <cell r="F18">
            <v>36.97166228813559</v>
          </cell>
          <cell r="G18">
            <v>2221.3057890909095</v>
          </cell>
          <cell r="H18">
            <v>32.354824788135595</v>
          </cell>
        </row>
        <row r="19">
          <cell r="A19" t="str">
            <v xml:space="preserve"> 8. 금융비용</v>
          </cell>
          <cell r="C19">
            <v>85.818181818181813</v>
          </cell>
          <cell r="D19">
            <v>2.5</v>
          </cell>
          <cell r="E19">
            <v>85.818181818181813</v>
          </cell>
          <cell r="F19">
            <v>2.5</v>
          </cell>
          <cell r="G19">
            <v>171.63636363636363</v>
          </cell>
          <cell r="H19">
            <v>2.5</v>
          </cell>
        </row>
        <row r="20">
          <cell r="A20" t="str">
            <v xml:space="preserve"> 9. 경상이익</v>
          </cell>
          <cell r="C20">
            <v>866.35127272727277</v>
          </cell>
          <cell r="D20">
            <v>25.237987288135592</v>
          </cell>
          <cell r="E20">
            <v>1183.3181527272729</v>
          </cell>
          <cell r="F20">
            <v>34.471662288135597</v>
          </cell>
          <cell r="G20">
            <v>2049.6694254545455</v>
          </cell>
          <cell r="H20">
            <v>29.854824788135591</v>
          </cell>
        </row>
        <row r="21">
          <cell r="A21" t="str">
            <v>註) 1. 판매관리비 : '99년 1月~5月 기획실 손익실적 적용.</v>
          </cell>
        </row>
      </sheetData>
      <sheetData sheetId="9" refreshError="1"/>
      <sheetData sheetId="10" refreshError="1">
        <row r="1">
          <cell r="A1" t="str">
            <v>9.시공,포스터,딜러레터 할당표</v>
          </cell>
        </row>
        <row r="3">
          <cell r="A3" t="str">
            <v>구     분</v>
          </cell>
          <cell r="D3" t="str">
            <v>R/T</v>
          </cell>
          <cell r="E3" t="str">
            <v>시  공</v>
          </cell>
          <cell r="F3" t="str">
            <v>딜 러</v>
          </cell>
          <cell r="G3" t="str">
            <v>구     분</v>
          </cell>
          <cell r="J3" t="str">
            <v>R/T</v>
          </cell>
          <cell r="K3" t="str">
            <v>시  공</v>
          </cell>
          <cell r="L3" t="str">
            <v>딜 러</v>
          </cell>
        </row>
        <row r="4">
          <cell r="D4" t="str">
            <v>수</v>
          </cell>
          <cell r="E4" t="str">
            <v>할당량</v>
          </cell>
          <cell r="F4" t="str">
            <v>레 터</v>
          </cell>
          <cell r="J4" t="str">
            <v>수</v>
          </cell>
          <cell r="K4" t="str">
            <v>할당량</v>
          </cell>
          <cell r="L4" t="str">
            <v>레 터</v>
          </cell>
        </row>
        <row r="5">
          <cell r="B5" t="str">
            <v>서</v>
          </cell>
          <cell r="C5" t="str">
            <v>중  부</v>
          </cell>
          <cell r="D5">
            <v>11</v>
          </cell>
          <cell r="E5">
            <v>24</v>
          </cell>
          <cell r="F5">
            <v>300</v>
          </cell>
          <cell r="H5" t="str">
            <v>대</v>
          </cell>
          <cell r="I5" t="str">
            <v>동대구</v>
          </cell>
          <cell r="J5">
            <v>11</v>
          </cell>
          <cell r="K5">
            <v>24</v>
          </cell>
          <cell r="L5">
            <v>290</v>
          </cell>
        </row>
        <row r="6">
          <cell r="B6" t="str">
            <v>울</v>
          </cell>
          <cell r="C6" t="str">
            <v>강  남</v>
          </cell>
          <cell r="D6">
            <v>12</v>
          </cell>
          <cell r="E6">
            <v>26</v>
          </cell>
          <cell r="F6">
            <v>300</v>
          </cell>
          <cell r="H6" t="str">
            <v>구</v>
          </cell>
          <cell r="I6" t="str">
            <v>북대구</v>
          </cell>
          <cell r="J6">
            <v>10</v>
          </cell>
          <cell r="K6">
            <v>22</v>
          </cell>
          <cell r="L6">
            <v>390</v>
          </cell>
        </row>
        <row r="7">
          <cell r="B7" t="str">
            <v>판</v>
          </cell>
          <cell r="C7" t="str">
            <v>용  산</v>
          </cell>
          <cell r="D7">
            <v>13</v>
          </cell>
          <cell r="E7">
            <v>28</v>
          </cell>
          <cell r="F7">
            <v>350</v>
          </cell>
          <cell r="H7" t="str">
            <v>판</v>
          </cell>
          <cell r="I7" t="str">
            <v>남대구</v>
          </cell>
          <cell r="J7">
            <v>11</v>
          </cell>
          <cell r="K7">
            <v>24</v>
          </cell>
          <cell r="L7">
            <v>300</v>
          </cell>
        </row>
        <row r="8">
          <cell r="B8" t="str">
            <v>매</v>
          </cell>
          <cell r="C8" t="str">
            <v>강  동</v>
          </cell>
          <cell r="D8">
            <v>11</v>
          </cell>
          <cell r="E8">
            <v>24</v>
          </cell>
          <cell r="F8">
            <v>300</v>
          </cell>
          <cell r="I8" t="str">
            <v>서대구</v>
          </cell>
          <cell r="J8">
            <v>11</v>
          </cell>
          <cell r="K8">
            <v>24</v>
          </cell>
          <cell r="L8">
            <v>200</v>
          </cell>
        </row>
        <row r="9">
          <cell r="A9" t="str">
            <v>서</v>
          </cell>
          <cell r="C9" t="str">
            <v>영  동</v>
          </cell>
          <cell r="D9">
            <v>11</v>
          </cell>
          <cell r="E9">
            <v>24</v>
          </cell>
          <cell r="F9">
            <v>300</v>
          </cell>
          <cell r="G9" t="str">
            <v>지</v>
          </cell>
          <cell r="H9" t="str">
            <v>매</v>
          </cell>
          <cell r="I9" t="str">
            <v>신유통</v>
          </cell>
          <cell r="J9">
            <v>9</v>
          </cell>
          <cell r="K9">
            <v>20</v>
          </cell>
          <cell r="L9">
            <v>230</v>
          </cell>
        </row>
        <row r="10">
          <cell r="B10">
            <v>1</v>
          </cell>
          <cell r="C10" t="str">
            <v>북  부</v>
          </cell>
          <cell r="D10">
            <v>11</v>
          </cell>
          <cell r="E10">
            <v>24</v>
          </cell>
          <cell r="F10">
            <v>300</v>
          </cell>
          <cell r="H10" t="str">
            <v>부</v>
          </cell>
          <cell r="I10" t="str">
            <v>안  동</v>
          </cell>
          <cell r="J10">
            <v>9</v>
          </cell>
          <cell r="K10">
            <v>20</v>
          </cell>
          <cell r="L10">
            <v>230</v>
          </cell>
        </row>
        <row r="11">
          <cell r="B11" t="str">
            <v>부</v>
          </cell>
          <cell r="C11" t="str">
            <v>성  북</v>
          </cell>
          <cell r="D11">
            <v>12</v>
          </cell>
          <cell r="E11">
            <v>26</v>
          </cell>
          <cell r="F11">
            <v>300</v>
          </cell>
          <cell r="I11" t="str">
            <v>포  항</v>
          </cell>
          <cell r="J11">
            <v>12</v>
          </cell>
          <cell r="K11">
            <v>26</v>
          </cell>
          <cell r="L11">
            <v>330</v>
          </cell>
        </row>
        <row r="12">
          <cell r="C12" t="str">
            <v>성  동</v>
          </cell>
          <cell r="D12">
            <v>10</v>
          </cell>
          <cell r="E12">
            <v>22</v>
          </cell>
          <cell r="F12">
            <v>230</v>
          </cell>
          <cell r="I12" t="str">
            <v>상  주</v>
          </cell>
          <cell r="J12">
            <v>6</v>
          </cell>
          <cell r="K12">
            <v>14</v>
          </cell>
          <cell r="L12">
            <v>160</v>
          </cell>
        </row>
        <row r="13">
          <cell r="C13" t="str">
            <v>구  리</v>
          </cell>
          <cell r="D13">
            <v>13</v>
          </cell>
          <cell r="E13">
            <v>28</v>
          </cell>
          <cell r="F13">
            <v>320</v>
          </cell>
          <cell r="I13" t="str">
            <v>구  미</v>
          </cell>
          <cell r="J13">
            <v>10</v>
          </cell>
          <cell r="K13">
            <v>22</v>
          </cell>
          <cell r="L13">
            <v>260</v>
          </cell>
        </row>
        <row r="14">
          <cell r="B14">
            <v>9</v>
          </cell>
          <cell r="C14" t="str">
            <v>소  계</v>
          </cell>
          <cell r="D14">
            <v>104</v>
          </cell>
          <cell r="E14">
            <v>226</v>
          </cell>
          <cell r="F14">
            <v>2700</v>
          </cell>
          <cell r="I14" t="str">
            <v>경  주</v>
          </cell>
          <cell r="J14">
            <v>7</v>
          </cell>
          <cell r="K14">
            <v>16</v>
          </cell>
          <cell r="L14">
            <v>200</v>
          </cell>
        </row>
        <row r="15">
          <cell r="B15" t="str">
            <v>서</v>
          </cell>
          <cell r="C15" t="str">
            <v>서  부</v>
          </cell>
          <cell r="D15">
            <v>14</v>
          </cell>
          <cell r="E15">
            <v>30</v>
          </cell>
          <cell r="F15">
            <v>360</v>
          </cell>
          <cell r="I15" t="str">
            <v>경  산</v>
          </cell>
          <cell r="J15">
            <v>8</v>
          </cell>
          <cell r="K15">
            <v>18</v>
          </cell>
          <cell r="L15">
            <v>210</v>
          </cell>
        </row>
        <row r="16">
          <cell r="B16" t="str">
            <v>울</v>
          </cell>
          <cell r="C16" t="str">
            <v>남  부</v>
          </cell>
          <cell r="D16">
            <v>15</v>
          </cell>
          <cell r="E16">
            <v>32</v>
          </cell>
          <cell r="F16">
            <v>390</v>
          </cell>
          <cell r="H16">
            <v>11</v>
          </cell>
          <cell r="I16" t="str">
            <v>소  계</v>
          </cell>
          <cell r="J16">
            <v>104</v>
          </cell>
          <cell r="K16">
            <v>230</v>
          </cell>
          <cell r="L16">
            <v>2800</v>
          </cell>
        </row>
        <row r="17">
          <cell r="B17" t="str">
            <v>판</v>
          </cell>
          <cell r="C17" t="str">
            <v>강  서</v>
          </cell>
          <cell r="D17">
            <v>12</v>
          </cell>
          <cell r="E17">
            <v>26</v>
          </cell>
          <cell r="F17">
            <v>310</v>
          </cell>
          <cell r="G17" t="str">
            <v>방</v>
          </cell>
          <cell r="H17" t="str">
            <v>대</v>
          </cell>
          <cell r="I17" t="str">
            <v>천  안</v>
          </cell>
          <cell r="J17">
            <v>12</v>
          </cell>
          <cell r="K17">
            <v>26</v>
          </cell>
          <cell r="L17">
            <v>310</v>
          </cell>
        </row>
        <row r="18">
          <cell r="B18" t="str">
            <v>매</v>
          </cell>
          <cell r="C18" t="str">
            <v>관  악</v>
          </cell>
          <cell r="D18">
            <v>16</v>
          </cell>
          <cell r="E18">
            <v>34</v>
          </cell>
          <cell r="F18">
            <v>410</v>
          </cell>
          <cell r="H18" t="str">
            <v>전</v>
          </cell>
          <cell r="I18" t="str">
            <v>홍  성</v>
          </cell>
          <cell r="J18">
            <v>7</v>
          </cell>
          <cell r="K18">
            <v>16</v>
          </cell>
          <cell r="L18">
            <v>170</v>
          </cell>
        </row>
        <row r="19">
          <cell r="C19" t="str">
            <v>인  천</v>
          </cell>
          <cell r="D19">
            <v>16</v>
          </cell>
          <cell r="E19">
            <v>34</v>
          </cell>
          <cell r="F19">
            <v>410</v>
          </cell>
          <cell r="I19" t="str">
            <v>동대전</v>
          </cell>
          <cell r="J19">
            <v>12</v>
          </cell>
          <cell r="K19">
            <v>26</v>
          </cell>
          <cell r="L19">
            <v>310</v>
          </cell>
        </row>
        <row r="20">
          <cell r="B20">
            <v>2</v>
          </cell>
          <cell r="C20" t="str">
            <v>서인천</v>
          </cell>
          <cell r="D20">
            <v>13</v>
          </cell>
          <cell r="E20">
            <v>28</v>
          </cell>
          <cell r="F20">
            <v>340</v>
          </cell>
          <cell r="H20" t="str">
            <v>판</v>
          </cell>
          <cell r="I20" t="str">
            <v>서대전</v>
          </cell>
          <cell r="J20">
            <v>12</v>
          </cell>
          <cell r="K20">
            <v>26</v>
          </cell>
          <cell r="L20">
            <v>320</v>
          </cell>
        </row>
        <row r="21">
          <cell r="B21" t="str">
            <v>부</v>
          </cell>
          <cell r="C21" t="str">
            <v>부  천</v>
          </cell>
          <cell r="D21">
            <v>13</v>
          </cell>
          <cell r="E21">
            <v>28</v>
          </cell>
          <cell r="F21">
            <v>340</v>
          </cell>
          <cell r="G21">
            <v>0</v>
          </cell>
          <cell r="H21" t="str">
            <v>매</v>
          </cell>
          <cell r="I21" t="str">
            <v>신유통</v>
          </cell>
          <cell r="J21">
            <v>5</v>
          </cell>
          <cell r="K21">
            <v>12</v>
          </cell>
          <cell r="L21">
            <v>120</v>
          </cell>
        </row>
        <row r="22">
          <cell r="C22" t="str">
            <v>의정부</v>
          </cell>
          <cell r="D22">
            <v>11</v>
          </cell>
          <cell r="E22">
            <v>24</v>
          </cell>
          <cell r="F22">
            <v>280</v>
          </cell>
          <cell r="H22" t="str">
            <v>부</v>
          </cell>
          <cell r="I22" t="str">
            <v>충  주</v>
          </cell>
          <cell r="J22">
            <v>7</v>
          </cell>
          <cell r="K22">
            <v>16</v>
          </cell>
          <cell r="L22">
            <v>170</v>
          </cell>
        </row>
        <row r="23">
          <cell r="C23" t="str">
            <v>고  양</v>
          </cell>
          <cell r="D23">
            <v>10</v>
          </cell>
          <cell r="E23">
            <v>22</v>
          </cell>
          <cell r="F23">
            <v>260</v>
          </cell>
          <cell r="I23" t="str">
            <v>논  산</v>
          </cell>
          <cell r="J23">
            <v>6</v>
          </cell>
          <cell r="K23">
            <v>14</v>
          </cell>
          <cell r="L23">
            <v>150</v>
          </cell>
        </row>
        <row r="24">
          <cell r="B24">
            <v>9</v>
          </cell>
          <cell r="C24" t="str">
            <v>소  계</v>
          </cell>
          <cell r="D24">
            <v>120</v>
          </cell>
          <cell r="E24">
            <v>258</v>
          </cell>
          <cell r="F24">
            <v>3100</v>
          </cell>
          <cell r="I24" t="str">
            <v>청  주</v>
          </cell>
          <cell r="J24">
            <v>11</v>
          </cell>
          <cell r="K24">
            <v>24</v>
          </cell>
          <cell r="L24">
            <v>300</v>
          </cell>
        </row>
        <row r="25">
          <cell r="B25" t="str">
            <v>서</v>
          </cell>
          <cell r="C25" t="str">
            <v>안  양</v>
          </cell>
          <cell r="D25">
            <v>12</v>
          </cell>
          <cell r="E25">
            <v>26</v>
          </cell>
          <cell r="F25">
            <v>320</v>
          </cell>
          <cell r="I25" t="str">
            <v>서  산</v>
          </cell>
          <cell r="J25">
            <v>6</v>
          </cell>
          <cell r="K25">
            <v>14</v>
          </cell>
          <cell r="L25">
            <v>150</v>
          </cell>
        </row>
        <row r="26">
          <cell r="B26" t="str">
            <v>울</v>
          </cell>
          <cell r="C26" t="str">
            <v>수  원</v>
          </cell>
          <cell r="D26">
            <v>12</v>
          </cell>
          <cell r="E26">
            <v>26</v>
          </cell>
          <cell r="F26">
            <v>320</v>
          </cell>
          <cell r="H26">
            <v>9</v>
          </cell>
          <cell r="I26" t="str">
            <v xml:space="preserve"> 소  계</v>
          </cell>
          <cell r="J26">
            <v>78</v>
          </cell>
          <cell r="K26">
            <v>174</v>
          </cell>
          <cell r="L26">
            <v>2000</v>
          </cell>
        </row>
        <row r="27">
          <cell r="B27" t="str">
            <v>판</v>
          </cell>
          <cell r="C27" t="str">
            <v>안  산</v>
          </cell>
          <cell r="D27">
            <v>10</v>
          </cell>
          <cell r="E27">
            <v>22</v>
          </cell>
          <cell r="F27">
            <v>260</v>
          </cell>
          <cell r="H27" t="str">
            <v>광</v>
          </cell>
          <cell r="I27" t="str">
            <v>전  주</v>
          </cell>
          <cell r="J27">
            <v>13</v>
          </cell>
          <cell r="K27">
            <v>28</v>
          </cell>
          <cell r="L27">
            <v>320</v>
          </cell>
        </row>
        <row r="28">
          <cell r="B28" t="str">
            <v>매</v>
          </cell>
          <cell r="C28" t="str">
            <v>평  택</v>
          </cell>
          <cell r="D28">
            <v>10</v>
          </cell>
          <cell r="E28">
            <v>22</v>
          </cell>
          <cell r="F28">
            <v>260</v>
          </cell>
          <cell r="H28" t="str">
            <v>주</v>
          </cell>
          <cell r="I28" t="str">
            <v>군  산</v>
          </cell>
          <cell r="J28">
            <v>10</v>
          </cell>
          <cell r="K28">
            <v>22</v>
          </cell>
          <cell r="L28">
            <v>250</v>
          </cell>
        </row>
        <row r="29">
          <cell r="A29" t="str">
            <v>울</v>
          </cell>
          <cell r="C29" t="str">
            <v>성  남</v>
          </cell>
          <cell r="D29">
            <v>12</v>
          </cell>
          <cell r="E29">
            <v>26</v>
          </cell>
          <cell r="F29">
            <v>320</v>
          </cell>
          <cell r="I29" t="str">
            <v>정  읍</v>
          </cell>
          <cell r="J29">
            <v>6</v>
          </cell>
          <cell r="K29">
            <v>14</v>
          </cell>
          <cell r="L29">
            <v>150</v>
          </cell>
        </row>
        <row r="30">
          <cell r="B30">
            <v>3</v>
          </cell>
          <cell r="C30" t="str">
            <v>이  천</v>
          </cell>
          <cell r="D30">
            <v>8</v>
          </cell>
          <cell r="E30">
            <v>18</v>
          </cell>
          <cell r="F30">
            <v>180</v>
          </cell>
          <cell r="G30">
            <v>0</v>
          </cell>
          <cell r="H30" t="str">
            <v>판</v>
          </cell>
          <cell r="I30" t="str">
            <v>남  원</v>
          </cell>
          <cell r="J30">
            <v>6</v>
          </cell>
          <cell r="K30">
            <v>14</v>
          </cell>
          <cell r="L30">
            <v>150</v>
          </cell>
        </row>
        <row r="31">
          <cell r="B31" t="str">
            <v>부</v>
          </cell>
          <cell r="C31" t="str">
            <v>제  천</v>
          </cell>
          <cell r="D31">
            <v>5</v>
          </cell>
          <cell r="E31">
            <v>12</v>
          </cell>
          <cell r="F31">
            <v>130</v>
          </cell>
          <cell r="G31">
            <v>0</v>
          </cell>
          <cell r="H31" t="str">
            <v>매</v>
          </cell>
          <cell r="I31" t="str">
            <v>동광주</v>
          </cell>
          <cell r="J31">
            <v>11</v>
          </cell>
          <cell r="K31">
            <v>24</v>
          </cell>
          <cell r="L31">
            <v>300</v>
          </cell>
        </row>
        <row r="32">
          <cell r="C32" t="str">
            <v>춘  천</v>
          </cell>
          <cell r="D32">
            <v>9</v>
          </cell>
          <cell r="E32">
            <v>20</v>
          </cell>
          <cell r="F32">
            <v>230</v>
          </cell>
          <cell r="H32" t="str">
            <v>부</v>
          </cell>
          <cell r="I32" t="str">
            <v>서광주</v>
          </cell>
          <cell r="J32">
            <v>12</v>
          </cell>
          <cell r="K32">
            <v>26</v>
          </cell>
          <cell r="L32">
            <v>300</v>
          </cell>
        </row>
        <row r="33">
          <cell r="C33" t="str">
            <v>원  주</v>
          </cell>
          <cell r="D33">
            <v>6</v>
          </cell>
          <cell r="E33">
            <v>14</v>
          </cell>
          <cell r="F33">
            <v>160</v>
          </cell>
          <cell r="I33" t="str">
            <v>목  포</v>
          </cell>
          <cell r="J33">
            <v>11</v>
          </cell>
          <cell r="K33">
            <v>24</v>
          </cell>
          <cell r="L33">
            <v>300</v>
          </cell>
        </row>
        <row r="34">
          <cell r="C34" t="str">
            <v>강  릉</v>
          </cell>
          <cell r="D34">
            <v>12</v>
          </cell>
          <cell r="E34">
            <v>26</v>
          </cell>
          <cell r="F34">
            <v>320</v>
          </cell>
          <cell r="I34" t="str">
            <v>순  천</v>
          </cell>
          <cell r="J34">
            <v>7</v>
          </cell>
          <cell r="K34">
            <v>16</v>
          </cell>
          <cell r="L34">
            <v>180</v>
          </cell>
        </row>
        <row r="35">
          <cell r="B35">
            <v>10</v>
          </cell>
          <cell r="C35" t="str">
            <v>소  계</v>
          </cell>
          <cell r="D35">
            <v>96</v>
          </cell>
          <cell r="E35">
            <v>212</v>
          </cell>
          <cell r="F35">
            <v>2500</v>
          </cell>
          <cell r="I35" t="str">
            <v>여  수</v>
          </cell>
          <cell r="J35">
            <v>6</v>
          </cell>
          <cell r="K35">
            <v>14</v>
          </cell>
          <cell r="L35">
            <v>150</v>
          </cell>
        </row>
        <row r="36">
          <cell r="A36">
            <v>0</v>
          </cell>
          <cell r="B36" t="str">
            <v>부</v>
          </cell>
          <cell r="C36" t="str">
            <v>울  산</v>
          </cell>
          <cell r="D36">
            <v>14</v>
          </cell>
          <cell r="E36">
            <v>30</v>
          </cell>
          <cell r="F36">
            <v>330</v>
          </cell>
          <cell r="H36">
            <v>9</v>
          </cell>
          <cell r="I36" t="str">
            <v xml:space="preserve"> 소  계</v>
          </cell>
          <cell r="J36">
            <v>82</v>
          </cell>
          <cell r="K36">
            <v>182</v>
          </cell>
          <cell r="L36">
            <v>2100</v>
          </cell>
        </row>
        <row r="37">
          <cell r="A37" t="str">
            <v>지</v>
          </cell>
          <cell r="B37" t="str">
            <v>산</v>
          </cell>
          <cell r="C37" t="str">
            <v>양  산</v>
          </cell>
          <cell r="D37">
            <v>5</v>
          </cell>
          <cell r="E37">
            <v>12</v>
          </cell>
          <cell r="F37">
            <v>130</v>
          </cell>
          <cell r="G37" t="str">
            <v>특</v>
          </cell>
          <cell r="H37" t="str">
            <v>특</v>
          </cell>
          <cell r="I37" t="str">
            <v>특  판</v>
          </cell>
          <cell r="J37">
            <v>12</v>
          </cell>
          <cell r="K37">
            <v>26</v>
          </cell>
          <cell r="L37">
            <v>250</v>
          </cell>
        </row>
        <row r="38">
          <cell r="C38" t="str">
            <v>동부산</v>
          </cell>
          <cell r="D38">
            <v>12</v>
          </cell>
          <cell r="E38">
            <v>26</v>
          </cell>
          <cell r="F38">
            <v>300</v>
          </cell>
          <cell r="I38" t="str">
            <v>자  판</v>
          </cell>
          <cell r="J38">
            <v>11</v>
          </cell>
          <cell r="K38">
            <v>13</v>
          </cell>
          <cell r="L38">
            <v>250</v>
          </cell>
        </row>
        <row r="39">
          <cell r="B39" t="str">
            <v>판</v>
          </cell>
          <cell r="C39" t="str">
            <v>서부산</v>
          </cell>
          <cell r="D39">
            <v>13</v>
          </cell>
          <cell r="E39">
            <v>28</v>
          </cell>
          <cell r="F39">
            <v>340</v>
          </cell>
          <cell r="H39" t="str">
            <v>판</v>
          </cell>
          <cell r="I39" t="str">
            <v>시  럽</v>
          </cell>
          <cell r="J39">
            <v>14</v>
          </cell>
          <cell r="K39">
            <v>10</v>
          </cell>
        </row>
        <row r="40">
          <cell r="B40" t="str">
            <v>매</v>
          </cell>
          <cell r="C40" t="str">
            <v>특  판</v>
          </cell>
          <cell r="D40">
            <v>7</v>
          </cell>
          <cell r="E40">
            <v>16</v>
          </cell>
          <cell r="F40">
            <v>180</v>
          </cell>
          <cell r="I40" t="str">
            <v>F / S</v>
          </cell>
          <cell r="J40">
            <v>13</v>
          </cell>
          <cell r="K40">
            <v>13</v>
          </cell>
          <cell r="L40">
            <v>270</v>
          </cell>
        </row>
        <row r="41">
          <cell r="B41" t="str">
            <v>부</v>
          </cell>
          <cell r="C41" t="str">
            <v>남부산</v>
          </cell>
          <cell r="D41">
            <v>12</v>
          </cell>
          <cell r="E41">
            <v>26</v>
          </cell>
          <cell r="F41">
            <v>300</v>
          </cell>
          <cell r="G41" t="str">
            <v>판</v>
          </cell>
          <cell r="H41" t="str">
            <v>부</v>
          </cell>
          <cell r="I41" t="str">
            <v>A / S</v>
          </cell>
          <cell r="K41">
            <v>10</v>
          </cell>
        </row>
        <row r="42">
          <cell r="C42" t="str">
            <v>중부산</v>
          </cell>
          <cell r="D42">
            <v>8</v>
          </cell>
          <cell r="E42">
            <v>18</v>
          </cell>
          <cell r="F42">
            <v>200</v>
          </cell>
          <cell r="H42">
            <v>4</v>
          </cell>
          <cell r="I42" t="str">
            <v xml:space="preserve"> 소  계</v>
          </cell>
          <cell r="J42">
            <v>50</v>
          </cell>
          <cell r="K42">
            <v>72</v>
          </cell>
          <cell r="L42">
            <v>770</v>
          </cell>
        </row>
        <row r="43">
          <cell r="C43" t="str">
            <v>북부산</v>
          </cell>
          <cell r="D43">
            <v>13</v>
          </cell>
          <cell r="E43">
            <v>28</v>
          </cell>
          <cell r="F43">
            <v>340</v>
          </cell>
          <cell r="I43" t="str">
            <v xml:space="preserve">C.V.S </v>
          </cell>
          <cell r="J43">
            <v>9</v>
          </cell>
          <cell r="K43">
            <v>20</v>
          </cell>
          <cell r="L43">
            <v>200</v>
          </cell>
        </row>
        <row r="44">
          <cell r="C44" t="str">
            <v>신유통</v>
          </cell>
          <cell r="D44">
            <v>7</v>
          </cell>
          <cell r="E44">
            <v>16</v>
          </cell>
          <cell r="F44">
            <v>180</v>
          </cell>
          <cell r="G44" t="str">
            <v>신유통</v>
          </cell>
          <cell r="I44" t="str">
            <v>유통지원用</v>
          </cell>
          <cell r="K44">
            <v>80</v>
          </cell>
        </row>
        <row r="45">
          <cell r="B45">
            <v>9</v>
          </cell>
          <cell r="C45" t="str">
            <v>소  계</v>
          </cell>
          <cell r="D45">
            <v>91</v>
          </cell>
          <cell r="E45">
            <v>200</v>
          </cell>
          <cell r="F45">
            <v>2300</v>
          </cell>
          <cell r="H45">
            <v>1</v>
          </cell>
          <cell r="I45" t="str">
            <v xml:space="preserve"> 소  계</v>
          </cell>
          <cell r="J45">
            <v>9</v>
          </cell>
          <cell r="K45">
            <v>100</v>
          </cell>
          <cell r="L45">
            <v>200</v>
          </cell>
        </row>
        <row r="46">
          <cell r="B46" t="str">
            <v>경</v>
          </cell>
          <cell r="C46" t="str">
            <v>창  원</v>
          </cell>
          <cell r="D46">
            <v>14</v>
          </cell>
          <cell r="E46">
            <v>30</v>
          </cell>
          <cell r="F46">
            <v>400</v>
          </cell>
          <cell r="G46" t="str">
            <v xml:space="preserve"> 서     울 </v>
          </cell>
          <cell r="J46">
            <v>329</v>
          </cell>
          <cell r="K46">
            <v>796</v>
          </cell>
          <cell r="L46">
            <v>8500</v>
          </cell>
        </row>
        <row r="47">
          <cell r="A47" t="str">
            <v>방</v>
          </cell>
          <cell r="B47" t="str">
            <v>남</v>
          </cell>
          <cell r="C47" t="str">
            <v>마  산</v>
          </cell>
          <cell r="D47">
            <v>10</v>
          </cell>
          <cell r="E47">
            <v>22</v>
          </cell>
          <cell r="F47">
            <v>260</v>
          </cell>
          <cell r="G47" t="str">
            <v>지     방</v>
          </cell>
          <cell r="J47">
            <v>412</v>
          </cell>
          <cell r="K47">
            <v>910</v>
          </cell>
          <cell r="L47">
            <v>10700</v>
          </cell>
        </row>
        <row r="48">
          <cell r="B48" t="str">
            <v>판</v>
          </cell>
          <cell r="C48" t="str">
            <v>진  주</v>
          </cell>
          <cell r="D48">
            <v>16</v>
          </cell>
          <cell r="E48">
            <v>34</v>
          </cell>
          <cell r="F48">
            <v>430</v>
          </cell>
          <cell r="G48" t="str">
            <v>특     판</v>
          </cell>
          <cell r="J48">
            <v>50</v>
          </cell>
          <cell r="K48">
            <v>72</v>
          </cell>
          <cell r="L48">
            <v>770</v>
          </cell>
        </row>
        <row r="49">
          <cell r="B49" t="str">
            <v>매</v>
          </cell>
          <cell r="C49" t="str">
            <v>통  영</v>
          </cell>
          <cell r="D49">
            <v>7</v>
          </cell>
          <cell r="E49">
            <v>16</v>
          </cell>
          <cell r="F49">
            <v>180</v>
          </cell>
          <cell r="G49" t="str">
            <v>합     계</v>
          </cell>
          <cell r="J49">
            <v>791</v>
          </cell>
          <cell r="K49">
            <v>1778</v>
          </cell>
          <cell r="L49">
            <v>19970</v>
          </cell>
        </row>
        <row r="50">
          <cell r="B50" t="str">
            <v>부</v>
          </cell>
          <cell r="C50" t="str">
            <v>제  주</v>
          </cell>
          <cell r="D50">
            <v>10</v>
          </cell>
          <cell r="E50">
            <v>22</v>
          </cell>
          <cell r="F50">
            <v>230</v>
          </cell>
          <cell r="G50" t="str">
            <v>본부예비분+판매부</v>
          </cell>
          <cell r="K50">
            <v>72</v>
          </cell>
          <cell r="L50">
            <v>30</v>
          </cell>
        </row>
        <row r="51">
          <cell r="B51">
            <v>5</v>
          </cell>
          <cell r="C51" t="str">
            <v>소  계</v>
          </cell>
          <cell r="D51">
            <v>57</v>
          </cell>
          <cell r="E51">
            <v>124</v>
          </cell>
          <cell r="F51">
            <v>1500</v>
          </cell>
          <cell r="G51" t="str">
            <v>총        계</v>
          </cell>
          <cell r="J51">
            <v>791</v>
          </cell>
          <cell r="K51">
            <v>1850</v>
          </cell>
          <cell r="L51">
            <v>20000</v>
          </cell>
        </row>
        <row r="52">
          <cell r="A52" t="str">
            <v>직판대리점 42개 해당지점에 포함됨.</v>
          </cell>
        </row>
      </sheetData>
      <sheetData sheetId="11" refreshError="1">
        <row r="2">
          <cell r="D2" t="str">
            <v xml:space="preserve">  關 聯 部 署 協 議 事 項</v>
          </cell>
        </row>
        <row r="4">
          <cell r="A4" t="str">
            <v>1.기안제목: 스무디아 190㎖ Slim Pack 개발 계획案</v>
          </cell>
        </row>
        <row r="6">
          <cell r="A6" t="str">
            <v>2.협의 부서 및 협의 사항</v>
          </cell>
        </row>
        <row r="9">
          <cell r="A9" t="str">
            <v>협의 부서</v>
          </cell>
          <cell r="C9" t="str">
            <v>협의 내용</v>
          </cell>
          <cell r="F9" t="str">
            <v>협 의 부 서 의 견</v>
          </cell>
          <cell r="J9" t="str">
            <v>비   고</v>
          </cell>
        </row>
        <row r="10">
          <cell r="C10" t="str">
            <v xml:space="preserve"> - 사업전반에 대한</v>
          </cell>
        </row>
        <row r="11">
          <cell r="C11" t="str">
            <v xml:space="preserve">  의견</v>
          </cell>
        </row>
        <row r="13">
          <cell r="A13" t="str">
            <v>기  획  실</v>
          </cell>
        </row>
        <row r="18">
          <cell r="C18" t="str">
            <v xml:space="preserve"> - 원부자재 수급에</v>
          </cell>
        </row>
        <row r="19">
          <cell r="C19" t="str">
            <v xml:space="preserve">  대한 의견</v>
          </cell>
        </row>
        <row r="21">
          <cell r="A21" t="str">
            <v>구  매  부</v>
          </cell>
        </row>
        <row r="26">
          <cell r="C26" t="str">
            <v xml:space="preserve"> - 생산 전반에 대한</v>
          </cell>
        </row>
        <row r="27">
          <cell r="C27" t="str">
            <v xml:space="preserve">  의견</v>
          </cell>
        </row>
        <row r="29">
          <cell r="A29" t="str">
            <v>생산관리실</v>
          </cell>
        </row>
      </sheetData>
      <sheetData sheetId="12" refreshError="1">
        <row r="1">
          <cell r="A1" t="str">
            <v>5.1 팩주스 판매 실적 현황(94年~98年)</v>
          </cell>
        </row>
        <row r="14">
          <cell r="I14" t="str">
            <v>단위:阡C/S,%</v>
          </cell>
        </row>
        <row r="15">
          <cell r="A15" t="str">
            <v>구      분</v>
          </cell>
          <cell r="B15" t="str">
            <v>94年</v>
          </cell>
          <cell r="C15" t="str">
            <v>95年</v>
          </cell>
          <cell r="E15" t="str">
            <v>96年</v>
          </cell>
          <cell r="G15" t="str">
            <v>97年</v>
          </cell>
          <cell r="I15" t="str">
            <v>98年</v>
          </cell>
        </row>
        <row r="16">
          <cell r="B16" t="str">
            <v>실 적</v>
          </cell>
          <cell r="C16" t="str">
            <v>실 적</v>
          </cell>
          <cell r="D16" t="str">
            <v>신장율</v>
          </cell>
          <cell r="E16" t="str">
            <v>실 적</v>
          </cell>
          <cell r="F16" t="str">
            <v>신장율</v>
          </cell>
          <cell r="G16" t="str">
            <v>실 적</v>
          </cell>
          <cell r="H16" t="str">
            <v>신장율</v>
          </cell>
          <cell r="I16" t="str">
            <v>실 적</v>
          </cell>
          <cell r="J16" t="str">
            <v>신장율</v>
          </cell>
        </row>
        <row r="17">
          <cell r="A17" t="str">
            <v>스 카 시 골드</v>
          </cell>
          <cell r="I17">
            <v>34.816000000000003</v>
          </cell>
        </row>
        <row r="18">
          <cell r="A18" t="str">
            <v>드링크 오렌지</v>
          </cell>
          <cell r="B18">
            <v>1792.2639999999999</v>
          </cell>
          <cell r="C18">
            <v>847.34</v>
          </cell>
          <cell r="D18">
            <v>-52.722366794177638</v>
          </cell>
          <cell r="E18">
            <v>682.37699999999995</v>
          </cell>
          <cell r="F18">
            <v>-19.46833620506527</v>
          </cell>
          <cell r="G18">
            <v>391.74400000000003</v>
          </cell>
          <cell r="H18">
            <v>-42.591265532103215</v>
          </cell>
          <cell r="I18">
            <v>331.87</v>
          </cell>
          <cell r="J18">
            <v>-15.283960954092464</v>
          </cell>
        </row>
        <row r="19">
          <cell r="A19" t="str">
            <v>파  인  애  플</v>
          </cell>
          <cell r="B19">
            <v>322.52</v>
          </cell>
          <cell r="C19">
            <v>203.11600000000001</v>
          </cell>
          <cell r="D19">
            <v>-37.022200173632633</v>
          </cell>
          <cell r="E19">
            <v>138.24700000000001</v>
          </cell>
          <cell r="F19">
            <v>-31.936922743653867</v>
          </cell>
          <cell r="G19">
            <v>37.872</v>
          </cell>
          <cell r="H19">
            <v>-72.605553827569494</v>
          </cell>
          <cell r="I19">
            <v>-0.91300000000000003</v>
          </cell>
          <cell r="J19">
            <v>-102.41075200675961</v>
          </cell>
        </row>
        <row r="20">
          <cell r="A20" t="str">
            <v>살  구  따  봉</v>
          </cell>
          <cell r="B20">
            <v>285.94</v>
          </cell>
          <cell r="C20">
            <v>333.78100000000001</v>
          </cell>
          <cell r="D20">
            <v>16.731132405399734</v>
          </cell>
          <cell r="E20">
            <v>331.41399999999999</v>
          </cell>
          <cell r="F20">
            <v>-0.70914761475339105</v>
          </cell>
          <cell r="G20">
            <v>149.881</v>
          </cell>
          <cell r="H20">
            <v>-54.775296155261998</v>
          </cell>
          <cell r="I20">
            <v>45.73</v>
          </cell>
          <cell r="J20">
            <v>-69.489128041579661</v>
          </cell>
        </row>
        <row r="21">
          <cell r="A21" t="str">
            <v>포  도  따  봉</v>
          </cell>
          <cell r="B21">
            <v>572.26800000000003</v>
          </cell>
          <cell r="C21">
            <v>400.19099999999997</v>
          </cell>
          <cell r="D21">
            <v>-30.069303193608604</v>
          </cell>
          <cell r="E21">
            <v>391.78300000000002</v>
          </cell>
          <cell r="F21">
            <v>-2.1009967740403823</v>
          </cell>
          <cell r="G21">
            <v>210.21899999999999</v>
          </cell>
          <cell r="H21">
            <v>-46.343001100098782</v>
          </cell>
          <cell r="I21">
            <v>207.048</v>
          </cell>
          <cell r="J21">
            <v>-1.5084269262055159</v>
          </cell>
        </row>
        <row r="22">
          <cell r="A22" t="str">
            <v>복 숭 아 따봉</v>
          </cell>
          <cell r="B22">
            <v>742.577</v>
          </cell>
          <cell r="C22">
            <v>397.834</v>
          </cell>
          <cell r="D22">
            <v>-46.425219202857079</v>
          </cell>
          <cell r="E22">
            <v>307.7</v>
          </cell>
          <cell r="F22">
            <v>-22.65618323220238</v>
          </cell>
          <cell r="G22">
            <v>168.715</v>
          </cell>
          <cell r="H22">
            <v>-45.168995775105614</v>
          </cell>
          <cell r="I22">
            <v>39.58</v>
          </cell>
          <cell r="J22">
            <v>-76.540319473668617</v>
          </cell>
        </row>
        <row r="23">
          <cell r="A23" t="str">
            <v>計</v>
          </cell>
          <cell r="B23">
            <v>3715.5689999999995</v>
          </cell>
          <cell r="C23">
            <v>2182.2620000000002</v>
          </cell>
          <cell r="D23">
            <v>-41.267084529987187</v>
          </cell>
          <cell r="E23">
            <v>1851.521</v>
          </cell>
          <cell r="F23">
            <v>-15.155879541503268</v>
          </cell>
          <cell r="G23">
            <v>958.43100000000015</v>
          </cell>
          <cell r="H23">
            <v>-48.235477750454891</v>
          </cell>
          <cell r="I23">
            <v>658.13100000000009</v>
          </cell>
          <cell r="J23">
            <v>-31.332458987657958</v>
          </cell>
        </row>
      </sheetData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테이블"/>
      <sheetName val="갑지"/>
      <sheetName val="을지"/>
      <sheetName val="개요"/>
      <sheetName val="기안"/>
      <sheetName val="마케팅"/>
      <sheetName val="목차"/>
      <sheetName val="추정손익"/>
      <sheetName val="할당"/>
      <sheetName val="실적"/>
      <sheetName val="원가"/>
      <sheetName val="제목"/>
      <sheetName val="원가,목표"/>
      <sheetName val="판매"/>
      <sheetName val="판촉"/>
      <sheetName val="협조"/>
      <sheetName val="전기"/>
    </sheetNames>
    <sheetDataSet>
      <sheetData sheetId="0" refreshError="1">
        <row r="4">
          <cell r="A4" t="str">
            <v>5501-01</v>
          </cell>
          <cell r="B4" t="str">
            <v>600V비닐절연전선(IV)-단</v>
          </cell>
          <cell r="C4" t="str">
            <v xml:space="preserve">  1.2 MM</v>
          </cell>
          <cell r="D4" t="str">
            <v>M</v>
          </cell>
          <cell r="E4">
            <v>50</v>
          </cell>
          <cell r="F4">
            <v>0.01</v>
          </cell>
          <cell r="G4">
            <v>56143</v>
          </cell>
          <cell r="H4">
            <v>1</v>
          </cell>
          <cell r="I4">
            <v>0</v>
          </cell>
        </row>
        <row r="5">
          <cell r="A5" t="str">
            <v>5501-02</v>
          </cell>
          <cell r="B5" t="str">
            <v>600V비닐절연전선(IV)-단</v>
          </cell>
          <cell r="C5" t="str">
            <v xml:space="preserve">  1.6 MM</v>
          </cell>
          <cell r="D5" t="str">
            <v>M</v>
          </cell>
          <cell r="E5">
            <v>75</v>
          </cell>
          <cell r="F5">
            <v>0.01</v>
          </cell>
          <cell r="G5">
            <v>56143</v>
          </cell>
          <cell r="H5">
            <v>1.5</v>
          </cell>
          <cell r="I5">
            <v>0</v>
          </cell>
        </row>
        <row r="6">
          <cell r="A6" t="str">
            <v>5501-03</v>
          </cell>
          <cell r="B6" t="str">
            <v>600V비닐절연전선(IV)-단</v>
          </cell>
          <cell r="C6" t="str">
            <v xml:space="preserve">  2.0 MM</v>
          </cell>
          <cell r="D6" t="str">
            <v>M</v>
          </cell>
          <cell r="E6">
            <v>110</v>
          </cell>
          <cell r="F6">
            <v>0.01</v>
          </cell>
          <cell r="G6">
            <v>56143</v>
          </cell>
          <cell r="H6">
            <v>2.2000000000000002</v>
          </cell>
          <cell r="I6">
            <v>0</v>
          </cell>
        </row>
        <row r="7">
          <cell r="A7" t="str">
            <v>5501-11</v>
          </cell>
          <cell r="B7" t="str">
            <v>600V비닐절연전선(IV)-연</v>
          </cell>
          <cell r="C7" t="str">
            <v xml:space="preserve">  1.25MM2</v>
          </cell>
          <cell r="D7" t="str">
            <v>M</v>
          </cell>
          <cell r="E7">
            <v>62</v>
          </cell>
          <cell r="F7">
            <v>0.01</v>
          </cell>
          <cell r="G7">
            <v>56143</v>
          </cell>
          <cell r="H7">
            <v>1.24</v>
          </cell>
          <cell r="I7">
            <v>0</v>
          </cell>
        </row>
        <row r="8">
          <cell r="A8" t="str">
            <v>5501-12</v>
          </cell>
          <cell r="B8" t="str">
            <v>600V비닐절연전선(IV)-연</v>
          </cell>
          <cell r="C8" t="str">
            <v xml:space="preserve">  2.0 MM2</v>
          </cell>
          <cell r="D8" t="str">
            <v>M</v>
          </cell>
          <cell r="E8">
            <v>91</v>
          </cell>
          <cell r="F8">
            <v>0.01</v>
          </cell>
          <cell r="G8">
            <v>56143</v>
          </cell>
          <cell r="H8">
            <v>1.82</v>
          </cell>
          <cell r="I8">
            <v>0</v>
          </cell>
        </row>
        <row r="9">
          <cell r="A9" t="str">
            <v>5501-13</v>
          </cell>
          <cell r="B9" t="str">
            <v>600V비닐절연전선(IV)-연</v>
          </cell>
          <cell r="C9" t="str">
            <v xml:space="preserve">  3.5 MM2</v>
          </cell>
          <cell r="D9" t="str">
            <v>M</v>
          </cell>
          <cell r="E9">
            <v>140</v>
          </cell>
          <cell r="F9">
            <v>0.01</v>
          </cell>
          <cell r="G9">
            <v>56143</v>
          </cell>
          <cell r="H9">
            <v>2.8000000000000003</v>
          </cell>
          <cell r="I9">
            <v>0</v>
          </cell>
        </row>
        <row r="10">
          <cell r="A10" t="str">
            <v>5501-14</v>
          </cell>
          <cell r="B10" t="str">
            <v>600V비닐절연전선(IV)-연</v>
          </cell>
          <cell r="C10" t="str">
            <v xml:space="preserve">  5.5 MM2</v>
          </cell>
          <cell r="D10" t="str">
            <v>M</v>
          </cell>
          <cell r="E10">
            <v>210</v>
          </cell>
          <cell r="F10">
            <v>0.01</v>
          </cell>
          <cell r="G10">
            <v>56143</v>
          </cell>
          <cell r="H10">
            <v>4.2</v>
          </cell>
          <cell r="I10">
            <v>0</v>
          </cell>
        </row>
        <row r="11">
          <cell r="A11" t="str">
            <v>5501-15</v>
          </cell>
          <cell r="B11" t="str">
            <v>600V비닐절연전선(IV)-연</v>
          </cell>
          <cell r="C11" t="str">
            <v xml:space="preserve">  8.0 MM2</v>
          </cell>
          <cell r="D11" t="str">
            <v>M</v>
          </cell>
          <cell r="E11">
            <v>306</v>
          </cell>
          <cell r="F11">
            <v>0.02</v>
          </cell>
          <cell r="G11">
            <v>56143</v>
          </cell>
          <cell r="H11">
            <v>6.12</v>
          </cell>
          <cell r="I11">
            <v>0</v>
          </cell>
        </row>
        <row r="12">
          <cell r="A12" t="str">
            <v>5501-16</v>
          </cell>
          <cell r="B12" t="str">
            <v>600V비닐절연전선(IV)-연</v>
          </cell>
          <cell r="C12" t="str">
            <v xml:space="preserve"> 14.0MM2</v>
          </cell>
          <cell r="D12" t="str">
            <v>M</v>
          </cell>
          <cell r="E12">
            <v>556</v>
          </cell>
          <cell r="F12">
            <v>0.02</v>
          </cell>
          <cell r="G12">
            <v>56143</v>
          </cell>
          <cell r="H12">
            <v>11.120000000000001</v>
          </cell>
          <cell r="I12">
            <v>0</v>
          </cell>
        </row>
        <row r="13">
          <cell r="A13" t="str">
            <v>5501-17</v>
          </cell>
          <cell r="B13" t="str">
            <v>600V비닐절연전선(IV)-연</v>
          </cell>
          <cell r="C13" t="str">
            <v xml:space="preserve"> 22.0MM2</v>
          </cell>
          <cell r="D13" t="str">
            <v>M</v>
          </cell>
          <cell r="E13">
            <v>819</v>
          </cell>
          <cell r="F13">
            <v>3.1E-2</v>
          </cell>
          <cell r="G13">
            <v>56143</v>
          </cell>
          <cell r="H13">
            <v>16.38</v>
          </cell>
          <cell r="I13">
            <v>0</v>
          </cell>
        </row>
        <row r="14">
          <cell r="A14" t="str">
            <v>5501-18</v>
          </cell>
          <cell r="B14" t="str">
            <v>600V비닐절연전선(IV)-연</v>
          </cell>
          <cell r="C14" t="str">
            <v xml:space="preserve"> 30.0MM2</v>
          </cell>
          <cell r="D14" t="str">
            <v>M</v>
          </cell>
          <cell r="E14">
            <v>920</v>
          </cell>
          <cell r="F14">
            <v>3.1E-2</v>
          </cell>
          <cell r="G14">
            <v>56143</v>
          </cell>
          <cell r="H14">
            <v>18.400000000000002</v>
          </cell>
          <cell r="I14">
            <v>0</v>
          </cell>
        </row>
        <row r="15">
          <cell r="A15" t="str">
            <v>5501-19</v>
          </cell>
          <cell r="B15" t="str">
            <v>600V비닐절연전선(IV)-연</v>
          </cell>
          <cell r="C15" t="str">
            <v xml:space="preserve"> 38.0MM2</v>
          </cell>
          <cell r="D15" t="str">
            <v>M</v>
          </cell>
          <cell r="E15">
            <v>1277</v>
          </cell>
          <cell r="F15">
            <v>3.1E-2</v>
          </cell>
          <cell r="G15">
            <v>56143</v>
          </cell>
          <cell r="H15">
            <v>25.54</v>
          </cell>
          <cell r="I15">
            <v>0</v>
          </cell>
        </row>
        <row r="16">
          <cell r="A16" t="str">
            <v>5501-20</v>
          </cell>
          <cell r="B16" t="str">
            <v>600V비닐절연전선(IV)-연</v>
          </cell>
          <cell r="C16" t="str">
            <v xml:space="preserve"> 50.0MM2</v>
          </cell>
          <cell r="D16" t="str">
            <v>M</v>
          </cell>
          <cell r="E16">
            <v>1774</v>
          </cell>
          <cell r="F16">
            <v>5.1999999999999998E-2</v>
          </cell>
          <cell r="G16">
            <v>56143</v>
          </cell>
          <cell r="H16">
            <v>35.480000000000004</v>
          </cell>
          <cell r="I16">
            <v>0</v>
          </cell>
        </row>
        <row r="17">
          <cell r="A17" t="str">
            <v>5501-21</v>
          </cell>
          <cell r="B17" t="str">
            <v>600V비닐절연전선(IV)-연</v>
          </cell>
          <cell r="D17" t="str">
            <v>M</v>
          </cell>
          <cell r="G17">
            <v>56143</v>
          </cell>
          <cell r="H17">
            <v>0</v>
          </cell>
          <cell r="I17">
            <v>0</v>
          </cell>
        </row>
        <row r="18">
          <cell r="A18" t="str">
            <v>5501-22</v>
          </cell>
          <cell r="B18" t="str">
            <v>600V비닐절연전선(IV)-연</v>
          </cell>
          <cell r="D18" t="str">
            <v>M</v>
          </cell>
          <cell r="G18">
            <v>56143</v>
          </cell>
          <cell r="H18">
            <v>0</v>
          </cell>
          <cell r="I18">
            <v>0</v>
          </cell>
        </row>
        <row r="19">
          <cell r="A19" t="str">
            <v>5503-01</v>
          </cell>
          <cell r="B19" t="str">
            <v>600V2종비닐절연전선(HIV)-단</v>
          </cell>
          <cell r="C19" t="str">
            <v xml:space="preserve">  1.2 MM</v>
          </cell>
          <cell r="D19" t="str">
            <v>M</v>
          </cell>
          <cell r="E19">
            <v>52</v>
          </cell>
          <cell r="F19">
            <v>0.01</v>
          </cell>
          <cell r="G19">
            <v>56143</v>
          </cell>
          <cell r="H19">
            <v>1.04</v>
          </cell>
          <cell r="I19">
            <v>0</v>
          </cell>
        </row>
        <row r="20">
          <cell r="A20" t="str">
            <v>5503-02</v>
          </cell>
          <cell r="B20" t="str">
            <v>600V2종비닐절연전선(HIV)-단</v>
          </cell>
          <cell r="C20" t="str">
            <v xml:space="preserve">  1.6 MM</v>
          </cell>
          <cell r="D20" t="str">
            <v>M</v>
          </cell>
          <cell r="E20">
            <v>78</v>
          </cell>
          <cell r="F20">
            <v>0.01</v>
          </cell>
          <cell r="G20">
            <v>56143</v>
          </cell>
          <cell r="H20">
            <v>1.56</v>
          </cell>
          <cell r="I20">
            <v>0</v>
          </cell>
        </row>
        <row r="21">
          <cell r="A21" t="str">
            <v>5503-03</v>
          </cell>
          <cell r="B21" t="str">
            <v>600V2종비닐절연전선(HIV)-단</v>
          </cell>
          <cell r="C21" t="str">
            <v xml:space="preserve">  2.0 MM</v>
          </cell>
          <cell r="D21" t="str">
            <v>M</v>
          </cell>
          <cell r="E21">
            <v>113</v>
          </cell>
          <cell r="F21">
            <v>0.01</v>
          </cell>
          <cell r="G21">
            <v>56143</v>
          </cell>
          <cell r="H21">
            <v>2.2600000000000002</v>
          </cell>
          <cell r="I21">
            <v>0</v>
          </cell>
        </row>
        <row r="22">
          <cell r="A22" t="str">
            <v>5503-04</v>
          </cell>
          <cell r="B22" t="str">
            <v>600V2종비닐절연전선(HIV)-연</v>
          </cell>
          <cell r="C22" t="str">
            <v xml:space="preserve">  1.25MM2</v>
          </cell>
          <cell r="D22" t="str">
            <v>M</v>
          </cell>
          <cell r="E22">
            <v>64</v>
          </cell>
          <cell r="F22">
            <v>0.01</v>
          </cell>
          <cell r="G22">
            <v>56143</v>
          </cell>
          <cell r="H22">
            <v>1.28</v>
          </cell>
          <cell r="I22">
            <v>0</v>
          </cell>
        </row>
        <row r="23">
          <cell r="A23" t="str">
            <v>5503-05</v>
          </cell>
          <cell r="B23" t="str">
            <v>600V2종비닐절연전선(HIV)-연</v>
          </cell>
          <cell r="C23" t="str">
            <v xml:space="preserve">  2.0 MM2</v>
          </cell>
          <cell r="D23" t="str">
            <v>M</v>
          </cell>
          <cell r="E23">
            <v>94</v>
          </cell>
          <cell r="F23">
            <v>0.01</v>
          </cell>
          <cell r="G23">
            <v>56143</v>
          </cell>
          <cell r="H23">
            <v>1.8800000000000001</v>
          </cell>
          <cell r="I23">
            <v>0</v>
          </cell>
        </row>
        <row r="24">
          <cell r="A24" t="str">
            <v>5503-06</v>
          </cell>
          <cell r="B24" t="str">
            <v>600V2종비닐절연전선(HIV)-연</v>
          </cell>
          <cell r="C24" t="str">
            <v xml:space="preserve">  3.5 MM2</v>
          </cell>
          <cell r="D24" t="str">
            <v>M</v>
          </cell>
          <cell r="E24">
            <v>145</v>
          </cell>
          <cell r="F24">
            <v>0.01</v>
          </cell>
          <cell r="G24">
            <v>56143</v>
          </cell>
          <cell r="H24">
            <v>2.9</v>
          </cell>
          <cell r="I24">
            <v>0</v>
          </cell>
        </row>
        <row r="25">
          <cell r="A25" t="str">
            <v>5503-07</v>
          </cell>
          <cell r="B25" t="str">
            <v>600V2종비닐절연전선(HIV)-연</v>
          </cell>
          <cell r="C25" t="str">
            <v xml:space="preserve">  5.5 MM2</v>
          </cell>
          <cell r="D25" t="str">
            <v>M</v>
          </cell>
          <cell r="E25">
            <v>217</v>
          </cell>
          <cell r="F25">
            <v>0.01</v>
          </cell>
          <cell r="G25">
            <v>56143</v>
          </cell>
          <cell r="H25">
            <v>4.34</v>
          </cell>
          <cell r="I25">
            <v>0</v>
          </cell>
        </row>
        <row r="26">
          <cell r="A26" t="str">
            <v>5503-08</v>
          </cell>
          <cell r="B26" t="str">
            <v>600V2종비닐절연전선(HIV)-연</v>
          </cell>
          <cell r="C26" t="str">
            <v xml:space="preserve">  8.0 MM2</v>
          </cell>
          <cell r="D26" t="str">
            <v>M</v>
          </cell>
          <cell r="E26">
            <v>315</v>
          </cell>
          <cell r="F26">
            <v>0.02</v>
          </cell>
          <cell r="G26">
            <v>56143</v>
          </cell>
          <cell r="H26">
            <v>6.3</v>
          </cell>
          <cell r="I26">
            <v>0</v>
          </cell>
        </row>
        <row r="27">
          <cell r="A27" t="str">
            <v>5503-09</v>
          </cell>
          <cell r="B27" t="str">
            <v>600V2종비닐절연전선(HIV)-연</v>
          </cell>
          <cell r="C27" t="str">
            <v xml:space="preserve"> 14.0MM2</v>
          </cell>
          <cell r="D27" t="str">
            <v>M</v>
          </cell>
          <cell r="E27">
            <v>571</v>
          </cell>
          <cell r="F27">
            <v>0.02</v>
          </cell>
          <cell r="G27">
            <v>56143</v>
          </cell>
          <cell r="H27">
            <v>11.42</v>
          </cell>
          <cell r="I27">
            <v>0</v>
          </cell>
        </row>
        <row r="28">
          <cell r="A28" t="str">
            <v>5503-10</v>
          </cell>
          <cell r="B28" t="str">
            <v>600V2종비닐절연전선(HIV)-연</v>
          </cell>
          <cell r="C28" t="str">
            <v xml:space="preserve"> 22.0MM2</v>
          </cell>
          <cell r="D28" t="str">
            <v>M</v>
          </cell>
          <cell r="E28">
            <v>843</v>
          </cell>
          <cell r="F28">
            <v>3.1E-2</v>
          </cell>
          <cell r="G28">
            <v>56143</v>
          </cell>
          <cell r="H28">
            <v>16.86</v>
          </cell>
          <cell r="I28">
            <v>0</v>
          </cell>
        </row>
        <row r="29">
          <cell r="A29" t="str">
            <v>5503-11</v>
          </cell>
          <cell r="B29" t="str">
            <v>600V2종비닐절연전선(HIV)-연</v>
          </cell>
          <cell r="C29" t="str">
            <v xml:space="preserve"> 30.0MM2</v>
          </cell>
          <cell r="D29" t="str">
            <v>M</v>
          </cell>
          <cell r="E29">
            <v>870</v>
          </cell>
          <cell r="F29">
            <v>3.1E-2</v>
          </cell>
          <cell r="G29">
            <v>56143</v>
          </cell>
          <cell r="H29">
            <v>17.400000000000002</v>
          </cell>
          <cell r="I29">
            <v>0</v>
          </cell>
        </row>
        <row r="30">
          <cell r="A30" t="str">
            <v>5503-12</v>
          </cell>
          <cell r="B30" t="str">
            <v>600V2종비닐절연전선(HIV)-연</v>
          </cell>
          <cell r="C30" t="str">
            <v xml:space="preserve"> 38.0MM2</v>
          </cell>
          <cell r="D30" t="str">
            <v>M</v>
          </cell>
          <cell r="E30">
            <v>1320</v>
          </cell>
          <cell r="F30">
            <v>3.1E-2</v>
          </cell>
          <cell r="G30">
            <v>56143</v>
          </cell>
          <cell r="H30">
            <v>26.400000000000002</v>
          </cell>
          <cell r="I30">
            <v>0</v>
          </cell>
        </row>
        <row r="31">
          <cell r="A31" t="str">
            <v>5503-13</v>
          </cell>
          <cell r="B31" t="str">
            <v>600V2종비닐절연전선(HIV)-연</v>
          </cell>
          <cell r="C31" t="str">
            <v xml:space="preserve"> 50.0MM2</v>
          </cell>
          <cell r="D31" t="str">
            <v>M</v>
          </cell>
          <cell r="E31">
            <v>1878</v>
          </cell>
          <cell r="F31">
            <v>5.1999999999999998E-2</v>
          </cell>
          <cell r="G31">
            <v>56143</v>
          </cell>
          <cell r="H31">
            <v>37.56</v>
          </cell>
          <cell r="I31">
            <v>0</v>
          </cell>
        </row>
        <row r="32">
          <cell r="A32" t="str">
            <v>5503-14</v>
          </cell>
          <cell r="B32" t="str">
            <v>600V2종비닐절연전선(HIV)-연</v>
          </cell>
          <cell r="D32" t="str">
            <v>M</v>
          </cell>
          <cell r="G32">
            <v>56143</v>
          </cell>
          <cell r="H32">
            <v>0</v>
          </cell>
          <cell r="I32">
            <v>0</v>
          </cell>
        </row>
        <row r="33">
          <cell r="A33" t="str">
            <v>5503-15</v>
          </cell>
          <cell r="I33">
            <v>0</v>
          </cell>
        </row>
        <row r="34">
          <cell r="A34" t="str">
            <v>5505-01</v>
          </cell>
          <cell r="B34" t="str">
            <v>옥외용비닐절연전선(OW)-단</v>
          </cell>
          <cell r="C34" t="str">
            <v xml:space="preserve"> 2.0MM</v>
          </cell>
          <cell r="D34" t="str">
            <v>M</v>
          </cell>
          <cell r="E34">
            <v>0</v>
          </cell>
          <cell r="F34">
            <v>0.01</v>
          </cell>
          <cell r="G34">
            <v>56143</v>
          </cell>
          <cell r="H34">
            <v>0</v>
          </cell>
          <cell r="I34">
            <v>0</v>
          </cell>
        </row>
        <row r="35">
          <cell r="A35" t="str">
            <v>5505-02</v>
          </cell>
          <cell r="B35" t="str">
            <v>옥외용비닐절연전선(OW)-단</v>
          </cell>
          <cell r="C35" t="str">
            <v xml:space="preserve"> 2.6MM</v>
          </cell>
          <cell r="D35" t="str">
            <v>M</v>
          </cell>
          <cell r="E35">
            <v>0</v>
          </cell>
          <cell r="F35">
            <v>0.01</v>
          </cell>
          <cell r="G35">
            <v>56143</v>
          </cell>
          <cell r="H35">
            <v>0</v>
          </cell>
          <cell r="I35">
            <v>0</v>
          </cell>
        </row>
        <row r="36">
          <cell r="A36" t="str">
            <v>5505-03</v>
          </cell>
          <cell r="B36" t="str">
            <v>옥외용비닐절연전선(OW)-단</v>
          </cell>
          <cell r="C36" t="str">
            <v xml:space="preserve"> 3.2MM</v>
          </cell>
          <cell r="D36" t="str">
            <v>M</v>
          </cell>
          <cell r="E36">
            <v>0</v>
          </cell>
          <cell r="F36">
            <v>0.01</v>
          </cell>
          <cell r="G36">
            <v>56143</v>
          </cell>
          <cell r="H36">
            <v>0</v>
          </cell>
          <cell r="I36">
            <v>0</v>
          </cell>
        </row>
        <row r="37">
          <cell r="A37" t="str">
            <v>5505-11</v>
          </cell>
          <cell r="B37" t="str">
            <v>옥외용비닐절연전선(OW)-연</v>
          </cell>
          <cell r="C37" t="str">
            <v xml:space="preserve"> 2.0MM2</v>
          </cell>
          <cell r="D37" t="str">
            <v>M</v>
          </cell>
          <cell r="E37">
            <v>0</v>
          </cell>
          <cell r="F37">
            <v>0.01</v>
          </cell>
          <cell r="G37">
            <v>56143</v>
          </cell>
          <cell r="H37">
            <v>0</v>
          </cell>
          <cell r="I37">
            <v>0</v>
          </cell>
        </row>
        <row r="38">
          <cell r="A38" t="str">
            <v>5505-12</v>
          </cell>
          <cell r="B38" t="str">
            <v>옥외용비닐절연전선(OW)-연</v>
          </cell>
          <cell r="C38" t="str">
            <v xml:space="preserve"> 3.5MM2</v>
          </cell>
          <cell r="D38" t="str">
            <v>M</v>
          </cell>
          <cell r="E38">
            <v>148</v>
          </cell>
          <cell r="F38">
            <v>0.01</v>
          </cell>
          <cell r="G38">
            <v>56143</v>
          </cell>
          <cell r="H38">
            <v>2.96</v>
          </cell>
          <cell r="I38">
            <v>0</v>
          </cell>
        </row>
        <row r="39">
          <cell r="A39" t="str">
            <v>5505-13</v>
          </cell>
          <cell r="B39" t="str">
            <v>옥외용비닐절연전선(OW)-연</v>
          </cell>
          <cell r="C39" t="str">
            <v xml:space="preserve"> 5.5MM2</v>
          </cell>
          <cell r="D39" t="str">
            <v>M</v>
          </cell>
          <cell r="E39">
            <v>227</v>
          </cell>
          <cell r="F39">
            <v>0.01</v>
          </cell>
          <cell r="G39">
            <v>56143</v>
          </cell>
          <cell r="H39">
            <v>4.54</v>
          </cell>
          <cell r="I39">
            <v>0</v>
          </cell>
        </row>
        <row r="40">
          <cell r="A40" t="str">
            <v>5505-14</v>
          </cell>
          <cell r="B40" t="str">
            <v>옥외용비닐절연전선(OW)-연</v>
          </cell>
          <cell r="C40" t="str">
            <v xml:space="preserve"> 8.0MM2</v>
          </cell>
          <cell r="D40" t="str">
            <v>M</v>
          </cell>
          <cell r="E40">
            <v>335</v>
          </cell>
          <cell r="F40">
            <v>0.02</v>
          </cell>
          <cell r="G40">
            <v>56143</v>
          </cell>
          <cell r="H40">
            <v>6.7</v>
          </cell>
          <cell r="I40">
            <v>0</v>
          </cell>
        </row>
        <row r="41">
          <cell r="A41" t="str">
            <v>5505-15</v>
          </cell>
          <cell r="B41" t="str">
            <v>옥외용비닐절연전선(OW)-연</v>
          </cell>
          <cell r="C41" t="str">
            <v>14.0MM2</v>
          </cell>
          <cell r="D41" t="str">
            <v>M</v>
          </cell>
          <cell r="E41">
            <v>550</v>
          </cell>
          <cell r="F41">
            <v>0.02</v>
          </cell>
          <cell r="G41">
            <v>56143</v>
          </cell>
          <cell r="H41">
            <v>11</v>
          </cell>
          <cell r="I41">
            <v>0</v>
          </cell>
        </row>
        <row r="42">
          <cell r="A42" t="str">
            <v>5505-16</v>
          </cell>
          <cell r="B42" t="str">
            <v>옥외용비닐절연전선(OW)-연</v>
          </cell>
          <cell r="C42" t="str">
            <v>22.0MM2</v>
          </cell>
          <cell r="D42" t="str">
            <v>M</v>
          </cell>
          <cell r="E42">
            <v>814</v>
          </cell>
          <cell r="F42">
            <v>3.1E-2</v>
          </cell>
          <cell r="G42">
            <v>56143</v>
          </cell>
          <cell r="H42">
            <v>16.28</v>
          </cell>
          <cell r="I42">
            <v>0</v>
          </cell>
        </row>
        <row r="43">
          <cell r="A43" t="str">
            <v>5505-17</v>
          </cell>
          <cell r="B43" t="str">
            <v>옥외용비닐절연전선(OW)-연</v>
          </cell>
          <cell r="C43" t="str">
            <v>30.0MM2</v>
          </cell>
          <cell r="D43" t="str">
            <v>M</v>
          </cell>
          <cell r="E43">
            <v>0</v>
          </cell>
          <cell r="F43">
            <v>3.1E-2</v>
          </cell>
          <cell r="G43">
            <v>56143</v>
          </cell>
          <cell r="H43">
            <v>0</v>
          </cell>
          <cell r="I43">
            <v>0</v>
          </cell>
        </row>
        <row r="44">
          <cell r="A44" t="str">
            <v>5505-18</v>
          </cell>
          <cell r="B44" t="str">
            <v>옥외용비닐절연전선(OW)-연</v>
          </cell>
          <cell r="C44" t="str">
            <v>38.0MM2</v>
          </cell>
          <cell r="D44" t="str">
            <v>M</v>
          </cell>
          <cell r="E44">
            <v>1322</v>
          </cell>
          <cell r="F44">
            <v>3.1E-2</v>
          </cell>
          <cell r="G44">
            <v>56143</v>
          </cell>
          <cell r="H44">
            <v>26.44</v>
          </cell>
          <cell r="I44">
            <v>0</v>
          </cell>
        </row>
        <row r="45">
          <cell r="A45" t="str">
            <v>5505-19</v>
          </cell>
          <cell r="B45" t="str">
            <v>옥외용비닐절연전선(OW)-연</v>
          </cell>
          <cell r="C45" t="str">
            <v>50.0MM2</v>
          </cell>
          <cell r="D45" t="str">
            <v>M</v>
          </cell>
          <cell r="E45">
            <v>0</v>
          </cell>
          <cell r="F45">
            <v>5.1999999999999998E-2</v>
          </cell>
          <cell r="G45">
            <v>56143</v>
          </cell>
          <cell r="H45">
            <v>0</v>
          </cell>
          <cell r="I45">
            <v>0</v>
          </cell>
        </row>
        <row r="46">
          <cell r="A46" t="str">
            <v>5505-20</v>
          </cell>
          <cell r="B46" t="str">
            <v>옥외용비닐절연전선(OW)-연</v>
          </cell>
          <cell r="D46" t="str">
            <v>M</v>
          </cell>
          <cell r="G46">
            <v>56143</v>
          </cell>
          <cell r="H46">
            <v>0</v>
          </cell>
          <cell r="I46">
            <v>0</v>
          </cell>
        </row>
        <row r="47">
          <cell r="A47" t="str">
            <v>5507-01</v>
          </cell>
          <cell r="B47" t="str">
            <v>접지용전선(GV)</v>
          </cell>
          <cell r="C47" t="str">
            <v xml:space="preserve"> 1.6MM</v>
          </cell>
          <cell r="D47" t="str">
            <v>M</v>
          </cell>
          <cell r="E47">
            <v>153</v>
          </cell>
          <cell r="F47">
            <v>0.01</v>
          </cell>
          <cell r="G47">
            <v>56143</v>
          </cell>
          <cell r="H47">
            <v>3.06</v>
          </cell>
          <cell r="I47">
            <v>0</v>
          </cell>
        </row>
        <row r="48">
          <cell r="A48" t="str">
            <v>5507-02</v>
          </cell>
          <cell r="B48" t="str">
            <v>접지용전선(GV)</v>
          </cell>
          <cell r="C48" t="str">
            <v xml:space="preserve"> 2.0MM2</v>
          </cell>
          <cell r="D48" t="str">
            <v>M</v>
          </cell>
          <cell r="E48">
            <v>215</v>
          </cell>
          <cell r="F48">
            <v>0.01</v>
          </cell>
          <cell r="G48">
            <v>56143</v>
          </cell>
          <cell r="H48">
            <v>4.3</v>
          </cell>
          <cell r="I48">
            <v>0</v>
          </cell>
        </row>
        <row r="49">
          <cell r="A49" t="str">
            <v>5507-03</v>
          </cell>
          <cell r="B49" t="str">
            <v>접지용전선(GV)</v>
          </cell>
          <cell r="C49" t="str">
            <v xml:space="preserve"> 5.5MM2</v>
          </cell>
          <cell r="D49" t="str">
            <v>M</v>
          </cell>
          <cell r="E49">
            <v>344</v>
          </cell>
          <cell r="F49">
            <v>0.01</v>
          </cell>
          <cell r="G49">
            <v>56143</v>
          </cell>
          <cell r="H49">
            <v>6.88</v>
          </cell>
          <cell r="I49">
            <v>0</v>
          </cell>
        </row>
        <row r="50">
          <cell r="A50" t="str">
            <v>5507-04</v>
          </cell>
          <cell r="B50" t="str">
            <v>접지용전선(GV)</v>
          </cell>
          <cell r="C50" t="str">
            <v xml:space="preserve"> 8.0MM2</v>
          </cell>
          <cell r="D50" t="str">
            <v>M</v>
          </cell>
          <cell r="E50">
            <v>451</v>
          </cell>
          <cell r="F50">
            <v>0.02</v>
          </cell>
          <cell r="G50">
            <v>56143</v>
          </cell>
          <cell r="H50">
            <v>9.02</v>
          </cell>
          <cell r="I50">
            <v>0</v>
          </cell>
        </row>
        <row r="51">
          <cell r="A51" t="str">
            <v>5507-05</v>
          </cell>
          <cell r="B51" t="str">
            <v>접지용전선(GV)</v>
          </cell>
          <cell r="C51" t="str">
            <v xml:space="preserve"> 14.0MM2</v>
          </cell>
          <cell r="D51" t="str">
            <v>M</v>
          </cell>
          <cell r="E51">
            <v>691</v>
          </cell>
          <cell r="F51">
            <v>0.02</v>
          </cell>
          <cell r="G51">
            <v>56143</v>
          </cell>
          <cell r="H51">
            <v>13.82</v>
          </cell>
          <cell r="I51">
            <v>0</v>
          </cell>
        </row>
        <row r="52">
          <cell r="A52" t="str">
            <v>5507-06</v>
          </cell>
          <cell r="B52" t="str">
            <v>접지용전선(GV)</v>
          </cell>
          <cell r="C52" t="str">
            <v xml:space="preserve"> 22.0MM2</v>
          </cell>
          <cell r="D52" t="str">
            <v>M</v>
          </cell>
          <cell r="E52">
            <v>980</v>
          </cell>
          <cell r="F52">
            <v>3.1E-2</v>
          </cell>
          <cell r="G52">
            <v>56143</v>
          </cell>
          <cell r="H52">
            <v>19.600000000000001</v>
          </cell>
          <cell r="I52">
            <v>0</v>
          </cell>
        </row>
        <row r="53">
          <cell r="A53" t="str">
            <v>5507-07</v>
          </cell>
          <cell r="B53" t="str">
            <v>접지용전선(GV)</v>
          </cell>
          <cell r="C53" t="str">
            <v xml:space="preserve"> 38.0MM2</v>
          </cell>
          <cell r="D53" t="str">
            <v>M</v>
          </cell>
          <cell r="E53">
            <v>1525</v>
          </cell>
          <cell r="F53">
            <v>3.1E-2</v>
          </cell>
          <cell r="G53">
            <v>56143</v>
          </cell>
          <cell r="H53">
            <v>30.5</v>
          </cell>
          <cell r="I53">
            <v>0</v>
          </cell>
        </row>
        <row r="54">
          <cell r="A54" t="str">
            <v>5507-08</v>
          </cell>
          <cell r="B54" t="str">
            <v>접지용전선(GV)</v>
          </cell>
          <cell r="C54" t="str">
            <v xml:space="preserve"> 60.0MM2</v>
          </cell>
          <cell r="D54" t="str">
            <v>M</v>
          </cell>
          <cell r="E54">
            <v>2357</v>
          </cell>
          <cell r="F54">
            <v>5.1999999999999998E-2</v>
          </cell>
          <cell r="G54">
            <v>56143</v>
          </cell>
          <cell r="H54">
            <v>47.14</v>
          </cell>
          <cell r="I54">
            <v>0</v>
          </cell>
        </row>
        <row r="55">
          <cell r="A55" t="str">
            <v>5507-09</v>
          </cell>
          <cell r="B55" t="str">
            <v>접지용전선(GV)</v>
          </cell>
          <cell r="C55" t="str">
            <v xml:space="preserve"> 100.0MM2</v>
          </cell>
          <cell r="D55" t="str">
            <v>M</v>
          </cell>
          <cell r="E55">
            <v>3757</v>
          </cell>
          <cell r="F55">
            <v>6.4000000000000001E-2</v>
          </cell>
          <cell r="G55">
            <v>56143</v>
          </cell>
          <cell r="H55">
            <v>75.14</v>
          </cell>
          <cell r="I55">
            <v>0</v>
          </cell>
        </row>
        <row r="56">
          <cell r="A56" t="str">
            <v>5507-10</v>
          </cell>
          <cell r="B56" t="str">
            <v>접지용전선(GV)</v>
          </cell>
          <cell r="D56" t="str">
            <v>M</v>
          </cell>
          <cell r="G56">
            <v>56143</v>
          </cell>
          <cell r="H56">
            <v>0</v>
          </cell>
          <cell r="I56">
            <v>0</v>
          </cell>
        </row>
        <row r="57">
          <cell r="A57" t="str">
            <v>5507-11</v>
          </cell>
          <cell r="B57" t="str">
            <v>접지용전선(GV)</v>
          </cell>
          <cell r="D57" t="str">
            <v>M</v>
          </cell>
          <cell r="G57">
            <v>56143</v>
          </cell>
          <cell r="H57">
            <v>0</v>
          </cell>
          <cell r="I57">
            <v>0</v>
          </cell>
        </row>
        <row r="58">
          <cell r="A58" t="str">
            <v>5507-12</v>
          </cell>
          <cell r="B58" t="str">
            <v>접지용전선(GV)</v>
          </cell>
          <cell r="D58" t="str">
            <v>M</v>
          </cell>
          <cell r="G58">
            <v>56143</v>
          </cell>
          <cell r="H58">
            <v>0</v>
          </cell>
          <cell r="I58">
            <v>0</v>
          </cell>
        </row>
        <row r="59">
          <cell r="A59" t="str">
            <v>5507-13</v>
          </cell>
          <cell r="I59">
            <v>0</v>
          </cell>
        </row>
        <row r="60">
          <cell r="A60" t="str">
            <v>5507-14</v>
          </cell>
          <cell r="I60">
            <v>0</v>
          </cell>
        </row>
        <row r="61">
          <cell r="A61" t="str">
            <v>5507-15</v>
          </cell>
          <cell r="I61">
            <v>0</v>
          </cell>
        </row>
        <row r="62">
          <cell r="A62" t="str">
            <v>5507-16</v>
          </cell>
          <cell r="I62">
            <v>0</v>
          </cell>
        </row>
        <row r="63">
          <cell r="A63" t="str">
            <v>5509-01</v>
          </cell>
          <cell r="B63" t="str">
            <v>인입용비닐절연전선(DV)-2심</v>
          </cell>
          <cell r="C63" t="str">
            <v xml:space="preserve"> 2.0MM</v>
          </cell>
          <cell r="D63" t="str">
            <v>M</v>
          </cell>
          <cell r="E63">
            <v>274</v>
          </cell>
          <cell r="F63">
            <v>0.01</v>
          </cell>
          <cell r="G63">
            <v>56143</v>
          </cell>
          <cell r="H63">
            <v>5.48</v>
          </cell>
          <cell r="I63">
            <v>0</v>
          </cell>
        </row>
        <row r="64">
          <cell r="A64" t="str">
            <v>5509-02</v>
          </cell>
          <cell r="B64" t="str">
            <v>인입용비닐절연전선(DV)-2심</v>
          </cell>
          <cell r="C64" t="str">
            <v xml:space="preserve"> 2.6MM</v>
          </cell>
          <cell r="D64" t="str">
            <v>M</v>
          </cell>
          <cell r="E64">
            <v>458</v>
          </cell>
          <cell r="F64">
            <v>0.02</v>
          </cell>
          <cell r="G64">
            <v>56143</v>
          </cell>
          <cell r="H64">
            <v>9.16</v>
          </cell>
          <cell r="I64">
            <v>0</v>
          </cell>
        </row>
        <row r="65">
          <cell r="A65" t="str">
            <v>5509-03</v>
          </cell>
          <cell r="B65" t="str">
            <v>인입용비닐절연전선(DV)-2심</v>
          </cell>
          <cell r="C65" t="str">
            <v xml:space="preserve"> 3.2MM</v>
          </cell>
          <cell r="D65" t="str">
            <v>M</v>
          </cell>
          <cell r="E65">
            <v>675</v>
          </cell>
          <cell r="F65">
            <v>0.02</v>
          </cell>
          <cell r="G65">
            <v>56143</v>
          </cell>
          <cell r="H65">
            <v>13.5</v>
          </cell>
          <cell r="I65">
            <v>0</v>
          </cell>
        </row>
        <row r="66">
          <cell r="A66" t="str">
            <v>5509-11</v>
          </cell>
          <cell r="B66" t="str">
            <v>인입용비닐절연전선(DV)-3심</v>
          </cell>
          <cell r="C66" t="str">
            <v xml:space="preserve"> 2.0MM</v>
          </cell>
          <cell r="D66" t="str">
            <v>M</v>
          </cell>
          <cell r="E66">
            <v>428</v>
          </cell>
          <cell r="F66">
            <v>0.02</v>
          </cell>
          <cell r="G66">
            <v>56143</v>
          </cell>
          <cell r="H66">
            <v>8.56</v>
          </cell>
          <cell r="I66">
            <v>0</v>
          </cell>
        </row>
        <row r="67">
          <cell r="A67" t="str">
            <v>5509-12</v>
          </cell>
          <cell r="B67" t="str">
            <v>인입용비닐절연전선(DV)-3심</v>
          </cell>
          <cell r="C67" t="str">
            <v xml:space="preserve"> 2.6MM</v>
          </cell>
          <cell r="D67" t="str">
            <v>M</v>
          </cell>
          <cell r="E67">
            <v>699</v>
          </cell>
          <cell r="F67">
            <v>0.02</v>
          </cell>
          <cell r="G67">
            <v>56143</v>
          </cell>
          <cell r="H67">
            <v>13.98</v>
          </cell>
          <cell r="I67">
            <v>0</v>
          </cell>
        </row>
        <row r="68">
          <cell r="A68" t="str">
            <v>5509-13</v>
          </cell>
          <cell r="B68" t="str">
            <v>인입용비닐절연전선(DV)-3심</v>
          </cell>
          <cell r="C68" t="str">
            <v xml:space="preserve"> 3.2MM</v>
          </cell>
          <cell r="D68" t="str">
            <v>M</v>
          </cell>
          <cell r="E68">
            <v>1046</v>
          </cell>
          <cell r="F68">
            <v>0.02</v>
          </cell>
          <cell r="G68">
            <v>56143</v>
          </cell>
          <cell r="H68">
            <v>20.92</v>
          </cell>
          <cell r="I68">
            <v>0</v>
          </cell>
        </row>
        <row r="69">
          <cell r="A69" t="str">
            <v>5509-14</v>
          </cell>
          <cell r="G69">
            <v>56143</v>
          </cell>
          <cell r="I69">
            <v>0</v>
          </cell>
        </row>
        <row r="70">
          <cell r="A70" t="str">
            <v>5509-14</v>
          </cell>
          <cell r="D70" t="str">
            <v>M</v>
          </cell>
          <cell r="I70">
            <v>0</v>
          </cell>
        </row>
        <row r="71">
          <cell r="A71" t="str">
            <v>5509-15</v>
          </cell>
          <cell r="I71">
            <v>0</v>
          </cell>
        </row>
        <row r="72">
          <cell r="A72" t="str">
            <v>5509-16</v>
          </cell>
          <cell r="I72">
            <v>0</v>
          </cell>
        </row>
        <row r="73">
          <cell r="A73" t="str">
            <v>5511-01</v>
          </cell>
          <cell r="B73" t="str">
            <v>제어용비닐케이블(CVV)</v>
          </cell>
          <cell r="C73" t="str">
            <v>1.25MM2*2C</v>
          </cell>
          <cell r="D73" t="str">
            <v>M</v>
          </cell>
          <cell r="E73">
            <v>320</v>
          </cell>
          <cell r="F73">
            <v>1.4E-2</v>
          </cell>
          <cell r="G73">
            <v>73973</v>
          </cell>
          <cell r="H73">
            <v>6.4</v>
          </cell>
          <cell r="I73">
            <v>0</v>
          </cell>
        </row>
        <row r="74">
          <cell r="A74" t="str">
            <v>5511-02</v>
          </cell>
          <cell r="B74" t="str">
            <v>제어용비닐케이블(CVV)</v>
          </cell>
          <cell r="C74" t="str">
            <v>1.25MM2*3C</v>
          </cell>
          <cell r="D74" t="str">
            <v>M</v>
          </cell>
          <cell r="E74">
            <v>381</v>
          </cell>
          <cell r="F74">
            <v>1.9E-2</v>
          </cell>
          <cell r="G74">
            <v>73973</v>
          </cell>
          <cell r="H74">
            <v>7.62</v>
          </cell>
          <cell r="I74">
            <v>0</v>
          </cell>
        </row>
        <row r="75">
          <cell r="A75" t="str">
            <v>5511-03</v>
          </cell>
          <cell r="B75" t="str">
            <v>제어용비닐케이블(CVV)</v>
          </cell>
          <cell r="C75" t="str">
            <v>1.25MM2*4C</v>
          </cell>
          <cell r="D75" t="str">
            <v>M</v>
          </cell>
          <cell r="E75">
            <v>449</v>
          </cell>
          <cell r="F75">
            <v>2.5999999999999999E-2</v>
          </cell>
          <cell r="G75">
            <v>73973</v>
          </cell>
          <cell r="H75">
            <v>8.98</v>
          </cell>
          <cell r="I75">
            <v>0</v>
          </cell>
        </row>
        <row r="76">
          <cell r="A76" t="str">
            <v>5511-04</v>
          </cell>
          <cell r="B76" t="str">
            <v>제어용비닐케이블(CVV)</v>
          </cell>
          <cell r="C76" t="str">
            <v>1.25MM2*5C</v>
          </cell>
          <cell r="D76" t="str">
            <v>M</v>
          </cell>
          <cell r="E76">
            <v>511</v>
          </cell>
          <cell r="F76">
            <v>3.2000000000000001E-2</v>
          </cell>
          <cell r="G76">
            <v>73973</v>
          </cell>
          <cell r="H76">
            <v>10.220000000000001</v>
          </cell>
          <cell r="I76">
            <v>0</v>
          </cell>
        </row>
        <row r="77">
          <cell r="A77" t="str">
            <v>5511-05</v>
          </cell>
          <cell r="B77" t="str">
            <v>제어용비닐케이블(CVV)</v>
          </cell>
          <cell r="C77" t="str">
            <v>1.25MM2*6C</v>
          </cell>
          <cell r="D77" t="str">
            <v>M</v>
          </cell>
          <cell r="E77">
            <v>566</v>
          </cell>
          <cell r="F77">
            <v>3.5000000000000003E-2</v>
          </cell>
          <cell r="G77">
            <v>73973</v>
          </cell>
          <cell r="H77">
            <v>11.32</v>
          </cell>
          <cell r="I77">
            <v>0</v>
          </cell>
        </row>
        <row r="78">
          <cell r="A78" t="str">
            <v>5511-06</v>
          </cell>
          <cell r="B78" t="str">
            <v>제어용비닐케이블(CVV)</v>
          </cell>
          <cell r="C78" t="str">
            <v>1.25MM2*7C</v>
          </cell>
          <cell r="D78" t="str">
            <v>M</v>
          </cell>
          <cell r="E78">
            <v>620</v>
          </cell>
          <cell r="F78">
            <v>3.9E-2</v>
          </cell>
          <cell r="G78">
            <v>73973</v>
          </cell>
          <cell r="H78">
            <v>12.4</v>
          </cell>
          <cell r="I78">
            <v>0</v>
          </cell>
        </row>
        <row r="79">
          <cell r="A79" t="str">
            <v>5511-07</v>
          </cell>
          <cell r="B79" t="str">
            <v>제어용비닐케이블(CVV)</v>
          </cell>
          <cell r="C79" t="str">
            <v>1.25MM2*8C</v>
          </cell>
          <cell r="D79" t="str">
            <v>M</v>
          </cell>
          <cell r="E79">
            <v>699</v>
          </cell>
          <cell r="F79">
            <v>4.2000000000000003E-2</v>
          </cell>
          <cell r="G79">
            <v>73973</v>
          </cell>
          <cell r="H79">
            <v>13.98</v>
          </cell>
          <cell r="I79">
            <v>0</v>
          </cell>
        </row>
        <row r="80">
          <cell r="A80" t="str">
            <v>5511-08</v>
          </cell>
          <cell r="B80" t="str">
            <v>제어용비닐케이블(CVV)</v>
          </cell>
          <cell r="C80" t="str">
            <v>1.25MM2*10C</v>
          </cell>
          <cell r="D80" t="str">
            <v>M</v>
          </cell>
          <cell r="E80">
            <v>847</v>
          </cell>
          <cell r="F80">
            <v>4.8000000000000001E-2</v>
          </cell>
          <cell r="G80">
            <v>73973</v>
          </cell>
          <cell r="H80">
            <v>16.940000000000001</v>
          </cell>
          <cell r="I80">
            <v>0</v>
          </cell>
        </row>
        <row r="81">
          <cell r="A81" t="str">
            <v>5511-11</v>
          </cell>
          <cell r="B81" t="str">
            <v>제어용비닐케이블(CVV)</v>
          </cell>
          <cell r="C81" t="str">
            <v>2.0MM2*2C</v>
          </cell>
          <cell r="D81" t="str">
            <v>M</v>
          </cell>
          <cell r="E81">
            <v>395</v>
          </cell>
          <cell r="F81">
            <v>1.4E-2</v>
          </cell>
          <cell r="G81">
            <v>73973</v>
          </cell>
          <cell r="H81">
            <v>7.9</v>
          </cell>
          <cell r="I81">
            <v>0</v>
          </cell>
        </row>
        <row r="82">
          <cell r="A82" t="str">
            <v>5511-12</v>
          </cell>
          <cell r="B82" t="str">
            <v>제어용비닐케이블(CVV)</v>
          </cell>
          <cell r="C82" t="str">
            <v>2.0MM2*3C</v>
          </cell>
          <cell r="D82" t="str">
            <v>M</v>
          </cell>
          <cell r="E82">
            <v>474</v>
          </cell>
          <cell r="F82">
            <v>1.9E-2</v>
          </cell>
          <cell r="G82">
            <v>73973</v>
          </cell>
          <cell r="H82">
            <v>9.48</v>
          </cell>
          <cell r="I82">
            <v>0</v>
          </cell>
        </row>
        <row r="83">
          <cell r="A83" t="str">
            <v>5511-13</v>
          </cell>
          <cell r="B83" t="str">
            <v>제어용비닐케이블(CVV)</v>
          </cell>
          <cell r="C83" t="str">
            <v>2.0MM2*4C</v>
          </cell>
          <cell r="D83" t="str">
            <v>M</v>
          </cell>
          <cell r="E83">
            <v>598</v>
          </cell>
          <cell r="F83">
            <v>2.5999999999999999E-2</v>
          </cell>
          <cell r="G83">
            <v>73973</v>
          </cell>
          <cell r="H83">
            <v>11.96</v>
          </cell>
          <cell r="I83">
            <v>0</v>
          </cell>
        </row>
        <row r="84">
          <cell r="A84" t="str">
            <v>5511-14</v>
          </cell>
          <cell r="B84" t="str">
            <v>제어용비닐케이블(CVV)</v>
          </cell>
          <cell r="C84" t="str">
            <v>2.0MM2*5C</v>
          </cell>
          <cell r="D84" t="str">
            <v>M</v>
          </cell>
          <cell r="E84">
            <v>695</v>
          </cell>
          <cell r="F84">
            <v>3.2000000000000001E-2</v>
          </cell>
          <cell r="G84">
            <v>73973</v>
          </cell>
          <cell r="H84">
            <v>13.9</v>
          </cell>
          <cell r="I84">
            <v>0</v>
          </cell>
        </row>
        <row r="85">
          <cell r="A85" t="str">
            <v>5511-15</v>
          </cell>
          <cell r="B85" t="str">
            <v>제어용비닐케이블(CVV)</v>
          </cell>
          <cell r="C85" t="str">
            <v>2.0MM2*6C</v>
          </cell>
          <cell r="D85" t="str">
            <v>M</v>
          </cell>
          <cell r="E85">
            <v>798</v>
          </cell>
          <cell r="F85">
            <v>3.5000000000000003E-2</v>
          </cell>
          <cell r="G85">
            <v>73973</v>
          </cell>
          <cell r="H85">
            <v>15.96</v>
          </cell>
          <cell r="I85">
            <v>0</v>
          </cell>
        </row>
        <row r="86">
          <cell r="A86" t="str">
            <v>5511-16</v>
          </cell>
          <cell r="B86" t="str">
            <v>제어용비닐케이블(CVV)</v>
          </cell>
          <cell r="C86" t="str">
            <v>2.0MM2*7C</v>
          </cell>
          <cell r="D86" t="str">
            <v>M</v>
          </cell>
          <cell r="E86">
            <v>880</v>
          </cell>
          <cell r="F86">
            <v>3.9E-2</v>
          </cell>
          <cell r="G86">
            <v>73973</v>
          </cell>
          <cell r="H86">
            <v>17.600000000000001</v>
          </cell>
          <cell r="I86">
            <v>0</v>
          </cell>
        </row>
        <row r="87">
          <cell r="A87" t="str">
            <v>5511-17</v>
          </cell>
          <cell r="B87" t="str">
            <v>제어용비닐케이블(CVV)</v>
          </cell>
          <cell r="C87" t="str">
            <v>2.0MM2*8C</v>
          </cell>
          <cell r="D87" t="str">
            <v>M</v>
          </cell>
          <cell r="E87">
            <v>1008</v>
          </cell>
          <cell r="F87">
            <v>4.2000000000000003E-2</v>
          </cell>
          <cell r="G87">
            <v>73973</v>
          </cell>
          <cell r="H87">
            <v>20.16</v>
          </cell>
          <cell r="I87">
            <v>0</v>
          </cell>
        </row>
        <row r="88">
          <cell r="A88" t="str">
            <v>5511-18</v>
          </cell>
          <cell r="B88" t="str">
            <v>제어용비닐케이블(CVV)</v>
          </cell>
          <cell r="C88" t="str">
            <v>2.0MM2*10C</v>
          </cell>
          <cell r="D88" t="str">
            <v>M</v>
          </cell>
          <cell r="E88">
            <v>1235</v>
          </cell>
          <cell r="F88">
            <v>4.8000000000000001E-2</v>
          </cell>
          <cell r="G88">
            <v>73973</v>
          </cell>
          <cell r="H88">
            <v>24.7</v>
          </cell>
          <cell r="I88">
            <v>0</v>
          </cell>
        </row>
        <row r="89">
          <cell r="A89" t="str">
            <v>5511-19</v>
          </cell>
          <cell r="B89" t="str">
            <v>제어용비닐케이블(CVV)</v>
          </cell>
          <cell r="D89" t="str">
            <v>M</v>
          </cell>
          <cell r="G89">
            <v>73973</v>
          </cell>
          <cell r="H89">
            <v>0</v>
          </cell>
          <cell r="I89">
            <v>0</v>
          </cell>
        </row>
        <row r="90">
          <cell r="A90" t="str">
            <v>5511-20</v>
          </cell>
          <cell r="B90" t="str">
            <v>제어용비닐케이블(CVV)</v>
          </cell>
          <cell r="D90" t="str">
            <v>M</v>
          </cell>
          <cell r="G90">
            <v>73973</v>
          </cell>
          <cell r="H90">
            <v>0</v>
          </cell>
          <cell r="I90">
            <v>0</v>
          </cell>
        </row>
        <row r="91">
          <cell r="A91" t="str">
            <v>5511-21</v>
          </cell>
          <cell r="B91" t="str">
            <v>제어용비닐케이블(CVV)</v>
          </cell>
          <cell r="D91" t="str">
            <v>M</v>
          </cell>
          <cell r="G91">
            <v>73973</v>
          </cell>
          <cell r="H91">
            <v>0</v>
          </cell>
          <cell r="I91">
            <v>0</v>
          </cell>
        </row>
        <row r="92">
          <cell r="A92" t="str">
            <v>5511-22</v>
          </cell>
          <cell r="B92" t="str">
            <v>제어용비닐케이블(CVV)</v>
          </cell>
          <cell r="D92" t="str">
            <v>M</v>
          </cell>
          <cell r="G92">
            <v>73973</v>
          </cell>
          <cell r="H92">
            <v>0</v>
          </cell>
          <cell r="I92">
            <v>0</v>
          </cell>
        </row>
        <row r="93">
          <cell r="A93" t="str">
            <v>5511-23</v>
          </cell>
          <cell r="B93" t="str">
            <v>제어용비닐케이블(CVV)</v>
          </cell>
          <cell r="D93" t="str">
            <v>M</v>
          </cell>
          <cell r="H93">
            <v>0</v>
          </cell>
          <cell r="I93">
            <v>0</v>
          </cell>
        </row>
        <row r="94">
          <cell r="A94" t="str">
            <v>5511-24</v>
          </cell>
          <cell r="I94">
            <v>0</v>
          </cell>
        </row>
        <row r="95">
          <cell r="A95" t="str">
            <v>5511-25</v>
          </cell>
          <cell r="I95">
            <v>0</v>
          </cell>
        </row>
        <row r="96">
          <cell r="A96" t="str">
            <v>5517-01</v>
          </cell>
          <cell r="B96" t="str">
            <v>내화전선 FR-8</v>
          </cell>
          <cell r="C96" t="str">
            <v>1C/2.0mm2</v>
          </cell>
          <cell r="D96" t="str">
            <v>M</v>
          </cell>
          <cell r="E96">
            <v>524</v>
          </cell>
          <cell r="F96">
            <v>0.01</v>
          </cell>
          <cell r="G96">
            <v>56143</v>
          </cell>
          <cell r="H96">
            <v>10.48</v>
          </cell>
          <cell r="I96">
            <v>0</v>
          </cell>
        </row>
        <row r="97">
          <cell r="A97" t="str">
            <v>5517-02</v>
          </cell>
          <cell r="B97" t="str">
            <v>내화전선 FR-8</v>
          </cell>
          <cell r="C97" t="str">
            <v>1C/3.5mm2</v>
          </cell>
          <cell r="D97" t="str">
            <v>M</v>
          </cell>
          <cell r="E97">
            <v>660</v>
          </cell>
          <cell r="F97">
            <v>0.01</v>
          </cell>
          <cell r="G97">
            <v>56143</v>
          </cell>
          <cell r="H97">
            <v>13.200000000000001</v>
          </cell>
          <cell r="I97">
            <v>0</v>
          </cell>
        </row>
        <row r="98">
          <cell r="A98" t="str">
            <v>5517-03</v>
          </cell>
          <cell r="B98" t="str">
            <v>내화전선 FR-8</v>
          </cell>
          <cell r="C98" t="str">
            <v>1C/5.5mm2</v>
          </cell>
          <cell r="D98" t="str">
            <v>M</v>
          </cell>
          <cell r="E98">
            <v>786</v>
          </cell>
          <cell r="F98">
            <v>0.01</v>
          </cell>
          <cell r="G98">
            <v>56143</v>
          </cell>
          <cell r="H98">
            <v>15.72</v>
          </cell>
          <cell r="I98">
            <v>0</v>
          </cell>
        </row>
        <row r="99">
          <cell r="A99" t="str">
            <v>5517-04</v>
          </cell>
          <cell r="B99" t="str">
            <v>내화전선 FR-8</v>
          </cell>
          <cell r="C99" t="str">
            <v>1C/8.0mm2</v>
          </cell>
          <cell r="D99" t="str">
            <v>M</v>
          </cell>
          <cell r="E99">
            <v>1010</v>
          </cell>
          <cell r="F99">
            <v>0.01</v>
          </cell>
          <cell r="G99">
            <v>56143</v>
          </cell>
          <cell r="H99">
            <v>20.2</v>
          </cell>
          <cell r="I99">
            <v>1</v>
          </cell>
        </row>
        <row r="100">
          <cell r="A100" t="str">
            <v>5517-05</v>
          </cell>
          <cell r="B100" t="str">
            <v>내화전선 FR-8</v>
          </cell>
          <cell r="C100" t="str">
            <v>1C/14mm2</v>
          </cell>
          <cell r="D100" t="str">
            <v>M</v>
          </cell>
          <cell r="E100">
            <v>1120</v>
          </cell>
          <cell r="F100">
            <v>0.01</v>
          </cell>
          <cell r="G100">
            <v>56143</v>
          </cell>
          <cell r="H100">
            <v>22.400000000000002</v>
          </cell>
          <cell r="I100">
            <v>2</v>
          </cell>
        </row>
        <row r="101">
          <cell r="A101" t="str">
            <v>5517-06</v>
          </cell>
          <cell r="B101" t="str">
            <v>내화전선 FR-8</v>
          </cell>
          <cell r="C101" t="str">
            <v>1C/22mm2</v>
          </cell>
          <cell r="D101" t="str">
            <v>M</v>
          </cell>
          <cell r="E101">
            <v>1510</v>
          </cell>
          <cell r="F101">
            <v>0.01</v>
          </cell>
          <cell r="G101">
            <v>56143</v>
          </cell>
          <cell r="H101">
            <v>30.2</v>
          </cell>
          <cell r="I101">
            <v>3</v>
          </cell>
        </row>
        <row r="102">
          <cell r="A102" t="str">
            <v>5517-07</v>
          </cell>
          <cell r="B102" t="str">
            <v>내화전선 FR-8</v>
          </cell>
          <cell r="C102" t="str">
            <v>1C/38mm2</v>
          </cell>
          <cell r="D102" t="str">
            <v>M</v>
          </cell>
          <cell r="E102">
            <v>2255</v>
          </cell>
          <cell r="F102">
            <v>0.01</v>
          </cell>
          <cell r="G102">
            <v>56143</v>
          </cell>
          <cell r="H102">
            <v>45.1</v>
          </cell>
          <cell r="I102">
            <v>4</v>
          </cell>
        </row>
        <row r="103">
          <cell r="A103" t="str">
            <v>5517-08</v>
          </cell>
          <cell r="B103" t="str">
            <v>내화전선 FR-8</v>
          </cell>
          <cell r="C103" t="str">
            <v>1C/60mm2</v>
          </cell>
          <cell r="D103" t="str">
            <v>M</v>
          </cell>
          <cell r="E103">
            <v>3320</v>
          </cell>
          <cell r="F103">
            <v>0.01</v>
          </cell>
          <cell r="G103">
            <v>56143</v>
          </cell>
          <cell r="H103">
            <v>66.400000000000006</v>
          </cell>
          <cell r="I103">
            <v>5</v>
          </cell>
        </row>
        <row r="104">
          <cell r="A104" t="str">
            <v>5517-11</v>
          </cell>
          <cell r="B104" t="str">
            <v>내화전선 FR-8</v>
          </cell>
          <cell r="C104" t="str">
            <v>1C/100MM2</v>
          </cell>
          <cell r="D104" t="str">
            <v>M</v>
          </cell>
          <cell r="E104">
            <v>5043</v>
          </cell>
          <cell r="F104">
            <v>6.4000000000000001E-2</v>
          </cell>
          <cell r="G104">
            <v>56143</v>
          </cell>
          <cell r="H104">
            <v>100.86</v>
          </cell>
          <cell r="I104">
            <v>0</v>
          </cell>
        </row>
        <row r="105">
          <cell r="A105" t="str">
            <v>5517-12</v>
          </cell>
          <cell r="B105" t="str">
            <v>내화전선 FR-8</v>
          </cell>
          <cell r="C105" t="str">
            <v>1C/150MM2</v>
          </cell>
          <cell r="D105" t="str">
            <v>M</v>
          </cell>
          <cell r="E105">
            <v>7227</v>
          </cell>
          <cell r="F105">
            <v>8.7999999999999995E-2</v>
          </cell>
          <cell r="G105">
            <v>56143</v>
          </cell>
          <cell r="H105">
            <v>144.54</v>
          </cell>
          <cell r="I105">
            <v>0</v>
          </cell>
        </row>
        <row r="106">
          <cell r="A106" t="str">
            <v>5517-13</v>
          </cell>
          <cell r="B106" t="str">
            <v>내화전선 FR-8</v>
          </cell>
          <cell r="C106" t="str">
            <v>1C/200MM2</v>
          </cell>
          <cell r="D106" t="str">
            <v>M</v>
          </cell>
          <cell r="E106">
            <v>9247</v>
          </cell>
          <cell r="F106">
            <v>0.107</v>
          </cell>
          <cell r="G106">
            <v>56143</v>
          </cell>
          <cell r="H106">
            <v>184.94</v>
          </cell>
          <cell r="I106">
            <v>0</v>
          </cell>
        </row>
        <row r="107">
          <cell r="A107" t="str">
            <v>5517-14</v>
          </cell>
          <cell r="B107" t="str">
            <v>내화전선 FR-8</v>
          </cell>
          <cell r="C107" t="str">
            <v>1C/250MM2</v>
          </cell>
          <cell r="D107" t="str">
            <v>M</v>
          </cell>
          <cell r="E107">
            <v>11218</v>
          </cell>
          <cell r="F107">
            <v>0.13</v>
          </cell>
          <cell r="G107">
            <v>56143</v>
          </cell>
          <cell r="H107">
            <v>224.36</v>
          </cell>
          <cell r="I107">
            <v>0</v>
          </cell>
        </row>
        <row r="108">
          <cell r="A108" t="str">
            <v>5517-15</v>
          </cell>
          <cell r="B108" t="str">
            <v>내화전선 FR-8</v>
          </cell>
          <cell r="C108" t="str">
            <v>3C/2.0mm2</v>
          </cell>
          <cell r="D108" t="str">
            <v>M</v>
          </cell>
          <cell r="E108">
            <v>1630</v>
          </cell>
          <cell r="F108">
            <v>0.02</v>
          </cell>
          <cell r="G108">
            <v>56143</v>
          </cell>
          <cell r="H108">
            <v>32.6</v>
          </cell>
          <cell r="I108">
            <v>0</v>
          </cell>
        </row>
        <row r="109">
          <cell r="A109" t="str">
            <v>5517-16</v>
          </cell>
          <cell r="B109" t="str">
            <v>내화전선 FR-8</v>
          </cell>
          <cell r="C109" t="str">
            <v>3C/3.5mm2</v>
          </cell>
          <cell r="D109" t="str">
            <v>M</v>
          </cell>
          <cell r="E109">
            <v>1987</v>
          </cell>
          <cell r="F109">
            <v>0.02</v>
          </cell>
          <cell r="G109">
            <v>56143</v>
          </cell>
          <cell r="H109">
            <v>39.74</v>
          </cell>
          <cell r="I109">
            <v>0</v>
          </cell>
        </row>
        <row r="110">
          <cell r="A110" t="str">
            <v>5517-17</v>
          </cell>
          <cell r="B110" t="str">
            <v>내화전선 FR-8</v>
          </cell>
          <cell r="C110" t="str">
            <v>3C/5.5MM2</v>
          </cell>
          <cell r="D110" t="str">
            <v>M</v>
          </cell>
          <cell r="E110">
            <v>2489</v>
          </cell>
          <cell r="F110">
            <v>3.1E-2</v>
          </cell>
          <cell r="G110">
            <v>56143</v>
          </cell>
          <cell r="H110">
            <v>49.78</v>
          </cell>
          <cell r="I110">
            <v>0</v>
          </cell>
        </row>
        <row r="111">
          <cell r="A111" t="str">
            <v>5517-18</v>
          </cell>
          <cell r="B111" t="str">
            <v>내화전선 FR-8</v>
          </cell>
          <cell r="C111" t="str">
            <v>3C/100MM2</v>
          </cell>
          <cell r="D111" t="str">
            <v>M</v>
          </cell>
          <cell r="E111">
            <v>16187</v>
          </cell>
          <cell r="F111">
            <v>0.16</v>
          </cell>
          <cell r="G111">
            <v>56143</v>
          </cell>
          <cell r="H111">
            <v>323.74</v>
          </cell>
          <cell r="I111">
            <v>0</v>
          </cell>
        </row>
        <row r="112">
          <cell r="A112" t="str">
            <v>5517-19</v>
          </cell>
          <cell r="B112" t="str">
            <v>내화전선 FR-8</v>
          </cell>
          <cell r="C112" t="str">
            <v>3C/150MM2</v>
          </cell>
          <cell r="D112" t="str">
            <v>M</v>
          </cell>
          <cell r="E112">
            <v>22902</v>
          </cell>
          <cell r="F112">
            <v>0.2</v>
          </cell>
          <cell r="G112">
            <v>56143</v>
          </cell>
          <cell r="H112">
            <v>458.04</v>
          </cell>
          <cell r="I112">
            <v>0</v>
          </cell>
        </row>
        <row r="113">
          <cell r="A113" t="str">
            <v>5517-20</v>
          </cell>
          <cell r="B113" t="str">
            <v>내화전선 FR-8</v>
          </cell>
          <cell r="C113" t="str">
            <v>3C/200MM2</v>
          </cell>
          <cell r="D113" t="str">
            <v>M</v>
          </cell>
          <cell r="E113">
            <v>30354</v>
          </cell>
          <cell r="F113">
            <v>0.3</v>
          </cell>
          <cell r="G113">
            <v>56143</v>
          </cell>
          <cell r="H113">
            <v>607.08000000000004</v>
          </cell>
          <cell r="I113">
            <v>0</v>
          </cell>
        </row>
        <row r="114">
          <cell r="A114" t="str">
            <v>5517-21</v>
          </cell>
          <cell r="B114" t="str">
            <v>내화전선 FR-8</v>
          </cell>
          <cell r="C114" t="str">
            <v>3C/250MM2</v>
          </cell>
          <cell r="D114" t="str">
            <v>M</v>
          </cell>
          <cell r="E114">
            <v>35923</v>
          </cell>
          <cell r="F114">
            <v>0.3</v>
          </cell>
          <cell r="G114">
            <v>56143</v>
          </cell>
          <cell r="H114">
            <v>718.46</v>
          </cell>
          <cell r="I114">
            <v>0</v>
          </cell>
        </row>
        <row r="115">
          <cell r="A115" t="str">
            <v>5517-22</v>
          </cell>
          <cell r="B115" t="str">
            <v>내화전선 FR-8</v>
          </cell>
          <cell r="D115" t="str">
            <v>M</v>
          </cell>
          <cell r="G115">
            <v>56143</v>
          </cell>
          <cell r="H115">
            <v>0</v>
          </cell>
          <cell r="I115">
            <v>0</v>
          </cell>
        </row>
        <row r="116">
          <cell r="A116" t="str">
            <v>5517-23</v>
          </cell>
          <cell r="B116" t="str">
            <v>내화전선 FR-8</v>
          </cell>
          <cell r="D116" t="str">
            <v>M</v>
          </cell>
          <cell r="G116">
            <v>56143</v>
          </cell>
          <cell r="H116">
            <v>0</v>
          </cell>
          <cell r="I116">
            <v>0</v>
          </cell>
        </row>
        <row r="117">
          <cell r="A117" t="str">
            <v>5517-24</v>
          </cell>
          <cell r="B117" t="str">
            <v>내화전선 FR-8</v>
          </cell>
          <cell r="D117" t="str">
            <v>M</v>
          </cell>
          <cell r="G117">
            <v>56143</v>
          </cell>
          <cell r="H117">
            <v>0</v>
          </cell>
          <cell r="I117">
            <v>0</v>
          </cell>
        </row>
        <row r="118">
          <cell r="A118" t="str">
            <v>5517-25</v>
          </cell>
          <cell r="I118">
            <v>0</v>
          </cell>
        </row>
        <row r="119">
          <cell r="A119" t="str">
            <v>5519-01</v>
          </cell>
          <cell r="B119" t="str">
            <v>600V가교PE절연케이블(CV)</v>
          </cell>
          <cell r="C119" t="str">
            <v>3.5MM2*1C</v>
          </cell>
          <cell r="D119" t="str">
            <v>M</v>
          </cell>
          <cell r="E119">
            <v>232</v>
          </cell>
          <cell r="F119">
            <v>0.02</v>
          </cell>
          <cell r="G119">
            <v>73973</v>
          </cell>
          <cell r="H119">
            <v>4.6399999999999997</v>
          </cell>
          <cell r="I119">
            <v>0</v>
          </cell>
        </row>
        <row r="120">
          <cell r="A120" t="str">
            <v>5519-02</v>
          </cell>
          <cell r="B120" t="str">
            <v>600V가교PE절연케이블(CV)</v>
          </cell>
          <cell r="C120" t="str">
            <v>3.5MM2*2C</v>
          </cell>
          <cell r="D120" t="str">
            <v>M</v>
          </cell>
          <cell r="E120">
            <v>533</v>
          </cell>
          <cell r="F120">
            <v>0.02</v>
          </cell>
          <cell r="G120">
            <v>73973</v>
          </cell>
          <cell r="H120">
            <v>10.66</v>
          </cell>
          <cell r="I120">
            <v>0</v>
          </cell>
        </row>
        <row r="121">
          <cell r="A121" t="str">
            <v>5519-03</v>
          </cell>
          <cell r="B121" t="str">
            <v>600V가교PE절연케이블(CV)</v>
          </cell>
          <cell r="C121" t="str">
            <v>3.5MM2*3C</v>
          </cell>
          <cell r="D121" t="str">
            <v>M</v>
          </cell>
          <cell r="E121">
            <v>708</v>
          </cell>
          <cell r="F121">
            <v>0.02</v>
          </cell>
          <cell r="G121">
            <v>73973</v>
          </cell>
          <cell r="H121">
            <v>14.16</v>
          </cell>
          <cell r="I121">
            <v>0</v>
          </cell>
        </row>
        <row r="122">
          <cell r="A122" t="str">
            <v>5519-04</v>
          </cell>
          <cell r="B122" t="str">
            <v>600V가교PE절연케이블(CV)</v>
          </cell>
          <cell r="C122" t="str">
            <v>3.5MM2*4C</v>
          </cell>
          <cell r="D122" t="str">
            <v>M</v>
          </cell>
          <cell r="E122">
            <v>856</v>
          </cell>
          <cell r="F122">
            <v>0.02</v>
          </cell>
          <cell r="G122">
            <v>73973</v>
          </cell>
          <cell r="H122">
            <v>17.12</v>
          </cell>
          <cell r="I122">
            <v>0</v>
          </cell>
        </row>
        <row r="123">
          <cell r="A123" t="str">
            <v>5519-05</v>
          </cell>
          <cell r="B123" t="str">
            <v>600V가교PE절연케이블(CV)</v>
          </cell>
          <cell r="C123" t="str">
            <v>5.5MM2*1C</v>
          </cell>
          <cell r="D123" t="str">
            <v>M</v>
          </cell>
          <cell r="E123">
            <v>320</v>
          </cell>
          <cell r="F123">
            <v>0.02</v>
          </cell>
          <cell r="G123">
            <v>73973</v>
          </cell>
          <cell r="H123">
            <v>6.4</v>
          </cell>
          <cell r="I123">
            <v>0</v>
          </cell>
        </row>
        <row r="124">
          <cell r="A124" t="str">
            <v>5519-06</v>
          </cell>
          <cell r="B124" t="str">
            <v>600V가교PE절연케이블(CV)</v>
          </cell>
          <cell r="C124" t="str">
            <v>5.5MM2*2C</v>
          </cell>
          <cell r="D124" t="str">
            <v>M</v>
          </cell>
          <cell r="E124">
            <v>731</v>
          </cell>
          <cell r="F124">
            <v>0.02</v>
          </cell>
          <cell r="G124">
            <v>73973</v>
          </cell>
          <cell r="H124">
            <v>14.620000000000001</v>
          </cell>
          <cell r="I124">
            <v>0</v>
          </cell>
        </row>
        <row r="125">
          <cell r="A125" t="str">
            <v>5519-07</v>
          </cell>
          <cell r="B125" t="str">
            <v>600V가교PE절연케이블(CV)</v>
          </cell>
          <cell r="C125" t="str">
            <v>5.5MM2*3C</v>
          </cell>
          <cell r="D125" t="str">
            <v>M</v>
          </cell>
          <cell r="E125">
            <v>975</v>
          </cell>
          <cell r="F125">
            <v>2.5999999999999999E-2</v>
          </cell>
          <cell r="G125">
            <v>73973</v>
          </cell>
          <cell r="H125">
            <v>19.5</v>
          </cell>
          <cell r="I125">
            <v>0</v>
          </cell>
        </row>
        <row r="126">
          <cell r="A126" t="str">
            <v>5519-08</v>
          </cell>
          <cell r="B126" t="str">
            <v>600V가교PE절연케이블(CV)</v>
          </cell>
          <cell r="C126" t="str">
            <v>5.5MM2*4C</v>
          </cell>
          <cell r="D126" t="str">
            <v>M</v>
          </cell>
          <cell r="E126">
            <v>1218</v>
          </cell>
          <cell r="F126">
            <v>3.4000000000000002E-2</v>
          </cell>
          <cell r="G126">
            <v>73973</v>
          </cell>
          <cell r="H126">
            <v>24.36</v>
          </cell>
          <cell r="I126">
            <v>0</v>
          </cell>
        </row>
        <row r="127">
          <cell r="A127" t="str">
            <v>5519-09</v>
          </cell>
          <cell r="B127" t="str">
            <v>600V가교PE절연케이블(CV)</v>
          </cell>
          <cell r="C127" t="str">
            <v>14MM2*1C</v>
          </cell>
          <cell r="D127" t="str">
            <v>M</v>
          </cell>
          <cell r="E127">
            <v>650</v>
          </cell>
          <cell r="F127">
            <v>0.2</v>
          </cell>
          <cell r="G127">
            <v>73973</v>
          </cell>
          <cell r="H127">
            <v>13</v>
          </cell>
          <cell r="I127">
            <v>0</v>
          </cell>
        </row>
        <row r="128">
          <cell r="A128" t="str">
            <v>5519-10</v>
          </cell>
          <cell r="B128" t="str">
            <v>600V가교PE절연케이블(CV)</v>
          </cell>
          <cell r="C128" t="str">
            <v>14MM2*2C</v>
          </cell>
          <cell r="D128" t="str">
            <v>M</v>
          </cell>
          <cell r="E128">
            <v>1444</v>
          </cell>
          <cell r="F128">
            <v>0.03</v>
          </cell>
          <cell r="G128">
            <v>73973</v>
          </cell>
          <cell r="H128">
            <v>28.88</v>
          </cell>
          <cell r="I128">
            <v>0</v>
          </cell>
        </row>
        <row r="129">
          <cell r="A129" t="str">
            <v>5519-11</v>
          </cell>
          <cell r="B129" t="str">
            <v>600V가교PE절연케이블(CV)</v>
          </cell>
          <cell r="C129" t="str">
            <v>14MM2*3C</v>
          </cell>
          <cell r="D129" t="str">
            <v>M</v>
          </cell>
          <cell r="E129">
            <v>1973</v>
          </cell>
          <cell r="F129">
            <v>4.2999999999999997E-2</v>
          </cell>
          <cell r="G129">
            <v>73973</v>
          </cell>
          <cell r="H129">
            <v>39.46</v>
          </cell>
          <cell r="I129">
            <v>0</v>
          </cell>
        </row>
        <row r="130">
          <cell r="A130" t="str">
            <v>5519-12</v>
          </cell>
          <cell r="B130" t="str">
            <v>600V가교PE절연케이블(CV)</v>
          </cell>
          <cell r="C130" t="str">
            <v>14MM2*4C</v>
          </cell>
          <cell r="D130" t="str">
            <v>M</v>
          </cell>
          <cell r="E130">
            <v>2510</v>
          </cell>
          <cell r="F130">
            <v>4.9000000000000002E-2</v>
          </cell>
          <cell r="G130">
            <v>73973</v>
          </cell>
          <cell r="H130">
            <v>50.2</v>
          </cell>
          <cell r="I130">
            <v>0</v>
          </cell>
        </row>
        <row r="131">
          <cell r="A131" t="str">
            <v>5519-13</v>
          </cell>
          <cell r="B131" t="str">
            <v>600V가교PE절연케이블(CV)</v>
          </cell>
          <cell r="C131" t="str">
            <v>22MM2*1C</v>
          </cell>
          <cell r="D131" t="str">
            <v>M</v>
          </cell>
          <cell r="E131">
            <v>939</v>
          </cell>
          <cell r="F131">
            <v>2.5999999999999999E-2</v>
          </cell>
          <cell r="G131">
            <v>73973</v>
          </cell>
          <cell r="H131">
            <v>18.78</v>
          </cell>
          <cell r="I131">
            <v>0</v>
          </cell>
        </row>
        <row r="132">
          <cell r="A132" t="str">
            <v>5519-14</v>
          </cell>
          <cell r="B132" t="str">
            <v>600V가교PE절연케이블(CV)</v>
          </cell>
          <cell r="C132" t="str">
            <v>22MM2*2C</v>
          </cell>
          <cell r="D132" t="str">
            <v>M</v>
          </cell>
          <cell r="E132">
            <v>2056</v>
          </cell>
          <cell r="F132">
            <v>4.2999999999999997E-2</v>
          </cell>
          <cell r="G132">
            <v>73973</v>
          </cell>
          <cell r="H132">
            <v>41.12</v>
          </cell>
          <cell r="I132">
            <v>0</v>
          </cell>
        </row>
        <row r="133">
          <cell r="A133" t="str">
            <v>5519-15</v>
          </cell>
          <cell r="B133" t="str">
            <v>600V가교PE절연케이블(CV)</v>
          </cell>
          <cell r="C133" t="str">
            <v>22MM2*3C</v>
          </cell>
          <cell r="D133" t="str">
            <v>M</v>
          </cell>
          <cell r="E133">
            <v>2840</v>
          </cell>
          <cell r="F133">
            <v>0.06</v>
          </cell>
          <cell r="G133">
            <v>73973</v>
          </cell>
          <cell r="H133">
            <v>56.800000000000004</v>
          </cell>
          <cell r="I133">
            <v>0</v>
          </cell>
        </row>
        <row r="134">
          <cell r="A134" t="str">
            <v>5519-16</v>
          </cell>
          <cell r="B134" t="str">
            <v>600V가교PE절연케이블(CV)</v>
          </cell>
          <cell r="C134" t="str">
            <v>22MM2*4C</v>
          </cell>
          <cell r="D134" t="str">
            <v>M</v>
          </cell>
          <cell r="E134">
            <v>3737</v>
          </cell>
          <cell r="F134">
            <v>7.0999999999999994E-2</v>
          </cell>
          <cell r="G134">
            <v>73973</v>
          </cell>
          <cell r="H134">
            <v>74.739999999999995</v>
          </cell>
          <cell r="I134">
            <v>0</v>
          </cell>
        </row>
        <row r="135">
          <cell r="A135" t="str">
            <v>5519-17</v>
          </cell>
          <cell r="B135" t="str">
            <v>600V가교PE절연케이블(CV)</v>
          </cell>
          <cell r="C135" t="str">
            <v>38MM2*1C</v>
          </cell>
          <cell r="D135" t="str">
            <v>M</v>
          </cell>
          <cell r="E135">
            <v>1469</v>
          </cell>
          <cell r="F135">
            <v>3.5999999999999997E-2</v>
          </cell>
          <cell r="G135">
            <v>73973</v>
          </cell>
          <cell r="H135">
            <v>29.38</v>
          </cell>
          <cell r="I135">
            <v>0</v>
          </cell>
        </row>
        <row r="136">
          <cell r="A136" t="str">
            <v>5519-18</v>
          </cell>
          <cell r="B136" t="str">
            <v>600V가교PE절연케이블(CV)</v>
          </cell>
          <cell r="C136" t="str">
            <v>38MM2*2C</v>
          </cell>
          <cell r="D136" t="str">
            <v>M</v>
          </cell>
          <cell r="E136">
            <v>3413</v>
          </cell>
          <cell r="F136">
            <v>0.06</v>
          </cell>
          <cell r="G136">
            <v>73973</v>
          </cell>
          <cell r="H136">
            <v>68.260000000000005</v>
          </cell>
          <cell r="I136">
            <v>0</v>
          </cell>
        </row>
        <row r="137">
          <cell r="A137" t="str">
            <v>5519-19</v>
          </cell>
          <cell r="B137" t="str">
            <v>600V가교PE절연케이블(CV)</v>
          </cell>
          <cell r="C137" t="str">
            <v>38MM2*3C</v>
          </cell>
          <cell r="D137" t="str">
            <v>M</v>
          </cell>
          <cell r="E137">
            <v>4567</v>
          </cell>
          <cell r="F137">
            <v>8.4000000000000005E-2</v>
          </cell>
          <cell r="G137">
            <v>73973</v>
          </cell>
          <cell r="H137">
            <v>91.34</v>
          </cell>
          <cell r="I137">
            <v>0</v>
          </cell>
        </row>
        <row r="138">
          <cell r="A138" t="str">
            <v>5519-20</v>
          </cell>
          <cell r="B138" t="str">
            <v>600V가교PE절연케이블(CV)</v>
          </cell>
          <cell r="C138" t="str">
            <v>38MM2*4C</v>
          </cell>
          <cell r="D138" t="str">
            <v>M</v>
          </cell>
          <cell r="E138">
            <v>5953</v>
          </cell>
          <cell r="F138">
            <v>9.7000000000000003E-2</v>
          </cell>
          <cell r="G138">
            <v>73973</v>
          </cell>
          <cell r="H138">
            <v>119.06</v>
          </cell>
          <cell r="I138">
            <v>0</v>
          </cell>
        </row>
        <row r="139">
          <cell r="A139" t="str">
            <v>5519-51</v>
          </cell>
          <cell r="B139" t="str">
            <v>600V가교PE절연케이블(CV)</v>
          </cell>
          <cell r="C139" t="str">
            <v>100MM2*1C</v>
          </cell>
          <cell r="D139" t="str">
            <v>M</v>
          </cell>
          <cell r="E139">
            <v>3724</v>
          </cell>
          <cell r="F139">
            <v>7.0999999999999994E-2</v>
          </cell>
          <cell r="G139">
            <v>73973</v>
          </cell>
          <cell r="H139">
            <v>74.48</v>
          </cell>
          <cell r="I139">
            <v>0</v>
          </cell>
        </row>
        <row r="140">
          <cell r="A140" t="str">
            <v>5519-52</v>
          </cell>
          <cell r="B140" t="str">
            <v>600V가교PE절연케이블(CV)</v>
          </cell>
          <cell r="C140" t="str">
            <v>100MM2*2C</v>
          </cell>
          <cell r="D140" t="str">
            <v>M</v>
          </cell>
          <cell r="E140">
            <v>8248</v>
          </cell>
          <cell r="F140">
            <v>0.11700000000000001</v>
          </cell>
          <cell r="G140">
            <v>73973</v>
          </cell>
          <cell r="H140">
            <v>164.96</v>
          </cell>
          <cell r="I140">
            <v>0</v>
          </cell>
        </row>
        <row r="141">
          <cell r="A141" t="str">
            <v>5519-53</v>
          </cell>
          <cell r="B141" t="str">
            <v>600V가교PE절연케이블(CV)</v>
          </cell>
          <cell r="C141" t="str">
            <v>100MM2*3C</v>
          </cell>
          <cell r="D141" t="str">
            <v>M</v>
          </cell>
          <cell r="E141">
            <v>11672</v>
          </cell>
          <cell r="F141">
            <v>0.17199999999999999</v>
          </cell>
          <cell r="G141">
            <v>73973</v>
          </cell>
          <cell r="H141">
            <v>233.44</v>
          </cell>
          <cell r="I141">
            <v>0</v>
          </cell>
        </row>
        <row r="142">
          <cell r="A142" t="str">
            <v>5519-54</v>
          </cell>
          <cell r="B142" t="str">
            <v>600V가교PE절연케이블(CV)</v>
          </cell>
          <cell r="C142" t="str">
            <v>100MM2*4C</v>
          </cell>
          <cell r="D142" t="str">
            <v>M</v>
          </cell>
          <cell r="E142">
            <v>15847</v>
          </cell>
          <cell r="F142">
            <v>0.20499999999999999</v>
          </cell>
          <cell r="G142">
            <v>73973</v>
          </cell>
          <cell r="H142">
            <v>316.94</v>
          </cell>
          <cell r="I142">
            <v>0</v>
          </cell>
        </row>
        <row r="143">
          <cell r="A143" t="str">
            <v>5519-61</v>
          </cell>
          <cell r="B143" t="str">
            <v>600V가교PE절연케이블(CV)</v>
          </cell>
          <cell r="C143" t="str">
            <v>200MM2*1C</v>
          </cell>
          <cell r="D143" t="str">
            <v>M</v>
          </cell>
          <cell r="E143">
            <v>7666</v>
          </cell>
          <cell r="F143">
            <v>0.11700000000000001</v>
          </cell>
          <cell r="G143">
            <v>73973</v>
          </cell>
          <cell r="H143">
            <v>153.32</v>
          </cell>
          <cell r="I143">
            <v>0</v>
          </cell>
        </row>
        <row r="144">
          <cell r="A144" t="str">
            <v>5519-62</v>
          </cell>
          <cell r="B144" t="str">
            <v>600V가교PE절연케이블(CV)</v>
          </cell>
          <cell r="C144" t="str">
            <v>200MM2*2C</v>
          </cell>
          <cell r="D144" t="str">
            <v>M</v>
          </cell>
          <cell r="E144">
            <v>15950</v>
          </cell>
          <cell r="F144">
            <v>0.20499999999999999</v>
          </cell>
          <cell r="G144">
            <v>73973</v>
          </cell>
          <cell r="H144">
            <v>319</v>
          </cell>
          <cell r="I144">
            <v>0</v>
          </cell>
        </row>
        <row r="145">
          <cell r="A145" t="str">
            <v>5519-63</v>
          </cell>
          <cell r="B145" t="str">
            <v>600V가교PE절연케이블(CV)</v>
          </cell>
          <cell r="C145" t="str">
            <v>200MM2*3C</v>
          </cell>
          <cell r="D145" t="str">
            <v>M</v>
          </cell>
          <cell r="E145">
            <v>23189</v>
          </cell>
          <cell r="F145">
            <v>0.27700000000000002</v>
          </cell>
          <cell r="G145">
            <v>73973</v>
          </cell>
          <cell r="H145">
            <v>463.78000000000003</v>
          </cell>
          <cell r="I145">
            <v>0</v>
          </cell>
        </row>
        <row r="146">
          <cell r="A146" t="str">
            <v>5519-64</v>
          </cell>
          <cell r="B146" t="str">
            <v>600V가교PE절연케이블(CV)</v>
          </cell>
          <cell r="C146" t="str">
            <v>200MM2*4C</v>
          </cell>
          <cell r="D146" t="str">
            <v>M</v>
          </cell>
          <cell r="E146">
            <v>30376</v>
          </cell>
          <cell r="F146">
            <v>0.35899999999999999</v>
          </cell>
          <cell r="G146">
            <v>73973</v>
          </cell>
          <cell r="H146">
            <v>607.52</v>
          </cell>
          <cell r="I146">
            <v>0</v>
          </cell>
        </row>
        <row r="147">
          <cell r="A147" t="str">
            <v>5519-71</v>
          </cell>
          <cell r="B147" t="str">
            <v>600V가교PE절연케이블(CV)</v>
          </cell>
          <cell r="C147" t="str">
            <v>250MM2*1C</v>
          </cell>
          <cell r="D147" t="str">
            <v>M</v>
          </cell>
          <cell r="E147">
            <v>9362</v>
          </cell>
          <cell r="F147">
            <v>0.14199999999999999</v>
          </cell>
          <cell r="G147">
            <v>73973</v>
          </cell>
          <cell r="H147">
            <v>187.24</v>
          </cell>
          <cell r="I147">
            <v>0</v>
          </cell>
        </row>
        <row r="148">
          <cell r="A148" t="str">
            <v>5519-72</v>
          </cell>
          <cell r="B148" t="str">
            <v>600V가교PE절연케이블(CV)</v>
          </cell>
          <cell r="C148" t="str">
            <v>250MM2*2C</v>
          </cell>
          <cell r="D148" t="str">
            <v>M</v>
          </cell>
          <cell r="E148">
            <v>15950</v>
          </cell>
          <cell r="F148">
            <v>0.24</v>
          </cell>
          <cell r="G148">
            <v>73973</v>
          </cell>
          <cell r="H148">
            <v>319</v>
          </cell>
          <cell r="I148">
            <v>0</v>
          </cell>
        </row>
        <row r="149">
          <cell r="A149" t="str">
            <v>5519-73</v>
          </cell>
          <cell r="B149" t="str">
            <v>600V가교PE절연케이블(CV)</v>
          </cell>
          <cell r="C149" t="str">
            <v>250MM2*3C</v>
          </cell>
          <cell r="D149" t="str">
            <v>M</v>
          </cell>
          <cell r="E149">
            <v>28331</v>
          </cell>
          <cell r="F149">
            <v>0.35899999999999999</v>
          </cell>
          <cell r="G149">
            <v>73973</v>
          </cell>
          <cell r="H149">
            <v>566.62</v>
          </cell>
          <cell r="I149">
            <v>0</v>
          </cell>
        </row>
        <row r="150">
          <cell r="A150" t="str">
            <v>5519-74</v>
          </cell>
          <cell r="B150" t="str">
            <v>600V가교PE절연케이블(CV)</v>
          </cell>
          <cell r="C150" t="str">
            <v>250MM2*4C</v>
          </cell>
          <cell r="D150" t="str">
            <v>M</v>
          </cell>
          <cell r="E150">
            <v>37382</v>
          </cell>
          <cell r="F150">
            <v>0.40600000000000003</v>
          </cell>
          <cell r="G150">
            <v>73973</v>
          </cell>
          <cell r="H150">
            <v>747.64</v>
          </cell>
          <cell r="I150">
            <v>0</v>
          </cell>
        </row>
        <row r="151">
          <cell r="A151" t="str">
            <v>5519-75</v>
          </cell>
          <cell r="B151" t="str">
            <v>600V가교PE절연케이블(CV)</v>
          </cell>
          <cell r="D151" t="str">
            <v>M</v>
          </cell>
          <cell r="G151">
            <v>73973</v>
          </cell>
          <cell r="H151">
            <v>0</v>
          </cell>
          <cell r="I151">
            <v>0</v>
          </cell>
        </row>
        <row r="152">
          <cell r="A152" t="str">
            <v>5519-76</v>
          </cell>
          <cell r="B152" t="str">
            <v>600V가교PE절연케이블(CV)</v>
          </cell>
          <cell r="D152" t="str">
            <v>M</v>
          </cell>
          <cell r="G152">
            <v>73973</v>
          </cell>
          <cell r="H152">
            <v>0</v>
          </cell>
          <cell r="I152">
            <v>0</v>
          </cell>
        </row>
        <row r="153">
          <cell r="A153" t="str">
            <v>5519-77</v>
          </cell>
          <cell r="B153" t="str">
            <v>600V가교PE절연케이블(CV)</v>
          </cell>
          <cell r="D153" t="str">
            <v>M</v>
          </cell>
          <cell r="G153">
            <v>73973</v>
          </cell>
          <cell r="H153">
            <v>0</v>
          </cell>
          <cell r="I153">
            <v>0</v>
          </cell>
        </row>
        <row r="154">
          <cell r="A154" t="str">
            <v>5519-78</v>
          </cell>
          <cell r="B154" t="str">
            <v>600V가교PE절연케이블(CV)</v>
          </cell>
          <cell r="D154" t="str">
            <v>M</v>
          </cell>
          <cell r="G154">
            <v>73973</v>
          </cell>
          <cell r="H154">
            <v>0</v>
          </cell>
          <cell r="I154">
            <v>0</v>
          </cell>
        </row>
        <row r="155">
          <cell r="A155" t="str">
            <v>5519-79</v>
          </cell>
          <cell r="B155" t="str">
            <v>600V가교PE절연케이블(CV)</v>
          </cell>
          <cell r="D155" t="str">
            <v>M</v>
          </cell>
          <cell r="G155">
            <v>73973</v>
          </cell>
          <cell r="H155">
            <v>0</v>
          </cell>
          <cell r="I155">
            <v>0</v>
          </cell>
        </row>
        <row r="156">
          <cell r="A156" t="str">
            <v>5519-80</v>
          </cell>
          <cell r="I156">
            <v>0</v>
          </cell>
        </row>
        <row r="157">
          <cell r="A157" t="str">
            <v>5519-81</v>
          </cell>
          <cell r="I157">
            <v>0</v>
          </cell>
        </row>
        <row r="158">
          <cell r="A158" t="str">
            <v>5519-82</v>
          </cell>
          <cell r="I158">
            <v>0</v>
          </cell>
        </row>
        <row r="159">
          <cell r="A159" t="str">
            <v>5519-83</v>
          </cell>
          <cell r="I159">
            <v>0</v>
          </cell>
        </row>
        <row r="160">
          <cell r="A160" t="str">
            <v>5519-84</v>
          </cell>
          <cell r="I160">
            <v>0</v>
          </cell>
        </row>
        <row r="161">
          <cell r="A161" t="str">
            <v>5519-85</v>
          </cell>
          <cell r="I161">
            <v>0</v>
          </cell>
        </row>
        <row r="162">
          <cell r="A162" t="str">
            <v>5519-86</v>
          </cell>
          <cell r="I162">
            <v>0</v>
          </cell>
        </row>
        <row r="163">
          <cell r="A163" t="str">
            <v>5519-87</v>
          </cell>
          <cell r="I163">
            <v>0</v>
          </cell>
        </row>
        <row r="164">
          <cell r="A164" t="str">
            <v>5519-88</v>
          </cell>
          <cell r="I164">
            <v>0</v>
          </cell>
        </row>
        <row r="165">
          <cell r="A165" t="str">
            <v>5523-01</v>
          </cell>
          <cell r="B165" t="str">
            <v>내열전선 FR-3</v>
          </cell>
          <cell r="C165" t="str">
            <v>1.2mm*2C</v>
          </cell>
          <cell r="D165" t="str">
            <v>M</v>
          </cell>
          <cell r="E165">
            <v>641</v>
          </cell>
          <cell r="F165">
            <v>0.01</v>
          </cell>
          <cell r="G165">
            <v>56143</v>
          </cell>
          <cell r="H165">
            <v>12.82</v>
          </cell>
          <cell r="I165">
            <v>0</v>
          </cell>
        </row>
        <row r="166">
          <cell r="A166" t="str">
            <v>5523-02</v>
          </cell>
          <cell r="B166" t="str">
            <v>내열전선 FR-3</v>
          </cell>
          <cell r="C166" t="str">
            <v>1.2mm*3C</v>
          </cell>
          <cell r="D166" t="str">
            <v>M</v>
          </cell>
          <cell r="E166">
            <v>762</v>
          </cell>
          <cell r="F166">
            <v>0.01</v>
          </cell>
          <cell r="G166">
            <v>56143</v>
          </cell>
          <cell r="H166">
            <v>15.24</v>
          </cell>
          <cell r="I166">
            <v>0</v>
          </cell>
        </row>
        <row r="167">
          <cell r="A167" t="str">
            <v>5523-03</v>
          </cell>
          <cell r="B167" t="str">
            <v>내열전선 FR-3</v>
          </cell>
          <cell r="C167" t="str">
            <v>1.2mm*4C</v>
          </cell>
          <cell r="D167" t="str">
            <v>M</v>
          </cell>
          <cell r="E167">
            <v>890</v>
          </cell>
          <cell r="F167">
            <v>0.01</v>
          </cell>
          <cell r="G167">
            <v>56143</v>
          </cell>
          <cell r="H167">
            <v>17.8</v>
          </cell>
          <cell r="I167">
            <v>0</v>
          </cell>
        </row>
        <row r="168">
          <cell r="A168" t="str">
            <v>5523-04</v>
          </cell>
          <cell r="B168" t="str">
            <v>내열전선 FR-3</v>
          </cell>
          <cell r="C168" t="str">
            <v>1.2mm*5C</v>
          </cell>
          <cell r="D168" t="str">
            <v>M</v>
          </cell>
          <cell r="E168">
            <v>1015</v>
          </cell>
          <cell r="F168">
            <v>0.02</v>
          </cell>
          <cell r="G168">
            <v>56143</v>
          </cell>
          <cell r="H168">
            <v>20.3</v>
          </cell>
          <cell r="I168">
            <v>0</v>
          </cell>
        </row>
        <row r="169">
          <cell r="A169" t="str">
            <v>5523-21</v>
          </cell>
          <cell r="B169" t="str">
            <v>내열전선 FR-3</v>
          </cell>
          <cell r="C169" t="str">
            <v>1.6mm*5C</v>
          </cell>
          <cell r="D169" t="str">
            <v>M</v>
          </cell>
          <cell r="E169">
            <v>1179</v>
          </cell>
          <cell r="F169">
            <v>0.02</v>
          </cell>
          <cell r="G169">
            <v>56143</v>
          </cell>
          <cell r="H169">
            <v>23.580000000000002</v>
          </cell>
          <cell r="I169">
            <v>0</v>
          </cell>
        </row>
        <row r="170">
          <cell r="A170" t="str">
            <v>5523-22</v>
          </cell>
          <cell r="B170" t="str">
            <v>내열전선 FR-3</v>
          </cell>
          <cell r="C170" t="str">
            <v>1.6mm*6C</v>
          </cell>
          <cell r="D170" t="str">
            <v>M</v>
          </cell>
          <cell r="E170">
            <v>1336</v>
          </cell>
          <cell r="F170">
            <v>0.02</v>
          </cell>
          <cell r="G170">
            <v>56143</v>
          </cell>
          <cell r="H170">
            <v>26.72</v>
          </cell>
          <cell r="I170">
            <v>0</v>
          </cell>
        </row>
        <row r="171">
          <cell r="A171" t="str">
            <v>5523-23</v>
          </cell>
          <cell r="B171" t="str">
            <v>내열전선 FR-3</v>
          </cell>
          <cell r="C171" t="str">
            <v>1.6mm*7C</v>
          </cell>
          <cell r="D171" t="str">
            <v>M</v>
          </cell>
          <cell r="E171">
            <v>1458</v>
          </cell>
          <cell r="F171">
            <v>0.02</v>
          </cell>
          <cell r="G171">
            <v>56143</v>
          </cell>
          <cell r="H171">
            <v>29.16</v>
          </cell>
          <cell r="I171">
            <v>0</v>
          </cell>
        </row>
        <row r="172">
          <cell r="A172" t="str">
            <v>5523-24</v>
          </cell>
          <cell r="B172" t="str">
            <v>내열전선 FR-3</v>
          </cell>
          <cell r="C172" t="str">
            <v>1.6mm*8C</v>
          </cell>
          <cell r="D172" t="str">
            <v>M</v>
          </cell>
          <cell r="E172">
            <v>1620</v>
          </cell>
          <cell r="F172">
            <v>0.02</v>
          </cell>
          <cell r="G172">
            <v>56143</v>
          </cell>
          <cell r="H172">
            <v>32.4</v>
          </cell>
          <cell r="I172">
            <v>0</v>
          </cell>
        </row>
        <row r="173">
          <cell r="A173" t="str">
            <v>5523-26</v>
          </cell>
          <cell r="B173" t="str">
            <v>내열전선 FR-3</v>
          </cell>
          <cell r="C173" t="str">
            <v>1.6mm*10C</v>
          </cell>
          <cell r="D173" t="str">
            <v>M</v>
          </cell>
          <cell r="E173">
            <v>1971</v>
          </cell>
          <cell r="F173">
            <v>3.1E-2</v>
          </cell>
          <cell r="G173">
            <v>56143</v>
          </cell>
          <cell r="H173">
            <v>39.42</v>
          </cell>
          <cell r="I173">
            <v>0</v>
          </cell>
        </row>
        <row r="174">
          <cell r="A174" t="str">
            <v>5523-30</v>
          </cell>
          <cell r="B174" t="str">
            <v>내열전선 FR-3</v>
          </cell>
          <cell r="C174" t="str">
            <v>1.6mm*20C</v>
          </cell>
          <cell r="D174" t="str">
            <v>M</v>
          </cell>
          <cell r="E174">
            <v>3320</v>
          </cell>
          <cell r="F174">
            <v>5.1999999999999998E-2</v>
          </cell>
          <cell r="G174">
            <v>56143</v>
          </cell>
          <cell r="H174">
            <v>66.400000000000006</v>
          </cell>
          <cell r="I174">
            <v>0</v>
          </cell>
        </row>
        <row r="175">
          <cell r="A175" t="str">
            <v>5523-40</v>
          </cell>
          <cell r="B175" t="str">
            <v>내열전선 FR-3</v>
          </cell>
          <cell r="C175" t="str">
            <v>1.6mm*30C</v>
          </cell>
          <cell r="D175" t="str">
            <v>M</v>
          </cell>
          <cell r="E175">
            <v>4557</v>
          </cell>
          <cell r="F175">
            <v>6.4000000000000001E-2</v>
          </cell>
          <cell r="G175">
            <v>56143</v>
          </cell>
          <cell r="H175">
            <v>91.14</v>
          </cell>
          <cell r="I175">
            <v>0</v>
          </cell>
        </row>
        <row r="176">
          <cell r="A176" t="str">
            <v>5523-41</v>
          </cell>
          <cell r="B176" t="str">
            <v>내열전선 FR-3</v>
          </cell>
          <cell r="D176" t="str">
            <v>M</v>
          </cell>
          <cell r="G176">
            <v>56143</v>
          </cell>
          <cell r="H176">
            <v>0</v>
          </cell>
          <cell r="I176">
            <v>0</v>
          </cell>
        </row>
        <row r="177">
          <cell r="A177" t="str">
            <v>5523-42</v>
          </cell>
          <cell r="B177" t="str">
            <v>내열전선 FR-3</v>
          </cell>
          <cell r="D177" t="str">
            <v>M</v>
          </cell>
          <cell r="G177">
            <v>56143</v>
          </cell>
          <cell r="H177">
            <v>0</v>
          </cell>
          <cell r="I177">
            <v>0</v>
          </cell>
        </row>
        <row r="178">
          <cell r="A178" t="str">
            <v>5523-43</v>
          </cell>
          <cell r="B178" t="str">
            <v>내열전선 FR-3</v>
          </cell>
          <cell r="D178" t="str">
            <v>M</v>
          </cell>
          <cell r="G178">
            <v>56143</v>
          </cell>
          <cell r="H178">
            <v>0</v>
          </cell>
          <cell r="I178">
            <v>0</v>
          </cell>
        </row>
        <row r="179">
          <cell r="A179" t="str">
            <v>5523-44</v>
          </cell>
          <cell r="B179" t="str">
            <v>내열전선 FR-3</v>
          </cell>
          <cell r="D179" t="str">
            <v>M</v>
          </cell>
          <cell r="G179">
            <v>56143</v>
          </cell>
          <cell r="H179">
            <v>0</v>
          </cell>
          <cell r="I179">
            <v>0</v>
          </cell>
        </row>
        <row r="180">
          <cell r="A180" t="str">
            <v>5523-45</v>
          </cell>
          <cell r="B180" t="str">
            <v>내열전선 FR-3</v>
          </cell>
          <cell r="D180" t="str">
            <v>M</v>
          </cell>
          <cell r="G180">
            <v>56143</v>
          </cell>
          <cell r="H180">
            <v>0</v>
          </cell>
          <cell r="I180">
            <v>0</v>
          </cell>
        </row>
        <row r="181">
          <cell r="A181" t="str">
            <v>5523-46</v>
          </cell>
          <cell r="I181">
            <v>0</v>
          </cell>
        </row>
        <row r="182">
          <cell r="A182" t="str">
            <v>5523-47</v>
          </cell>
          <cell r="I182">
            <v>0</v>
          </cell>
        </row>
        <row r="183">
          <cell r="A183" t="str">
            <v>5525-01</v>
          </cell>
          <cell r="B183" t="str">
            <v>22KV동심중성케이블</v>
          </cell>
          <cell r="C183" t="str">
            <v>CV/CN 1C*60MM2</v>
          </cell>
          <cell r="D183" t="str">
            <v>M</v>
          </cell>
          <cell r="E183">
            <v>7290</v>
          </cell>
          <cell r="F183">
            <v>4.9000000000000002E-2</v>
          </cell>
          <cell r="G183">
            <v>73973</v>
          </cell>
          <cell r="H183">
            <v>145.80000000000001</v>
          </cell>
          <cell r="I183">
            <v>0</v>
          </cell>
        </row>
        <row r="184">
          <cell r="A184" t="str">
            <v>5525-02</v>
          </cell>
          <cell r="B184" t="str">
            <v>23KV동심중성케이블</v>
          </cell>
          <cell r="D184" t="str">
            <v>M</v>
          </cell>
          <cell r="G184">
            <v>73973</v>
          </cell>
          <cell r="H184">
            <v>0</v>
          </cell>
          <cell r="I184">
            <v>0</v>
          </cell>
        </row>
        <row r="185">
          <cell r="A185" t="str">
            <v>5525-03</v>
          </cell>
          <cell r="B185" t="str">
            <v>23KV동심중성케이블</v>
          </cell>
          <cell r="D185" t="str">
            <v>M</v>
          </cell>
          <cell r="G185">
            <v>73973</v>
          </cell>
          <cell r="H185">
            <v>0</v>
          </cell>
          <cell r="I185">
            <v>0</v>
          </cell>
        </row>
        <row r="186">
          <cell r="A186" t="str">
            <v>5525-04</v>
          </cell>
          <cell r="B186" t="str">
            <v>23KV동심중성케이블</v>
          </cell>
          <cell r="D186" t="str">
            <v>M</v>
          </cell>
          <cell r="G186">
            <v>73973</v>
          </cell>
          <cell r="H186">
            <v>0</v>
          </cell>
          <cell r="I186">
            <v>0</v>
          </cell>
        </row>
        <row r="187">
          <cell r="A187" t="str">
            <v>5525-05</v>
          </cell>
          <cell r="B187" t="str">
            <v>23KV동심중성케이블</v>
          </cell>
          <cell r="D187" t="str">
            <v>M</v>
          </cell>
          <cell r="G187">
            <v>73973</v>
          </cell>
          <cell r="H187">
            <v>0</v>
          </cell>
          <cell r="I187">
            <v>0</v>
          </cell>
        </row>
        <row r="188">
          <cell r="A188" t="str">
            <v>5525-06</v>
          </cell>
          <cell r="B188" t="str">
            <v>23KV동심중성케이블</v>
          </cell>
          <cell r="D188" t="str">
            <v>M</v>
          </cell>
          <cell r="G188">
            <v>73973</v>
          </cell>
          <cell r="H188">
            <v>0</v>
          </cell>
          <cell r="I188">
            <v>0</v>
          </cell>
        </row>
        <row r="189">
          <cell r="A189" t="str">
            <v>5525-07</v>
          </cell>
          <cell r="B189" t="str">
            <v>23KV동심중성케이블</v>
          </cell>
          <cell r="D189" t="str">
            <v>M</v>
          </cell>
          <cell r="G189">
            <v>73973</v>
          </cell>
          <cell r="H189">
            <v>0</v>
          </cell>
          <cell r="I189">
            <v>0</v>
          </cell>
        </row>
        <row r="190">
          <cell r="A190" t="str">
            <v>5547-01</v>
          </cell>
          <cell r="B190" t="str">
            <v>UTP 케이블</v>
          </cell>
          <cell r="C190" t="str">
            <v>0.5*4P</v>
          </cell>
          <cell r="D190" t="str">
            <v>M</v>
          </cell>
          <cell r="E190">
            <v>240</v>
          </cell>
          <cell r="F190">
            <v>0.02</v>
          </cell>
          <cell r="G190">
            <v>95424</v>
          </cell>
          <cell r="H190">
            <v>4.8</v>
          </cell>
          <cell r="I190">
            <v>0</v>
          </cell>
        </row>
        <row r="191">
          <cell r="A191" t="str">
            <v>5547-02</v>
          </cell>
          <cell r="B191" t="str">
            <v>UTP 케이블</v>
          </cell>
          <cell r="C191" t="str">
            <v>0.5*25P</v>
          </cell>
          <cell r="D191" t="str">
            <v>M</v>
          </cell>
          <cell r="E191">
            <v>1400</v>
          </cell>
          <cell r="F191">
            <v>0.02</v>
          </cell>
          <cell r="G191">
            <v>95424</v>
          </cell>
          <cell r="H191">
            <v>28</v>
          </cell>
          <cell r="I191">
            <v>0</v>
          </cell>
        </row>
        <row r="192">
          <cell r="A192" t="str">
            <v>5547-03</v>
          </cell>
          <cell r="B192" t="str">
            <v>UTP 케이블</v>
          </cell>
          <cell r="C192" t="str">
            <v>0.5*50p</v>
          </cell>
          <cell r="D192" t="str">
            <v>M</v>
          </cell>
          <cell r="E192">
            <v>2700</v>
          </cell>
          <cell r="F192">
            <v>0.03</v>
          </cell>
          <cell r="G192">
            <v>95424</v>
          </cell>
          <cell r="H192">
            <v>54</v>
          </cell>
          <cell r="I192">
            <v>0</v>
          </cell>
        </row>
        <row r="193">
          <cell r="A193" t="str">
            <v>5547-04</v>
          </cell>
          <cell r="B193" t="str">
            <v>UTP 케이블</v>
          </cell>
          <cell r="C193" t="str">
            <v>0.5*100P</v>
          </cell>
          <cell r="D193" t="str">
            <v>M</v>
          </cell>
          <cell r="E193">
            <v>3900</v>
          </cell>
          <cell r="F193">
            <v>0.03</v>
          </cell>
          <cell r="G193">
            <v>95424</v>
          </cell>
          <cell r="H193">
            <v>78</v>
          </cell>
          <cell r="I193">
            <v>0</v>
          </cell>
        </row>
        <row r="194">
          <cell r="A194" t="str">
            <v>5547-05</v>
          </cell>
          <cell r="G194">
            <v>95424</v>
          </cell>
          <cell r="I194">
            <v>0</v>
          </cell>
        </row>
        <row r="195">
          <cell r="A195" t="str">
            <v>5547-06</v>
          </cell>
          <cell r="I195">
            <v>0</v>
          </cell>
        </row>
        <row r="196">
          <cell r="A196" t="str">
            <v>5547-07</v>
          </cell>
          <cell r="I196">
            <v>0</v>
          </cell>
        </row>
        <row r="197">
          <cell r="A197" t="str">
            <v>5547-08</v>
          </cell>
          <cell r="I197">
            <v>0</v>
          </cell>
        </row>
        <row r="198">
          <cell r="A198" t="str">
            <v>5547-09</v>
          </cell>
          <cell r="I198">
            <v>0</v>
          </cell>
        </row>
        <row r="199">
          <cell r="A199" t="str">
            <v>5547-10</v>
          </cell>
          <cell r="I199">
            <v>0</v>
          </cell>
        </row>
        <row r="200">
          <cell r="A200" t="str">
            <v>5567-01</v>
          </cell>
          <cell r="B200" t="str">
            <v>PE 절연 쌍케이블</v>
          </cell>
          <cell r="C200" t="str">
            <v xml:space="preserve"> 5P-0.5 MM</v>
          </cell>
          <cell r="D200" t="str">
            <v>M</v>
          </cell>
          <cell r="E200">
            <v>505</v>
          </cell>
          <cell r="F200">
            <v>0.02</v>
          </cell>
          <cell r="G200">
            <v>73973</v>
          </cell>
          <cell r="H200">
            <v>10.1</v>
          </cell>
          <cell r="I200">
            <v>0</v>
          </cell>
        </row>
        <row r="201">
          <cell r="A201" t="str">
            <v>5567-02</v>
          </cell>
          <cell r="B201" t="str">
            <v>PE 절연 쌍케이블</v>
          </cell>
          <cell r="C201" t="str">
            <v>10P-0.65MM</v>
          </cell>
          <cell r="D201" t="str">
            <v>M</v>
          </cell>
          <cell r="E201">
            <v>768</v>
          </cell>
          <cell r="F201">
            <v>0.02</v>
          </cell>
          <cell r="G201">
            <v>73973</v>
          </cell>
          <cell r="H201">
            <v>15.36</v>
          </cell>
          <cell r="I201">
            <v>0</v>
          </cell>
        </row>
        <row r="202">
          <cell r="A202" t="str">
            <v>5567-03</v>
          </cell>
          <cell r="B202" t="str">
            <v>PE 절연 쌍케이블</v>
          </cell>
          <cell r="D202" t="str">
            <v>M</v>
          </cell>
          <cell r="G202">
            <v>73973</v>
          </cell>
          <cell r="H202">
            <v>0</v>
          </cell>
          <cell r="I202">
            <v>0</v>
          </cell>
        </row>
        <row r="203">
          <cell r="A203" t="str">
            <v>5567-04</v>
          </cell>
          <cell r="B203" t="str">
            <v>PE 절연 쌍케이블</v>
          </cell>
          <cell r="D203" t="str">
            <v>M</v>
          </cell>
          <cell r="G203">
            <v>73973</v>
          </cell>
          <cell r="H203">
            <v>0</v>
          </cell>
          <cell r="I203">
            <v>0</v>
          </cell>
        </row>
        <row r="204">
          <cell r="A204" t="str">
            <v>5567-05</v>
          </cell>
          <cell r="B204" t="str">
            <v>PE 절연 쌍케이블</v>
          </cell>
          <cell r="D204" t="str">
            <v>M</v>
          </cell>
          <cell r="G204">
            <v>73973</v>
          </cell>
          <cell r="H204">
            <v>0</v>
          </cell>
          <cell r="I204">
            <v>0</v>
          </cell>
        </row>
        <row r="205">
          <cell r="A205" t="str">
            <v>5567-06</v>
          </cell>
          <cell r="B205" t="str">
            <v>PE 절연 쌍케이블</v>
          </cell>
          <cell r="D205" t="str">
            <v>M</v>
          </cell>
          <cell r="G205">
            <v>73973</v>
          </cell>
          <cell r="H205">
            <v>0</v>
          </cell>
          <cell r="I205">
            <v>0</v>
          </cell>
        </row>
        <row r="206">
          <cell r="A206" t="str">
            <v>5567-07</v>
          </cell>
          <cell r="B206" t="str">
            <v>PE 절연 쌍케이블</v>
          </cell>
          <cell r="D206" t="str">
            <v>M</v>
          </cell>
          <cell r="G206">
            <v>73973</v>
          </cell>
          <cell r="H206">
            <v>0</v>
          </cell>
          <cell r="I206">
            <v>0</v>
          </cell>
        </row>
        <row r="207">
          <cell r="A207" t="str">
            <v>5567-08</v>
          </cell>
          <cell r="B207" t="str">
            <v>PE 절연 쌍케이블</v>
          </cell>
          <cell r="D207" t="str">
            <v>M</v>
          </cell>
          <cell r="G207">
            <v>73973</v>
          </cell>
          <cell r="H207">
            <v>0</v>
          </cell>
          <cell r="I207">
            <v>0</v>
          </cell>
        </row>
        <row r="208">
          <cell r="A208" t="str">
            <v>5567-09</v>
          </cell>
          <cell r="I208">
            <v>0</v>
          </cell>
        </row>
        <row r="209">
          <cell r="A209" t="str">
            <v>5567-10</v>
          </cell>
          <cell r="I209">
            <v>0</v>
          </cell>
        </row>
        <row r="210">
          <cell r="A210" t="str">
            <v>5567-11</v>
          </cell>
          <cell r="I210">
            <v>0</v>
          </cell>
        </row>
        <row r="211">
          <cell r="A211" t="str">
            <v>5585-01</v>
          </cell>
          <cell r="B211" t="str">
            <v>CATV고발포동축케이블</v>
          </cell>
          <cell r="C211" t="str">
            <v>4C-FB</v>
          </cell>
          <cell r="D211" t="str">
            <v>M</v>
          </cell>
          <cell r="E211">
            <v>220</v>
          </cell>
          <cell r="F211">
            <v>0.02</v>
          </cell>
          <cell r="G211">
            <v>73973</v>
          </cell>
          <cell r="H211">
            <v>4.4000000000000004</v>
          </cell>
          <cell r="I211">
            <v>0</v>
          </cell>
        </row>
        <row r="212">
          <cell r="A212" t="str">
            <v>5585-02</v>
          </cell>
          <cell r="B212" t="str">
            <v>CATV고발포동축케이블</v>
          </cell>
          <cell r="C212" t="str">
            <v>5C-FBT</v>
          </cell>
          <cell r="D212" t="str">
            <v>M</v>
          </cell>
          <cell r="E212">
            <v>330</v>
          </cell>
          <cell r="F212">
            <v>0.02</v>
          </cell>
          <cell r="G212">
            <v>73973</v>
          </cell>
          <cell r="H212">
            <v>6.6000000000000005</v>
          </cell>
          <cell r="I212">
            <v>0</v>
          </cell>
        </row>
        <row r="213">
          <cell r="A213" t="str">
            <v>5585-03</v>
          </cell>
          <cell r="B213" t="str">
            <v>CATV고발포동축케이블</v>
          </cell>
          <cell r="C213" t="str">
            <v>5C-HFBT</v>
          </cell>
          <cell r="D213" t="str">
            <v>M</v>
          </cell>
          <cell r="E213">
            <v>390</v>
          </cell>
          <cell r="F213">
            <v>0.02</v>
          </cell>
          <cell r="G213">
            <v>73973</v>
          </cell>
          <cell r="H213">
            <v>7.8</v>
          </cell>
          <cell r="I213">
            <v>0</v>
          </cell>
        </row>
        <row r="214">
          <cell r="A214" t="str">
            <v>5585-04</v>
          </cell>
          <cell r="B214" t="str">
            <v>CATV고발포동축케이블</v>
          </cell>
          <cell r="C214" t="str">
            <v>5C-HFL</v>
          </cell>
          <cell r="D214" t="str">
            <v>M</v>
          </cell>
          <cell r="E214">
            <v>440</v>
          </cell>
          <cell r="F214">
            <v>0.02</v>
          </cell>
          <cell r="G214">
            <v>73973</v>
          </cell>
          <cell r="H214">
            <v>8.8000000000000007</v>
          </cell>
          <cell r="I214">
            <v>0</v>
          </cell>
        </row>
        <row r="215">
          <cell r="A215" t="str">
            <v>5585-05</v>
          </cell>
          <cell r="B215" t="str">
            <v>CATV고발포동축케이블</v>
          </cell>
          <cell r="C215" t="str">
            <v>7C-HFBT</v>
          </cell>
          <cell r="D215" t="str">
            <v>M</v>
          </cell>
          <cell r="E215">
            <v>640</v>
          </cell>
          <cell r="F215">
            <v>0.02</v>
          </cell>
          <cell r="G215">
            <v>73973</v>
          </cell>
          <cell r="H215">
            <v>12.8</v>
          </cell>
          <cell r="I215">
            <v>0</v>
          </cell>
        </row>
        <row r="216">
          <cell r="A216" t="str">
            <v>5585-06</v>
          </cell>
          <cell r="B216" t="str">
            <v>CATV고발포동축케이블</v>
          </cell>
          <cell r="D216" t="str">
            <v>M</v>
          </cell>
          <cell r="F216">
            <v>0.02</v>
          </cell>
          <cell r="G216">
            <v>73973</v>
          </cell>
          <cell r="H216">
            <v>0</v>
          </cell>
          <cell r="I216">
            <v>0</v>
          </cell>
        </row>
        <row r="217">
          <cell r="A217" t="str">
            <v>5585-11</v>
          </cell>
          <cell r="B217" t="str">
            <v>CATV고발포동축케이블</v>
          </cell>
          <cell r="C217" t="str">
            <v>HFBT 5C-2V</v>
          </cell>
          <cell r="D217" t="str">
            <v>M</v>
          </cell>
          <cell r="E217">
            <v>390</v>
          </cell>
          <cell r="F217">
            <v>0.02</v>
          </cell>
          <cell r="G217">
            <v>73973</v>
          </cell>
          <cell r="H217">
            <v>7.8</v>
          </cell>
          <cell r="I217">
            <v>0</v>
          </cell>
        </row>
        <row r="218">
          <cell r="A218" t="str">
            <v>5585-12</v>
          </cell>
          <cell r="B218" t="str">
            <v>CATV고발포동축케이블</v>
          </cell>
          <cell r="C218" t="str">
            <v>HFBT 7C-2V</v>
          </cell>
          <cell r="D218" t="str">
            <v>M</v>
          </cell>
          <cell r="E218">
            <v>580</v>
          </cell>
          <cell r="F218">
            <v>0.02</v>
          </cell>
          <cell r="G218">
            <v>73973</v>
          </cell>
          <cell r="H218">
            <v>11.6</v>
          </cell>
          <cell r="I218">
            <v>0</v>
          </cell>
        </row>
        <row r="219">
          <cell r="A219" t="str">
            <v>5585-13</v>
          </cell>
          <cell r="B219" t="str">
            <v>CATV고발포동축케이블</v>
          </cell>
          <cell r="D219" t="str">
            <v>M</v>
          </cell>
          <cell r="G219">
            <v>73973</v>
          </cell>
          <cell r="H219">
            <v>0</v>
          </cell>
          <cell r="I219">
            <v>0</v>
          </cell>
        </row>
        <row r="220">
          <cell r="A220" t="str">
            <v>5585-14</v>
          </cell>
          <cell r="B220" t="str">
            <v>CATV고발포동축케이블</v>
          </cell>
          <cell r="D220" t="str">
            <v>M</v>
          </cell>
          <cell r="G220">
            <v>73973</v>
          </cell>
          <cell r="H220">
            <v>0</v>
          </cell>
          <cell r="I220">
            <v>0</v>
          </cell>
        </row>
        <row r="221">
          <cell r="A221" t="str">
            <v>5585-15</v>
          </cell>
          <cell r="B221" t="str">
            <v>CATV고발포동축케이블</v>
          </cell>
          <cell r="D221" t="str">
            <v>M</v>
          </cell>
          <cell r="G221">
            <v>73973</v>
          </cell>
          <cell r="H221">
            <v>0</v>
          </cell>
          <cell r="I221">
            <v>0</v>
          </cell>
        </row>
        <row r="222">
          <cell r="A222" t="str">
            <v>5585-16</v>
          </cell>
          <cell r="B222" t="str">
            <v>CATV고발포동축케이블</v>
          </cell>
          <cell r="D222" t="str">
            <v>M</v>
          </cell>
          <cell r="G222">
            <v>73973</v>
          </cell>
          <cell r="I222">
            <v>0</v>
          </cell>
        </row>
        <row r="223">
          <cell r="A223" t="str">
            <v>5585-17</v>
          </cell>
          <cell r="B223" t="str">
            <v>CATV고발포동축케이블</v>
          </cell>
          <cell r="D223" t="str">
            <v>M</v>
          </cell>
          <cell r="G223">
            <v>73973</v>
          </cell>
          <cell r="I223">
            <v>0</v>
          </cell>
        </row>
        <row r="224">
          <cell r="A224" t="str">
            <v>5585-18</v>
          </cell>
          <cell r="B224" t="str">
            <v>CATV고발포동축케이블</v>
          </cell>
          <cell r="D224" t="str">
            <v>M</v>
          </cell>
          <cell r="G224">
            <v>73973</v>
          </cell>
        </row>
        <row r="225">
          <cell r="A225" t="str">
            <v>5701-01</v>
          </cell>
          <cell r="B225" t="str">
            <v>강제전선관</v>
          </cell>
          <cell r="C225" t="str">
            <v>ST 16C</v>
          </cell>
          <cell r="D225" t="str">
            <v>M</v>
          </cell>
          <cell r="E225">
            <v>932</v>
          </cell>
          <cell r="F225">
            <v>0.08</v>
          </cell>
          <cell r="G225">
            <v>56143</v>
          </cell>
          <cell r="H225">
            <v>18.64</v>
          </cell>
          <cell r="I225">
            <v>139.79999999999998</v>
          </cell>
        </row>
        <row r="226">
          <cell r="A226" t="str">
            <v>5701-02</v>
          </cell>
          <cell r="B226" t="str">
            <v>강재전선관</v>
          </cell>
          <cell r="C226" t="str">
            <v>ST 22C</v>
          </cell>
          <cell r="D226" t="str">
            <v>M</v>
          </cell>
          <cell r="E226">
            <v>1192</v>
          </cell>
          <cell r="F226">
            <v>0.11</v>
          </cell>
          <cell r="G226">
            <v>56143</v>
          </cell>
          <cell r="H226">
            <v>23.84</v>
          </cell>
          <cell r="I226">
            <v>178.79999999999998</v>
          </cell>
        </row>
        <row r="227">
          <cell r="A227" t="str">
            <v>5701-03</v>
          </cell>
          <cell r="B227" t="str">
            <v>강재전선관</v>
          </cell>
          <cell r="C227" t="str">
            <v>ST 28C</v>
          </cell>
          <cell r="D227" t="str">
            <v>M</v>
          </cell>
          <cell r="E227">
            <v>1566</v>
          </cell>
          <cell r="F227">
            <v>0.14000000000000001</v>
          </cell>
          <cell r="G227">
            <v>56143</v>
          </cell>
          <cell r="H227">
            <v>31.32</v>
          </cell>
          <cell r="I227">
            <v>234.89999999999998</v>
          </cell>
        </row>
        <row r="228">
          <cell r="A228" t="str">
            <v>5701-04</v>
          </cell>
          <cell r="B228" t="str">
            <v>강재전선관</v>
          </cell>
          <cell r="C228" t="str">
            <v>ST 36C</v>
          </cell>
          <cell r="D228" t="str">
            <v>M</v>
          </cell>
          <cell r="E228">
            <v>1921</v>
          </cell>
          <cell r="F228">
            <v>0.2</v>
          </cell>
          <cell r="G228">
            <v>56143</v>
          </cell>
          <cell r="H228">
            <v>38.42</v>
          </cell>
          <cell r="I228">
            <v>288.14999999999998</v>
          </cell>
        </row>
        <row r="229">
          <cell r="A229" t="str">
            <v>5701-05</v>
          </cell>
          <cell r="B229" t="str">
            <v>강제전선관</v>
          </cell>
          <cell r="C229" t="str">
            <v>ST 54C</v>
          </cell>
          <cell r="D229" t="str">
            <v>M</v>
          </cell>
          <cell r="E229">
            <v>3104</v>
          </cell>
          <cell r="F229">
            <v>0.34</v>
          </cell>
          <cell r="G229">
            <v>56143</v>
          </cell>
          <cell r="H229">
            <v>62.08</v>
          </cell>
          <cell r="I229">
            <v>465.59999999999997</v>
          </cell>
        </row>
        <row r="230">
          <cell r="A230" t="str">
            <v>5701-06</v>
          </cell>
          <cell r="B230" t="str">
            <v>강제전선관</v>
          </cell>
          <cell r="C230" t="str">
            <v>ST 70C</v>
          </cell>
          <cell r="D230" t="str">
            <v>M</v>
          </cell>
          <cell r="E230">
            <v>3950</v>
          </cell>
          <cell r="F230">
            <v>0.44</v>
          </cell>
          <cell r="G230">
            <v>56143</v>
          </cell>
          <cell r="H230">
            <v>79</v>
          </cell>
          <cell r="I230">
            <v>592.5</v>
          </cell>
        </row>
        <row r="231">
          <cell r="A231" t="str">
            <v>5701-07</v>
          </cell>
          <cell r="B231" t="str">
            <v>강제전선관</v>
          </cell>
          <cell r="C231" t="str">
            <v>ST 104C</v>
          </cell>
          <cell r="D231" t="str">
            <v>M</v>
          </cell>
          <cell r="E231">
            <v>7635</v>
          </cell>
          <cell r="F231">
            <v>0.71</v>
          </cell>
          <cell r="G231">
            <v>56143</v>
          </cell>
          <cell r="H231">
            <v>152.70000000000002</v>
          </cell>
          <cell r="I231">
            <v>1145.25</v>
          </cell>
        </row>
        <row r="232">
          <cell r="A232" t="str">
            <v>5701-08</v>
          </cell>
          <cell r="B232" t="str">
            <v>강제전선관</v>
          </cell>
          <cell r="C232" t="str">
            <v>ST 150C</v>
          </cell>
          <cell r="D232" t="str">
            <v>M</v>
          </cell>
          <cell r="E232">
            <v>7081</v>
          </cell>
          <cell r="F232">
            <v>0.8</v>
          </cell>
          <cell r="G232">
            <v>56143</v>
          </cell>
          <cell r="H232">
            <v>141.62</v>
          </cell>
          <cell r="I232">
            <v>1062.1499999999999</v>
          </cell>
        </row>
        <row r="233">
          <cell r="A233" t="str">
            <v>5701-09</v>
          </cell>
          <cell r="H233">
            <v>0</v>
          </cell>
          <cell r="I233">
            <v>0</v>
          </cell>
        </row>
        <row r="234">
          <cell r="A234" t="str">
            <v>5701-10</v>
          </cell>
        </row>
        <row r="235">
          <cell r="A235" t="str">
            <v>5703-01</v>
          </cell>
          <cell r="B235" t="str">
            <v>강제전선관-노말밴드</v>
          </cell>
          <cell r="C235" t="str">
            <v>16mm</v>
          </cell>
          <cell r="D235" t="str">
            <v>EA</v>
          </cell>
          <cell r="E235">
            <v>930</v>
          </cell>
          <cell r="F235">
            <v>0</v>
          </cell>
          <cell r="H235">
            <v>0</v>
          </cell>
          <cell r="I235">
            <v>0</v>
          </cell>
        </row>
        <row r="236">
          <cell r="A236" t="str">
            <v>5703-02</v>
          </cell>
          <cell r="B236" t="str">
            <v>강제전선관-노말밴드</v>
          </cell>
          <cell r="C236" t="str">
            <v>22mm</v>
          </cell>
          <cell r="D236" t="str">
            <v>EA</v>
          </cell>
          <cell r="E236">
            <v>1030</v>
          </cell>
          <cell r="F236">
            <v>0</v>
          </cell>
          <cell r="H236">
            <v>0</v>
          </cell>
          <cell r="I236">
            <v>0</v>
          </cell>
        </row>
        <row r="237">
          <cell r="A237" t="str">
            <v>5703-03</v>
          </cell>
          <cell r="B237" t="str">
            <v>강제전선관-노말밴드</v>
          </cell>
          <cell r="C237" t="str">
            <v>28mm</v>
          </cell>
          <cell r="D237" t="str">
            <v>EA</v>
          </cell>
          <cell r="E237">
            <v>1550</v>
          </cell>
          <cell r="F237">
            <v>0</v>
          </cell>
          <cell r="H237">
            <v>0</v>
          </cell>
          <cell r="I237">
            <v>0</v>
          </cell>
        </row>
        <row r="238">
          <cell r="A238" t="str">
            <v>5703-04</v>
          </cell>
          <cell r="B238" t="str">
            <v>강제전선관-노말밴드</v>
          </cell>
          <cell r="C238" t="str">
            <v>36mm</v>
          </cell>
          <cell r="D238" t="str">
            <v>EA</v>
          </cell>
          <cell r="E238">
            <v>2070</v>
          </cell>
          <cell r="F238">
            <v>0</v>
          </cell>
          <cell r="H238">
            <v>0</v>
          </cell>
          <cell r="I238">
            <v>0</v>
          </cell>
        </row>
        <row r="239">
          <cell r="A239" t="str">
            <v>5703-05</v>
          </cell>
          <cell r="B239" t="str">
            <v>강제전선관-노말밴드</v>
          </cell>
          <cell r="C239" t="str">
            <v>54mm</v>
          </cell>
          <cell r="D239" t="str">
            <v>EA</v>
          </cell>
          <cell r="E239">
            <v>3830</v>
          </cell>
          <cell r="F239">
            <v>0</v>
          </cell>
          <cell r="H239">
            <v>0</v>
          </cell>
          <cell r="I239">
            <v>0</v>
          </cell>
        </row>
        <row r="240">
          <cell r="A240" t="str">
            <v>5703-06</v>
          </cell>
          <cell r="B240" t="str">
            <v>강제전선관-노말밴드</v>
          </cell>
          <cell r="C240" t="str">
            <v>70mm</v>
          </cell>
          <cell r="D240" t="str">
            <v>EA</v>
          </cell>
          <cell r="E240">
            <v>6200</v>
          </cell>
          <cell r="F240">
            <v>0</v>
          </cell>
          <cell r="H240">
            <v>0</v>
          </cell>
          <cell r="I240">
            <v>0</v>
          </cell>
        </row>
        <row r="241">
          <cell r="A241" t="str">
            <v>5703-07</v>
          </cell>
          <cell r="B241" t="str">
            <v>강제전선관-노말밴드</v>
          </cell>
          <cell r="C241" t="str">
            <v>104mm</v>
          </cell>
          <cell r="D241" t="str">
            <v>EA</v>
          </cell>
          <cell r="E241">
            <v>17550</v>
          </cell>
          <cell r="F241">
            <v>0</v>
          </cell>
          <cell r="H241">
            <v>0</v>
          </cell>
          <cell r="I241">
            <v>0</v>
          </cell>
        </row>
        <row r="242">
          <cell r="A242" t="str">
            <v>5703-08</v>
          </cell>
          <cell r="B242" t="str">
            <v>강제전선관-노말밴드</v>
          </cell>
          <cell r="C242" t="str">
            <v>150mm</v>
          </cell>
          <cell r="D242" t="str">
            <v>EA</v>
          </cell>
          <cell r="F242">
            <v>0</v>
          </cell>
          <cell r="H242">
            <v>0</v>
          </cell>
          <cell r="I242">
            <v>0</v>
          </cell>
        </row>
        <row r="243">
          <cell r="A243" t="str">
            <v>5703-09</v>
          </cell>
          <cell r="B243" t="str">
            <v>강제전선관-노말밴드</v>
          </cell>
          <cell r="D243" t="str">
            <v>EA</v>
          </cell>
          <cell r="F243">
            <v>0</v>
          </cell>
          <cell r="H243">
            <v>0</v>
          </cell>
          <cell r="I243">
            <v>0</v>
          </cell>
        </row>
        <row r="244">
          <cell r="A244" t="str">
            <v>5703-11</v>
          </cell>
          <cell r="B244" t="str">
            <v>강제전선관-크램프</v>
          </cell>
          <cell r="C244" t="str">
            <v>16mm</v>
          </cell>
          <cell r="D244" t="str">
            <v>EA</v>
          </cell>
          <cell r="E244">
            <v>243</v>
          </cell>
          <cell r="F244">
            <v>0</v>
          </cell>
          <cell r="H244">
            <v>0</v>
          </cell>
          <cell r="I244">
            <v>0</v>
          </cell>
        </row>
        <row r="245">
          <cell r="A245" t="str">
            <v>5703-12</v>
          </cell>
          <cell r="B245" t="str">
            <v>강제전선관-크램프</v>
          </cell>
          <cell r="C245" t="str">
            <v>22mm</v>
          </cell>
          <cell r="D245" t="str">
            <v>EA</v>
          </cell>
          <cell r="E245">
            <v>270</v>
          </cell>
          <cell r="F245">
            <v>0</v>
          </cell>
          <cell r="H245">
            <v>0</v>
          </cell>
          <cell r="I245">
            <v>0</v>
          </cell>
        </row>
        <row r="246">
          <cell r="A246" t="str">
            <v>5703-13</v>
          </cell>
          <cell r="B246" t="str">
            <v>강제전선관-크램프</v>
          </cell>
          <cell r="C246" t="str">
            <v>28mm</v>
          </cell>
          <cell r="D246" t="str">
            <v>EA</v>
          </cell>
          <cell r="E246">
            <v>315</v>
          </cell>
          <cell r="F246">
            <v>0</v>
          </cell>
          <cell r="H246">
            <v>0</v>
          </cell>
          <cell r="I246">
            <v>0</v>
          </cell>
        </row>
        <row r="247">
          <cell r="A247" t="str">
            <v>5703-14</v>
          </cell>
          <cell r="B247" t="str">
            <v>강제전선관-크램프</v>
          </cell>
          <cell r="C247" t="str">
            <v>36mm</v>
          </cell>
          <cell r="D247" t="str">
            <v>EA</v>
          </cell>
          <cell r="E247">
            <v>378</v>
          </cell>
          <cell r="F247">
            <v>0</v>
          </cell>
          <cell r="H247">
            <v>0</v>
          </cell>
          <cell r="I247">
            <v>0</v>
          </cell>
        </row>
        <row r="248">
          <cell r="A248" t="str">
            <v>5703-15</v>
          </cell>
          <cell r="B248" t="str">
            <v>강제전선관-크램프</v>
          </cell>
          <cell r="C248" t="str">
            <v>54mm</v>
          </cell>
          <cell r="D248" t="str">
            <v>EA</v>
          </cell>
          <cell r="E248">
            <v>495</v>
          </cell>
          <cell r="F248">
            <v>0</v>
          </cell>
          <cell r="H248">
            <v>0</v>
          </cell>
          <cell r="I248">
            <v>0</v>
          </cell>
        </row>
        <row r="249">
          <cell r="A249" t="str">
            <v>5703-16</v>
          </cell>
          <cell r="B249" t="str">
            <v>강제전선관-크램프</v>
          </cell>
          <cell r="C249" t="str">
            <v>70mm</v>
          </cell>
          <cell r="D249" t="str">
            <v>EA</v>
          </cell>
          <cell r="E249">
            <v>899</v>
          </cell>
          <cell r="F249">
            <v>0</v>
          </cell>
          <cell r="H249">
            <v>0</v>
          </cell>
          <cell r="I249">
            <v>0</v>
          </cell>
        </row>
        <row r="250">
          <cell r="A250" t="str">
            <v>5703-17</v>
          </cell>
          <cell r="B250" t="str">
            <v>강제전선관-크램프</v>
          </cell>
          <cell r="C250" t="str">
            <v>104mm</v>
          </cell>
          <cell r="D250" t="str">
            <v>EA</v>
          </cell>
          <cell r="E250">
            <v>1168</v>
          </cell>
          <cell r="F250">
            <v>0</v>
          </cell>
          <cell r="H250">
            <v>0</v>
          </cell>
          <cell r="I250">
            <v>0</v>
          </cell>
        </row>
        <row r="251">
          <cell r="A251" t="str">
            <v>5703-18</v>
          </cell>
          <cell r="B251" t="str">
            <v>강제전선관-크램프</v>
          </cell>
          <cell r="C251" t="str">
            <v>150mm</v>
          </cell>
          <cell r="D251" t="str">
            <v>EA</v>
          </cell>
          <cell r="F251">
            <v>0</v>
          </cell>
          <cell r="H251">
            <v>0</v>
          </cell>
          <cell r="I251">
            <v>0</v>
          </cell>
        </row>
        <row r="252">
          <cell r="A252" t="str">
            <v>5703-19</v>
          </cell>
          <cell r="B252" t="str">
            <v>강제전선관-크램프</v>
          </cell>
          <cell r="D252" t="str">
            <v>EA</v>
          </cell>
          <cell r="F252">
            <v>0</v>
          </cell>
          <cell r="H252">
            <v>0</v>
          </cell>
          <cell r="I252">
            <v>0</v>
          </cell>
        </row>
        <row r="253">
          <cell r="A253" t="str">
            <v>5703-20</v>
          </cell>
        </row>
        <row r="254">
          <cell r="A254" t="str">
            <v>5703-21</v>
          </cell>
        </row>
        <row r="255">
          <cell r="A255" t="str">
            <v>5703-22</v>
          </cell>
        </row>
        <row r="256">
          <cell r="A256" t="str">
            <v>5703-23</v>
          </cell>
        </row>
        <row r="257">
          <cell r="A257" t="str">
            <v>5705-01</v>
          </cell>
          <cell r="B257" t="str">
            <v>1종금속제가요전선관</v>
          </cell>
          <cell r="C257" t="str">
            <v>16C 고장력방수</v>
          </cell>
          <cell r="D257" t="str">
            <v>M</v>
          </cell>
          <cell r="E257">
            <v>1280</v>
          </cell>
          <cell r="F257">
            <v>3.9E-2</v>
          </cell>
          <cell r="G257">
            <v>56143</v>
          </cell>
          <cell r="H257">
            <v>25.6</v>
          </cell>
          <cell r="I257">
            <v>192</v>
          </cell>
        </row>
        <row r="258">
          <cell r="A258" t="str">
            <v>5705-02</v>
          </cell>
          <cell r="B258" t="str">
            <v>1종금속제가요전선관</v>
          </cell>
          <cell r="C258" t="str">
            <v>22C 고장력방수</v>
          </cell>
          <cell r="D258" t="str">
            <v>M</v>
          </cell>
          <cell r="E258">
            <v>1620</v>
          </cell>
          <cell r="F258">
            <v>4.9000000000000002E-2</v>
          </cell>
          <cell r="G258">
            <v>56143</v>
          </cell>
          <cell r="H258">
            <v>32.4</v>
          </cell>
          <cell r="I258">
            <v>243</v>
          </cell>
        </row>
        <row r="259">
          <cell r="A259" t="str">
            <v>5705-03</v>
          </cell>
          <cell r="B259" t="str">
            <v>1종금속제가요전선관</v>
          </cell>
          <cell r="C259" t="str">
            <v>28C 고장력방수</v>
          </cell>
          <cell r="D259" t="str">
            <v>M</v>
          </cell>
          <cell r="E259">
            <v>2280</v>
          </cell>
          <cell r="F259">
            <v>6.3E-2</v>
          </cell>
          <cell r="G259">
            <v>56143</v>
          </cell>
          <cell r="H259">
            <v>45.6</v>
          </cell>
          <cell r="I259">
            <v>342</v>
          </cell>
        </row>
        <row r="260">
          <cell r="A260" t="str">
            <v>5705-04</v>
          </cell>
          <cell r="B260" t="str">
            <v>1종금속제가요전선관</v>
          </cell>
          <cell r="C260" t="str">
            <v>36C 고장력방수</v>
          </cell>
          <cell r="D260" t="str">
            <v>M</v>
          </cell>
          <cell r="E260">
            <v>3040</v>
          </cell>
          <cell r="F260">
            <v>7.6999999999999999E-2</v>
          </cell>
          <cell r="G260">
            <v>56143</v>
          </cell>
          <cell r="H260">
            <v>60.800000000000004</v>
          </cell>
          <cell r="I260">
            <v>456</v>
          </cell>
        </row>
        <row r="261">
          <cell r="A261" t="str">
            <v>5705-05</v>
          </cell>
          <cell r="B261" t="str">
            <v>1종금속제가요전선관</v>
          </cell>
          <cell r="C261" t="str">
            <v>54C 고장력방수</v>
          </cell>
          <cell r="D261" t="str">
            <v>M</v>
          </cell>
          <cell r="E261">
            <v>6180</v>
          </cell>
          <cell r="F261">
            <v>0.17</v>
          </cell>
          <cell r="G261">
            <v>56143</v>
          </cell>
          <cell r="H261">
            <v>123.60000000000001</v>
          </cell>
          <cell r="I261">
            <v>927</v>
          </cell>
        </row>
        <row r="262">
          <cell r="A262" t="str">
            <v>5705-06</v>
          </cell>
          <cell r="B262" t="str">
            <v>1종금속제가요전선관</v>
          </cell>
          <cell r="C262" t="str">
            <v>70C 고장력방수</v>
          </cell>
          <cell r="D262" t="str">
            <v>M</v>
          </cell>
          <cell r="E262">
            <v>12350</v>
          </cell>
          <cell r="F262">
            <v>0.2</v>
          </cell>
          <cell r="G262">
            <v>56143</v>
          </cell>
          <cell r="H262">
            <v>247</v>
          </cell>
          <cell r="I262">
            <v>1852.5</v>
          </cell>
        </row>
        <row r="263">
          <cell r="A263" t="str">
            <v>5705-07</v>
          </cell>
          <cell r="B263" t="str">
            <v>1종금속제가요전선관</v>
          </cell>
          <cell r="C263" t="str">
            <v>104C 고장력방수</v>
          </cell>
          <cell r="D263" t="str">
            <v>M</v>
          </cell>
          <cell r="E263">
            <v>25650</v>
          </cell>
          <cell r="F263">
            <v>0.3</v>
          </cell>
          <cell r="G263">
            <v>56143</v>
          </cell>
          <cell r="H263">
            <v>513</v>
          </cell>
          <cell r="I263">
            <v>3847.5</v>
          </cell>
        </row>
        <row r="264">
          <cell r="A264" t="str">
            <v>5705-11</v>
          </cell>
          <cell r="B264" t="str">
            <v>1종금속제가요전선관</v>
          </cell>
          <cell r="C264" t="str">
            <v>16C 고장력비방수</v>
          </cell>
          <cell r="D264" t="str">
            <v>M</v>
          </cell>
          <cell r="E264">
            <v>620</v>
          </cell>
          <cell r="F264">
            <v>3.9E-2</v>
          </cell>
          <cell r="G264">
            <v>56143</v>
          </cell>
          <cell r="H264">
            <v>12.4</v>
          </cell>
          <cell r="I264">
            <v>93</v>
          </cell>
        </row>
        <row r="265">
          <cell r="A265" t="str">
            <v>5705-12</v>
          </cell>
          <cell r="B265" t="str">
            <v>1종금속제가요전선관</v>
          </cell>
          <cell r="C265" t="str">
            <v>22C 고장력비방수</v>
          </cell>
          <cell r="D265" t="str">
            <v>M</v>
          </cell>
          <cell r="E265">
            <v>860</v>
          </cell>
          <cell r="F265">
            <v>4.9000000000000002E-2</v>
          </cell>
          <cell r="G265">
            <v>56143</v>
          </cell>
          <cell r="H265">
            <v>17.2</v>
          </cell>
          <cell r="I265">
            <v>129</v>
          </cell>
        </row>
        <row r="266">
          <cell r="A266" t="str">
            <v>5705-13</v>
          </cell>
          <cell r="B266" t="str">
            <v>1종금속제가요전선관</v>
          </cell>
          <cell r="C266" t="str">
            <v>28C 고장력비방수</v>
          </cell>
          <cell r="D266" t="str">
            <v>M</v>
          </cell>
          <cell r="E266">
            <v>1090</v>
          </cell>
          <cell r="F266">
            <v>6.3E-2</v>
          </cell>
          <cell r="G266">
            <v>56143</v>
          </cell>
          <cell r="H266">
            <v>21.8</v>
          </cell>
          <cell r="I266">
            <v>163.5</v>
          </cell>
        </row>
        <row r="267">
          <cell r="A267" t="str">
            <v>5705-14</v>
          </cell>
          <cell r="B267" t="str">
            <v>1종금속제가요전선관</v>
          </cell>
          <cell r="C267" t="str">
            <v>36C 고장력비방수</v>
          </cell>
          <cell r="D267" t="str">
            <v>M</v>
          </cell>
          <cell r="E267">
            <v>1810</v>
          </cell>
          <cell r="F267">
            <v>7.6999999999999999E-2</v>
          </cell>
          <cell r="G267">
            <v>56143</v>
          </cell>
          <cell r="H267">
            <v>36.200000000000003</v>
          </cell>
          <cell r="I267">
            <v>271.5</v>
          </cell>
        </row>
        <row r="268">
          <cell r="A268" t="str">
            <v>5705-15</v>
          </cell>
          <cell r="B268" t="str">
            <v>1종금속제가요전선관</v>
          </cell>
          <cell r="C268" t="str">
            <v>54C 고장력비방수</v>
          </cell>
          <cell r="D268" t="str">
            <v>M</v>
          </cell>
          <cell r="E268">
            <v>3230</v>
          </cell>
          <cell r="F268">
            <v>0.17</v>
          </cell>
          <cell r="G268">
            <v>56143</v>
          </cell>
          <cell r="H268">
            <v>64.599999999999994</v>
          </cell>
          <cell r="I268">
            <v>484.5</v>
          </cell>
        </row>
        <row r="269">
          <cell r="A269" t="str">
            <v>5705-16</v>
          </cell>
          <cell r="B269" t="str">
            <v>1종금속제가요전선관</v>
          </cell>
          <cell r="C269" t="str">
            <v>70C 고장력비방수</v>
          </cell>
          <cell r="D269" t="str">
            <v>M</v>
          </cell>
          <cell r="E269">
            <v>7130</v>
          </cell>
          <cell r="F269">
            <v>0.2</v>
          </cell>
          <cell r="G269">
            <v>56143</v>
          </cell>
          <cell r="H269">
            <v>142.6</v>
          </cell>
          <cell r="I269">
            <v>1069.5</v>
          </cell>
        </row>
        <row r="270">
          <cell r="A270" t="str">
            <v>5705-17</v>
          </cell>
          <cell r="B270" t="str">
            <v>1종금속제가요전선관</v>
          </cell>
          <cell r="C270" t="str">
            <v>104C 고장비력방수</v>
          </cell>
          <cell r="D270" t="str">
            <v>M</v>
          </cell>
          <cell r="E270">
            <v>18050</v>
          </cell>
          <cell r="F270">
            <v>0.3</v>
          </cell>
          <cell r="G270">
            <v>56143</v>
          </cell>
          <cell r="H270">
            <v>361</v>
          </cell>
          <cell r="I270">
            <v>2707.5</v>
          </cell>
        </row>
        <row r="271">
          <cell r="A271" t="str">
            <v>5705-18</v>
          </cell>
          <cell r="B271" t="str">
            <v>1종금속제가요전선관</v>
          </cell>
          <cell r="D271" t="str">
            <v>M</v>
          </cell>
          <cell r="G271">
            <v>56143</v>
          </cell>
          <cell r="H271">
            <v>0</v>
          </cell>
          <cell r="I271">
            <v>0</v>
          </cell>
        </row>
        <row r="272">
          <cell r="A272" t="str">
            <v>5711-01</v>
          </cell>
          <cell r="B272" t="str">
            <v>고장력 후렉시블 전선관</v>
          </cell>
          <cell r="C272" t="str">
            <v>16C 고장력방수</v>
          </cell>
          <cell r="D272" t="str">
            <v>M</v>
          </cell>
          <cell r="E272">
            <v>2000</v>
          </cell>
          <cell r="F272">
            <v>3.9E-2</v>
          </cell>
          <cell r="G272">
            <v>56143</v>
          </cell>
          <cell r="H272">
            <v>40</v>
          </cell>
          <cell r="I272">
            <v>300</v>
          </cell>
        </row>
        <row r="273">
          <cell r="A273" t="str">
            <v>5711-02</v>
          </cell>
          <cell r="B273" t="str">
            <v>고장력 후렉시블 전선관</v>
          </cell>
          <cell r="C273" t="str">
            <v>22C 고장력방수</v>
          </cell>
          <cell r="D273" t="str">
            <v>M</v>
          </cell>
          <cell r="E273">
            <v>2640</v>
          </cell>
          <cell r="F273">
            <v>4.9000000000000002E-2</v>
          </cell>
          <cell r="G273">
            <v>56143</v>
          </cell>
          <cell r="H273">
            <v>52.800000000000004</v>
          </cell>
          <cell r="I273">
            <v>396</v>
          </cell>
        </row>
        <row r="274">
          <cell r="A274" t="str">
            <v>5711-03</v>
          </cell>
          <cell r="B274" t="str">
            <v>고장력 후렉시블 전선관</v>
          </cell>
          <cell r="C274" t="str">
            <v>28C 고장력방수</v>
          </cell>
          <cell r="D274" t="str">
            <v>M</v>
          </cell>
          <cell r="E274">
            <v>3140</v>
          </cell>
          <cell r="F274">
            <v>6.3E-2</v>
          </cell>
          <cell r="G274">
            <v>56143</v>
          </cell>
          <cell r="H274">
            <v>62.800000000000004</v>
          </cell>
          <cell r="I274">
            <v>471</v>
          </cell>
        </row>
        <row r="275">
          <cell r="A275" t="str">
            <v>5711-04</v>
          </cell>
          <cell r="B275" t="str">
            <v>고장력 후렉시블 전선관</v>
          </cell>
          <cell r="C275" t="str">
            <v>36C 고장력방수</v>
          </cell>
          <cell r="D275" t="str">
            <v>M</v>
          </cell>
          <cell r="E275">
            <v>4710</v>
          </cell>
          <cell r="F275">
            <v>7.6999999999999999E-2</v>
          </cell>
          <cell r="G275">
            <v>56143</v>
          </cell>
          <cell r="H275">
            <v>94.2</v>
          </cell>
          <cell r="I275">
            <v>706.5</v>
          </cell>
        </row>
        <row r="276">
          <cell r="A276" t="str">
            <v>5711-05</v>
          </cell>
          <cell r="B276" t="str">
            <v>고장력 후렉시블 전선관</v>
          </cell>
          <cell r="C276" t="str">
            <v>54C 고장력방수</v>
          </cell>
          <cell r="D276" t="str">
            <v>M</v>
          </cell>
          <cell r="E276">
            <v>8830</v>
          </cell>
          <cell r="F276">
            <v>0.17</v>
          </cell>
          <cell r="G276">
            <v>56143</v>
          </cell>
          <cell r="H276">
            <v>176.6</v>
          </cell>
          <cell r="I276">
            <v>1324.5</v>
          </cell>
        </row>
        <row r="277">
          <cell r="A277" t="str">
            <v>5711-06</v>
          </cell>
          <cell r="B277" t="str">
            <v>고장력 후렉시블 전선관</v>
          </cell>
          <cell r="C277" t="str">
            <v>70C 고장력방수</v>
          </cell>
          <cell r="D277" t="str">
            <v>M</v>
          </cell>
          <cell r="E277">
            <v>17000</v>
          </cell>
          <cell r="F277">
            <v>0.2</v>
          </cell>
          <cell r="G277">
            <v>56143</v>
          </cell>
          <cell r="H277">
            <v>340</v>
          </cell>
          <cell r="I277">
            <v>2550</v>
          </cell>
        </row>
        <row r="278">
          <cell r="A278" t="str">
            <v>5711-07</v>
          </cell>
          <cell r="B278" t="str">
            <v>고장력 후렉시블 전선관</v>
          </cell>
          <cell r="C278" t="str">
            <v>104C 고장력방수</v>
          </cell>
          <cell r="D278" t="str">
            <v>M</v>
          </cell>
          <cell r="E278">
            <v>32000</v>
          </cell>
          <cell r="F278">
            <v>0.3</v>
          </cell>
          <cell r="G278">
            <v>56143</v>
          </cell>
          <cell r="H278">
            <v>640</v>
          </cell>
          <cell r="I278">
            <v>4800</v>
          </cell>
        </row>
        <row r="279">
          <cell r="A279" t="str">
            <v>5711-08</v>
          </cell>
          <cell r="B279" t="str">
            <v>고장력 후렉시블 전선관</v>
          </cell>
          <cell r="D279" t="str">
            <v>M</v>
          </cell>
          <cell r="G279">
            <v>56143</v>
          </cell>
          <cell r="H279">
            <v>0</v>
          </cell>
          <cell r="I279">
            <v>0</v>
          </cell>
        </row>
        <row r="280">
          <cell r="A280" t="str">
            <v>5711-11</v>
          </cell>
          <cell r="B280" t="str">
            <v>고장력 후렉시블 전선관</v>
          </cell>
          <cell r="C280" t="str">
            <v>16C 고장력비방수</v>
          </cell>
          <cell r="D280" t="str">
            <v>M</v>
          </cell>
          <cell r="E280">
            <v>930</v>
          </cell>
          <cell r="F280">
            <v>3.9E-2</v>
          </cell>
          <cell r="G280">
            <v>56143</v>
          </cell>
          <cell r="H280">
            <v>18.600000000000001</v>
          </cell>
          <cell r="I280">
            <v>139.5</v>
          </cell>
        </row>
        <row r="281">
          <cell r="A281" t="str">
            <v>5711-12</v>
          </cell>
          <cell r="B281" t="str">
            <v>고장력 후렉시블 전선관</v>
          </cell>
          <cell r="C281" t="str">
            <v>22C 고장력비방수</v>
          </cell>
          <cell r="D281" t="str">
            <v>M</v>
          </cell>
          <cell r="E281">
            <v>1220</v>
          </cell>
          <cell r="F281">
            <v>4.9000000000000002E-2</v>
          </cell>
          <cell r="G281">
            <v>56143</v>
          </cell>
          <cell r="H281">
            <v>24.400000000000002</v>
          </cell>
          <cell r="I281">
            <v>183</v>
          </cell>
        </row>
        <row r="282">
          <cell r="A282" t="str">
            <v>5711-13</v>
          </cell>
          <cell r="B282" t="str">
            <v>고장력 후렉시블 전선관</v>
          </cell>
          <cell r="C282" t="str">
            <v>28C 고장력비방수</v>
          </cell>
          <cell r="D282" t="str">
            <v>M</v>
          </cell>
          <cell r="E282">
            <v>1440</v>
          </cell>
          <cell r="F282">
            <v>6.3E-2</v>
          </cell>
          <cell r="G282">
            <v>56143</v>
          </cell>
          <cell r="H282">
            <v>28.8</v>
          </cell>
          <cell r="I282">
            <v>216</v>
          </cell>
        </row>
        <row r="283">
          <cell r="A283" t="str">
            <v>5711-14</v>
          </cell>
          <cell r="B283" t="str">
            <v>고장력 후렉시블 전선관</v>
          </cell>
          <cell r="C283" t="str">
            <v>36C 고장력비방수</v>
          </cell>
          <cell r="D283" t="str">
            <v>M</v>
          </cell>
          <cell r="E283">
            <v>2020</v>
          </cell>
          <cell r="F283">
            <v>7.6999999999999999E-2</v>
          </cell>
          <cell r="G283">
            <v>56143</v>
          </cell>
          <cell r="H283">
            <v>40.4</v>
          </cell>
          <cell r="I283">
            <v>303</v>
          </cell>
        </row>
        <row r="284">
          <cell r="A284" t="str">
            <v>5711-15</v>
          </cell>
          <cell r="B284" t="str">
            <v>고장력 후렉시블 전선관</v>
          </cell>
          <cell r="C284" t="str">
            <v>54C 고장력비방수</v>
          </cell>
          <cell r="D284" t="str">
            <v>M</v>
          </cell>
          <cell r="E284">
            <v>3870</v>
          </cell>
          <cell r="F284">
            <v>0.17</v>
          </cell>
          <cell r="G284">
            <v>56143</v>
          </cell>
          <cell r="H284">
            <v>77.400000000000006</v>
          </cell>
          <cell r="I284">
            <v>580.5</v>
          </cell>
        </row>
        <row r="285">
          <cell r="A285" t="str">
            <v>5711-16</v>
          </cell>
          <cell r="B285" t="str">
            <v>고장력 후렉시블 전선관</v>
          </cell>
          <cell r="C285" t="str">
            <v>70C 고장력비방수</v>
          </cell>
          <cell r="D285" t="str">
            <v>M</v>
          </cell>
          <cell r="E285">
            <v>8500</v>
          </cell>
          <cell r="F285">
            <v>0.2</v>
          </cell>
          <cell r="G285">
            <v>56143</v>
          </cell>
          <cell r="H285">
            <v>170</v>
          </cell>
          <cell r="I285">
            <v>1275</v>
          </cell>
        </row>
        <row r="286">
          <cell r="A286" t="str">
            <v>5711-17</v>
          </cell>
          <cell r="B286" t="str">
            <v>고장력 후렉시블 전선관</v>
          </cell>
          <cell r="C286" t="str">
            <v>104C 고장비력방수</v>
          </cell>
          <cell r="D286" t="str">
            <v>M</v>
          </cell>
          <cell r="E286">
            <v>16560</v>
          </cell>
          <cell r="F286">
            <v>0.3</v>
          </cell>
          <cell r="G286">
            <v>56143</v>
          </cell>
          <cell r="H286">
            <v>331.2</v>
          </cell>
          <cell r="I286">
            <v>2484</v>
          </cell>
        </row>
        <row r="287">
          <cell r="A287" t="str">
            <v>5711-18</v>
          </cell>
          <cell r="B287" t="str">
            <v>고장력 후렉시블 전선관</v>
          </cell>
          <cell r="D287" t="str">
            <v>M</v>
          </cell>
          <cell r="G287">
            <v>56143</v>
          </cell>
          <cell r="H287">
            <v>0</v>
          </cell>
          <cell r="I287">
            <v>0</v>
          </cell>
        </row>
        <row r="288">
          <cell r="A288" t="str">
            <v>5711-19</v>
          </cell>
          <cell r="B288" t="str">
            <v>고장력 후렉시블 전선관</v>
          </cell>
          <cell r="D288" t="str">
            <v>M</v>
          </cell>
          <cell r="G288">
            <v>56143</v>
          </cell>
          <cell r="H288">
            <v>0</v>
          </cell>
          <cell r="I288">
            <v>0</v>
          </cell>
        </row>
        <row r="289">
          <cell r="A289" t="str">
            <v>5711-51</v>
          </cell>
          <cell r="B289" t="str">
            <v>스트레이트 콘넥타</v>
          </cell>
          <cell r="C289" t="str">
            <v>16C  아연</v>
          </cell>
          <cell r="D289" t="str">
            <v>EA</v>
          </cell>
          <cell r="E289">
            <v>1250</v>
          </cell>
          <cell r="F289">
            <v>0</v>
          </cell>
          <cell r="H289">
            <v>0</v>
          </cell>
          <cell r="I289">
            <v>0</v>
          </cell>
        </row>
        <row r="290">
          <cell r="A290" t="str">
            <v>5711-52</v>
          </cell>
          <cell r="B290" t="str">
            <v>스트레이트 콘넥타</v>
          </cell>
          <cell r="C290" t="str">
            <v>22C  아연</v>
          </cell>
          <cell r="D290" t="str">
            <v>EA</v>
          </cell>
          <cell r="E290">
            <v>1580</v>
          </cell>
          <cell r="F290">
            <v>0</v>
          </cell>
          <cell r="H290">
            <v>0</v>
          </cell>
          <cell r="I290">
            <v>0</v>
          </cell>
        </row>
        <row r="291">
          <cell r="A291" t="str">
            <v>5711-53</v>
          </cell>
          <cell r="B291" t="str">
            <v>스트레이트 콘넥타</v>
          </cell>
          <cell r="C291" t="str">
            <v>28C  아연</v>
          </cell>
          <cell r="D291" t="str">
            <v>EA</v>
          </cell>
          <cell r="E291">
            <v>1860</v>
          </cell>
          <cell r="F291">
            <v>0</v>
          </cell>
          <cell r="H291">
            <v>0</v>
          </cell>
          <cell r="I291">
            <v>0</v>
          </cell>
        </row>
        <row r="292">
          <cell r="A292" t="str">
            <v>5711-54</v>
          </cell>
          <cell r="B292" t="str">
            <v>스트레이트 콘넥타</v>
          </cell>
          <cell r="C292" t="str">
            <v>36C  아연</v>
          </cell>
          <cell r="D292" t="str">
            <v>EA</v>
          </cell>
          <cell r="E292">
            <v>2590</v>
          </cell>
          <cell r="F292">
            <v>0</v>
          </cell>
          <cell r="H292">
            <v>0</v>
          </cell>
          <cell r="I292">
            <v>0</v>
          </cell>
        </row>
        <row r="293">
          <cell r="A293" t="str">
            <v>5711-55</v>
          </cell>
          <cell r="B293" t="str">
            <v>스트레이트 콘넥타</v>
          </cell>
          <cell r="C293" t="str">
            <v>54C  아연</v>
          </cell>
          <cell r="D293" t="str">
            <v>EA</v>
          </cell>
          <cell r="E293">
            <v>3930</v>
          </cell>
          <cell r="F293">
            <v>0</v>
          </cell>
          <cell r="H293">
            <v>0</v>
          </cell>
          <cell r="I293">
            <v>0</v>
          </cell>
        </row>
        <row r="294">
          <cell r="A294" t="str">
            <v>5711-56</v>
          </cell>
          <cell r="B294" t="str">
            <v>스트레이트 콘넥타</v>
          </cell>
          <cell r="D294" t="str">
            <v>EA</v>
          </cell>
          <cell r="F294">
            <v>0</v>
          </cell>
          <cell r="H294">
            <v>0</v>
          </cell>
          <cell r="I294">
            <v>0</v>
          </cell>
        </row>
        <row r="295">
          <cell r="A295" t="str">
            <v>5711-61</v>
          </cell>
          <cell r="B295" t="str">
            <v>스트레이트 콘넥타</v>
          </cell>
          <cell r="C295" t="str">
            <v>16C 황동</v>
          </cell>
          <cell r="D295" t="str">
            <v>EA</v>
          </cell>
          <cell r="E295">
            <v>1510</v>
          </cell>
          <cell r="F295">
            <v>0</v>
          </cell>
          <cell r="H295">
            <v>0</v>
          </cell>
          <cell r="I295">
            <v>0</v>
          </cell>
        </row>
        <row r="296">
          <cell r="A296" t="str">
            <v>5711-62</v>
          </cell>
          <cell r="B296" t="str">
            <v>스트레이트 콘넥타</v>
          </cell>
          <cell r="C296" t="str">
            <v>22C 황동</v>
          </cell>
          <cell r="D296" t="str">
            <v>EA</v>
          </cell>
          <cell r="E296">
            <v>2080</v>
          </cell>
          <cell r="F296">
            <v>0</v>
          </cell>
          <cell r="H296">
            <v>0</v>
          </cell>
          <cell r="I296">
            <v>0</v>
          </cell>
        </row>
        <row r="297">
          <cell r="A297" t="str">
            <v>5711-63</v>
          </cell>
          <cell r="B297" t="str">
            <v>스트레이트 콘넥타</v>
          </cell>
          <cell r="C297" t="str">
            <v>28C 황동</v>
          </cell>
          <cell r="D297" t="str">
            <v>EA</v>
          </cell>
          <cell r="E297">
            <v>2550</v>
          </cell>
          <cell r="F297">
            <v>0</v>
          </cell>
          <cell r="H297">
            <v>0</v>
          </cell>
          <cell r="I297">
            <v>0</v>
          </cell>
        </row>
        <row r="298">
          <cell r="A298" t="str">
            <v>5711-64</v>
          </cell>
          <cell r="B298" t="str">
            <v>스트레이트 콘넥타</v>
          </cell>
          <cell r="C298" t="str">
            <v>36C 황동</v>
          </cell>
          <cell r="D298" t="str">
            <v>EA</v>
          </cell>
          <cell r="E298">
            <v>4020</v>
          </cell>
          <cell r="F298">
            <v>0</v>
          </cell>
          <cell r="H298">
            <v>0</v>
          </cell>
          <cell r="I298">
            <v>0</v>
          </cell>
        </row>
        <row r="299">
          <cell r="A299" t="str">
            <v>5711-65</v>
          </cell>
          <cell r="B299" t="str">
            <v>스트레이트 콘넥타</v>
          </cell>
          <cell r="C299" t="str">
            <v>54C 황동</v>
          </cell>
          <cell r="D299" t="str">
            <v>EA</v>
          </cell>
          <cell r="E299">
            <v>8220</v>
          </cell>
          <cell r="F299">
            <v>0</v>
          </cell>
          <cell r="H299">
            <v>0</v>
          </cell>
          <cell r="I299">
            <v>0</v>
          </cell>
        </row>
        <row r="300">
          <cell r="A300" t="str">
            <v>5711-66</v>
          </cell>
          <cell r="B300" t="str">
            <v>스트레이트 콘넥타</v>
          </cell>
          <cell r="D300" t="str">
            <v>EA</v>
          </cell>
        </row>
        <row r="301">
          <cell r="A301" t="str">
            <v>5711-67</v>
          </cell>
        </row>
        <row r="302">
          <cell r="A302" t="str">
            <v>5711-68</v>
          </cell>
        </row>
        <row r="303">
          <cell r="A303" t="str">
            <v>5713-01</v>
          </cell>
          <cell r="B303" t="str">
            <v>경질비닐 전선관</v>
          </cell>
          <cell r="C303" t="str">
            <v>HI 16C</v>
          </cell>
          <cell r="D303" t="str">
            <v>M</v>
          </cell>
          <cell r="E303">
            <v>291</v>
          </cell>
          <cell r="F303">
            <v>0.05</v>
          </cell>
          <cell r="G303">
            <v>56143</v>
          </cell>
          <cell r="H303">
            <v>5.82</v>
          </cell>
          <cell r="I303">
            <v>43.65</v>
          </cell>
        </row>
        <row r="304">
          <cell r="A304" t="str">
            <v>5713-02</v>
          </cell>
          <cell r="B304" t="str">
            <v>경질비닐 전선관</v>
          </cell>
          <cell r="C304" t="str">
            <v>HI 22C</v>
          </cell>
          <cell r="D304" t="str">
            <v>M</v>
          </cell>
          <cell r="E304">
            <v>350</v>
          </cell>
          <cell r="F304">
            <v>0.06</v>
          </cell>
          <cell r="G304">
            <v>56143</v>
          </cell>
          <cell r="H304">
            <v>7</v>
          </cell>
          <cell r="I304">
            <v>52.5</v>
          </cell>
        </row>
        <row r="305">
          <cell r="A305" t="str">
            <v>5713-03</v>
          </cell>
          <cell r="B305" t="str">
            <v>경질비닐 전선관</v>
          </cell>
          <cell r="C305" t="str">
            <v>HI 28C</v>
          </cell>
          <cell r="D305" t="str">
            <v>M</v>
          </cell>
          <cell r="E305">
            <v>676</v>
          </cell>
          <cell r="F305">
            <v>0.08</v>
          </cell>
          <cell r="G305">
            <v>56143</v>
          </cell>
          <cell r="H305">
            <v>13.52</v>
          </cell>
          <cell r="I305">
            <v>101.39999999999999</v>
          </cell>
        </row>
        <row r="306">
          <cell r="A306" t="str">
            <v>5713-04</v>
          </cell>
          <cell r="B306" t="str">
            <v>경질비닐 전선관</v>
          </cell>
          <cell r="C306" t="str">
            <v>HI 36C</v>
          </cell>
          <cell r="D306" t="str">
            <v>M</v>
          </cell>
          <cell r="E306">
            <v>980</v>
          </cell>
          <cell r="F306">
            <v>0.1</v>
          </cell>
          <cell r="G306">
            <v>56143</v>
          </cell>
          <cell r="H306">
            <v>19.600000000000001</v>
          </cell>
          <cell r="I306">
            <v>147</v>
          </cell>
        </row>
        <row r="307">
          <cell r="A307" t="str">
            <v>5713-05</v>
          </cell>
          <cell r="B307" t="str">
            <v>경질비닐 전선관</v>
          </cell>
          <cell r="C307" t="str">
            <v>HI 42C</v>
          </cell>
          <cell r="D307" t="str">
            <v>M</v>
          </cell>
          <cell r="E307">
            <v>1281</v>
          </cell>
          <cell r="F307">
            <v>0.13</v>
          </cell>
          <cell r="G307">
            <v>56143</v>
          </cell>
          <cell r="H307">
            <v>25.62</v>
          </cell>
          <cell r="I307">
            <v>192.15</v>
          </cell>
        </row>
        <row r="308">
          <cell r="A308" t="str">
            <v>5713-06</v>
          </cell>
          <cell r="B308" t="str">
            <v>경질비닐 전선관</v>
          </cell>
          <cell r="C308" t="str">
            <v>HI 54C</v>
          </cell>
          <cell r="D308" t="str">
            <v>M</v>
          </cell>
          <cell r="E308">
            <v>1650</v>
          </cell>
          <cell r="F308">
            <v>0.13</v>
          </cell>
          <cell r="G308">
            <v>56143</v>
          </cell>
          <cell r="H308">
            <v>33</v>
          </cell>
          <cell r="I308">
            <v>247.5</v>
          </cell>
        </row>
        <row r="309">
          <cell r="A309" t="str">
            <v>5713-07</v>
          </cell>
          <cell r="B309" t="str">
            <v>경질비닐 전선관</v>
          </cell>
          <cell r="C309" t="str">
            <v>HI 70C</v>
          </cell>
          <cell r="D309" t="str">
            <v>M</v>
          </cell>
          <cell r="E309">
            <v>2341</v>
          </cell>
          <cell r="F309">
            <v>0.28000000000000003</v>
          </cell>
          <cell r="G309">
            <v>56143</v>
          </cell>
          <cell r="H309">
            <v>46.82</v>
          </cell>
          <cell r="I309">
            <v>351.15</v>
          </cell>
        </row>
        <row r="310">
          <cell r="A310" t="str">
            <v>5713-08</v>
          </cell>
          <cell r="B310" t="str">
            <v>경질비닐 전선관</v>
          </cell>
          <cell r="C310" t="str">
            <v>HI104C</v>
          </cell>
          <cell r="D310" t="str">
            <v>M</v>
          </cell>
          <cell r="E310">
            <v>4222</v>
          </cell>
          <cell r="F310">
            <v>0.46</v>
          </cell>
          <cell r="G310">
            <v>56143</v>
          </cell>
          <cell r="H310">
            <v>84.44</v>
          </cell>
          <cell r="I310">
            <v>633.29999999999995</v>
          </cell>
        </row>
        <row r="311">
          <cell r="A311" t="str">
            <v>5715-01</v>
          </cell>
          <cell r="B311" t="str">
            <v>콘넥타(PVC)</v>
          </cell>
          <cell r="C311" t="str">
            <v>PVC 14C</v>
          </cell>
          <cell r="D311" t="str">
            <v>EA</v>
          </cell>
          <cell r="E311">
            <v>61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</row>
        <row r="312">
          <cell r="A312" t="str">
            <v>5715-02</v>
          </cell>
          <cell r="B312" t="str">
            <v>콘넥타(PVC)</v>
          </cell>
          <cell r="C312" t="str">
            <v>PVC 16C</v>
          </cell>
          <cell r="D312" t="str">
            <v>EA</v>
          </cell>
          <cell r="E312">
            <v>67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</row>
        <row r="313">
          <cell r="A313" t="str">
            <v>5715-03</v>
          </cell>
          <cell r="B313" t="str">
            <v>콘넥타(PVC)</v>
          </cell>
          <cell r="C313" t="str">
            <v>PVC 22C</v>
          </cell>
          <cell r="D313" t="str">
            <v>EA</v>
          </cell>
          <cell r="E313">
            <v>79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</row>
        <row r="314">
          <cell r="A314" t="str">
            <v>5715-04</v>
          </cell>
          <cell r="B314" t="str">
            <v>콘넥타(PVC)</v>
          </cell>
          <cell r="C314" t="str">
            <v>PVC 28C</v>
          </cell>
          <cell r="D314" t="str">
            <v>EA</v>
          </cell>
          <cell r="E314">
            <v>176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</row>
        <row r="315">
          <cell r="A315" t="str">
            <v>5715-05</v>
          </cell>
          <cell r="B315" t="str">
            <v>콘넥타(PVC)</v>
          </cell>
          <cell r="C315" t="str">
            <v>PVC 36C</v>
          </cell>
          <cell r="D315" t="str">
            <v>EA</v>
          </cell>
          <cell r="E315">
            <v>277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</row>
        <row r="316">
          <cell r="A316" t="str">
            <v>5715-06</v>
          </cell>
          <cell r="B316" t="str">
            <v>콘넥타(PVC)</v>
          </cell>
          <cell r="C316" t="str">
            <v>PVC 54C</v>
          </cell>
          <cell r="D316" t="str">
            <v>EA</v>
          </cell>
          <cell r="E316">
            <v>744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</row>
        <row r="317">
          <cell r="A317" t="str">
            <v>5715-07</v>
          </cell>
          <cell r="B317" t="str">
            <v>콘넥타(PVC)</v>
          </cell>
          <cell r="C317" t="str">
            <v>PVC 70C</v>
          </cell>
          <cell r="D317" t="str">
            <v>EA</v>
          </cell>
          <cell r="E317">
            <v>1322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</row>
        <row r="318">
          <cell r="A318" t="str">
            <v>5715-08</v>
          </cell>
          <cell r="B318" t="str">
            <v>콘넥타(PVC)</v>
          </cell>
          <cell r="C318" t="str">
            <v>PVC 104C</v>
          </cell>
          <cell r="D318" t="str">
            <v>EA</v>
          </cell>
          <cell r="E318">
            <v>2527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</row>
        <row r="319">
          <cell r="A319" t="str">
            <v>5715-11</v>
          </cell>
          <cell r="B319" t="str">
            <v>노말밴드(PVC)</v>
          </cell>
          <cell r="C319" t="str">
            <v>PVC 16C</v>
          </cell>
          <cell r="D319" t="str">
            <v>EA</v>
          </cell>
          <cell r="E319">
            <v>960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</row>
        <row r="320">
          <cell r="A320" t="str">
            <v>5715-12</v>
          </cell>
          <cell r="B320" t="str">
            <v>노말밴드(PVC)</v>
          </cell>
          <cell r="C320" t="str">
            <v>PVC 22C</v>
          </cell>
          <cell r="D320" t="str">
            <v>EA</v>
          </cell>
          <cell r="E320">
            <v>1080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</row>
        <row r="321">
          <cell r="A321" t="str">
            <v>5715-13</v>
          </cell>
          <cell r="B321" t="str">
            <v>노말밴드(PVC)</v>
          </cell>
          <cell r="C321" t="str">
            <v>PVC 28C</v>
          </cell>
          <cell r="D321" t="str">
            <v>EA</v>
          </cell>
          <cell r="E321">
            <v>1593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</row>
        <row r="322">
          <cell r="A322" t="str">
            <v>5715-14</v>
          </cell>
          <cell r="B322" t="str">
            <v>노말밴드(PVC)</v>
          </cell>
          <cell r="C322" t="str">
            <v>PVC 36C</v>
          </cell>
          <cell r="D322" t="str">
            <v>EA</v>
          </cell>
          <cell r="E322">
            <v>2125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</row>
        <row r="323">
          <cell r="A323" t="str">
            <v>5715-15</v>
          </cell>
          <cell r="B323" t="str">
            <v>노말밴드(PVC)</v>
          </cell>
          <cell r="C323" t="str">
            <v>PVC 54C</v>
          </cell>
          <cell r="D323" t="str">
            <v>EA</v>
          </cell>
          <cell r="E323">
            <v>2040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</row>
        <row r="324">
          <cell r="A324" t="str">
            <v>5715-16</v>
          </cell>
          <cell r="B324" t="str">
            <v>노말밴드(PVC)</v>
          </cell>
          <cell r="C324" t="str">
            <v>PVC 70C</v>
          </cell>
          <cell r="D324" t="str">
            <v>EA</v>
          </cell>
          <cell r="E324">
            <v>6375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</row>
        <row r="325">
          <cell r="A325" t="str">
            <v>5715-17</v>
          </cell>
          <cell r="B325" t="str">
            <v>노말밴드(PVC)</v>
          </cell>
          <cell r="C325" t="str">
            <v>PVC 104C</v>
          </cell>
          <cell r="D325" t="str">
            <v>EA</v>
          </cell>
          <cell r="E325">
            <v>2527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</row>
        <row r="326">
          <cell r="A326" t="str">
            <v>5725-01</v>
          </cell>
          <cell r="B326" t="str">
            <v>PULL BOX</v>
          </cell>
          <cell r="C326" t="str">
            <v>100*100* 50</v>
          </cell>
          <cell r="D326" t="str">
            <v>EA</v>
          </cell>
          <cell r="E326">
            <v>1411</v>
          </cell>
          <cell r="F326">
            <v>0.6</v>
          </cell>
          <cell r="G326">
            <v>56143</v>
          </cell>
          <cell r="H326">
            <v>0</v>
          </cell>
          <cell r="I326">
            <v>0</v>
          </cell>
        </row>
        <row r="327">
          <cell r="A327" t="str">
            <v>5725-02</v>
          </cell>
          <cell r="B327" t="str">
            <v>PULL BOX</v>
          </cell>
          <cell r="C327" t="str">
            <v>100*100*100</v>
          </cell>
          <cell r="D327" t="str">
            <v>EA</v>
          </cell>
          <cell r="E327">
            <v>1882</v>
          </cell>
          <cell r="F327">
            <v>0.6</v>
          </cell>
          <cell r="G327">
            <v>56143</v>
          </cell>
          <cell r="H327">
            <v>0</v>
          </cell>
          <cell r="I327">
            <v>0</v>
          </cell>
        </row>
        <row r="328">
          <cell r="A328" t="str">
            <v>5725-03</v>
          </cell>
          <cell r="B328" t="str">
            <v>PULL BOX</v>
          </cell>
          <cell r="C328" t="str">
            <v>150*150*100</v>
          </cell>
          <cell r="D328" t="str">
            <v>EA</v>
          </cell>
          <cell r="E328">
            <v>2353</v>
          </cell>
          <cell r="F328">
            <v>0.6</v>
          </cell>
          <cell r="G328">
            <v>56143</v>
          </cell>
          <cell r="H328">
            <v>0</v>
          </cell>
          <cell r="I328">
            <v>0</v>
          </cell>
        </row>
        <row r="329">
          <cell r="A329" t="str">
            <v>5725-04</v>
          </cell>
          <cell r="B329" t="str">
            <v>PULL BOX</v>
          </cell>
          <cell r="C329" t="str">
            <v>150*150*150</v>
          </cell>
          <cell r="D329" t="str">
            <v>EA</v>
          </cell>
          <cell r="E329">
            <v>2353</v>
          </cell>
          <cell r="F329">
            <v>0.6</v>
          </cell>
          <cell r="G329">
            <v>56143</v>
          </cell>
          <cell r="H329">
            <v>0</v>
          </cell>
          <cell r="I329">
            <v>0</v>
          </cell>
        </row>
        <row r="330">
          <cell r="A330" t="str">
            <v>5725-06</v>
          </cell>
          <cell r="B330" t="str">
            <v>PULL BOX</v>
          </cell>
          <cell r="C330" t="str">
            <v>200*200*150</v>
          </cell>
          <cell r="D330" t="str">
            <v>EA</v>
          </cell>
          <cell r="E330">
            <v>4588</v>
          </cell>
          <cell r="F330">
            <v>0.6</v>
          </cell>
          <cell r="G330">
            <v>56143</v>
          </cell>
          <cell r="H330">
            <v>0</v>
          </cell>
          <cell r="I330">
            <v>0</v>
          </cell>
        </row>
        <row r="331">
          <cell r="A331" t="str">
            <v>5725-07</v>
          </cell>
          <cell r="B331" t="str">
            <v>PULL BOX</v>
          </cell>
          <cell r="C331" t="str">
            <v>200*200*200</v>
          </cell>
          <cell r="D331" t="str">
            <v>EA</v>
          </cell>
          <cell r="E331">
            <v>5176</v>
          </cell>
          <cell r="F331">
            <v>0.6</v>
          </cell>
          <cell r="G331">
            <v>56143</v>
          </cell>
          <cell r="H331">
            <v>0</v>
          </cell>
          <cell r="I331">
            <v>0</v>
          </cell>
        </row>
        <row r="332">
          <cell r="A332" t="str">
            <v>5725-08</v>
          </cell>
          <cell r="B332" t="str">
            <v>PULL BOX</v>
          </cell>
          <cell r="C332" t="str">
            <v>250*250*150</v>
          </cell>
          <cell r="D332" t="str">
            <v>EA</v>
          </cell>
          <cell r="E332">
            <v>5882</v>
          </cell>
          <cell r="F332">
            <v>0.6</v>
          </cell>
          <cell r="G332">
            <v>56143</v>
          </cell>
          <cell r="H332">
            <v>0</v>
          </cell>
          <cell r="I332">
            <v>0</v>
          </cell>
        </row>
        <row r="333">
          <cell r="A333" t="str">
            <v>5725-09</v>
          </cell>
          <cell r="B333" t="str">
            <v>PULL BOX</v>
          </cell>
          <cell r="C333" t="str">
            <v>250*250*200</v>
          </cell>
          <cell r="D333" t="str">
            <v>EA</v>
          </cell>
          <cell r="E333">
            <v>6765</v>
          </cell>
          <cell r="F333">
            <v>0.6</v>
          </cell>
          <cell r="G333">
            <v>56143</v>
          </cell>
          <cell r="H333">
            <v>0</v>
          </cell>
          <cell r="I333">
            <v>0</v>
          </cell>
        </row>
        <row r="334">
          <cell r="A334" t="str">
            <v>5725-10</v>
          </cell>
          <cell r="B334" t="str">
            <v>PULL BOX</v>
          </cell>
          <cell r="C334" t="str">
            <v>300*300*100</v>
          </cell>
          <cell r="D334" t="str">
            <v>EA</v>
          </cell>
          <cell r="E334">
            <v>5882</v>
          </cell>
          <cell r="F334">
            <v>0.6</v>
          </cell>
          <cell r="G334">
            <v>56143</v>
          </cell>
          <cell r="H334">
            <v>0</v>
          </cell>
          <cell r="I334">
            <v>0</v>
          </cell>
        </row>
        <row r="335">
          <cell r="A335" t="str">
            <v>5725-11</v>
          </cell>
          <cell r="B335" t="str">
            <v>PULL BOX</v>
          </cell>
          <cell r="C335" t="str">
            <v>300*300*150</v>
          </cell>
          <cell r="D335" t="str">
            <v>EA</v>
          </cell>
          <cell r="E335">
            <v>6765</v>
          </cell>
          <cell r="F335">
            <v>0.6</v>
          </cell>
          <cell r="G335">
            <v>56143</v>
          </cell>
          <cell r="H335">
            <v>0</v>
          </cell>
          <cell r="I335">
            <v>0</v>
          </cell>
        </row>
        <row r="336">
          <cell r="A336" t="str">
            <v>5725-12</v>
          </cell>
          <cell r="B336" t="str">
            <v>PULL BOX</v>
          </cell>
          <cell r="C336" t="str">
            <v>300*300*200</v>
          </cell>
          <cell r="D336" t="str">
            <v>EA</v>
          </cell>
          <cell r="E336">
            <v>7647</v>
          </cell>
          <cell r="F336">
            <v>0.6</v>
          </cell>
          <cell r="G336">
            <v>56143</v>
          </cell>
          <cell r="H336">
            <v>0</v>
          </cell>
          <cell r="I336">
            <v>0</v>
          </cell>
        </row>
        <row r="337">
          <cell r="A337" t="str">
            <v>5725-13</v>
          </cell>
          <cell r="B337" t="str">
            <v>PULL BOX</v>
          </cell>
          <cell r="C337" t="str">
            <v>300*300*300</v>
          </cell>
          <cell r="D337" t="str">
            <v>EA</v>
          </cell>
          <cell r="E337">
            <v>9535</v>
          </cell>
          <cell r="F337">
            <v>0.6</v>
          </cell>
          <cell r="G337">
            <v>56143</v>
          </cell>
          <cell r="H337">
            <v>0</v>
          </cell>
          <cell r="I337">
            <v>0</v>
          </cell>
        </row>
        <row r="338">
          <cell r="A338" t="str">
            <v>5725-14</v>
          </cell>
          <cell r="B338" t="str">
            <v>PULL BOX</v>
          </cell>
          <cell r="C338" t="str">
            <v>400*400*150</v>
          </cell>
          <cell r="D338" t="str">
            <v>EA</v>
          </cell>
          <cell r="E338">
            <v>11000</v>
          </cell>
          <cell r="F338">
            <v>0.6</v>
          </cell>
          <cell r="G338">
            <v>56143</v>
          </cell>
          <cell r="H338">
            <v>0</v>
          </cell>
          <cell r="I338">
            <v>0</v>
          </cell>
        </row>
        <row r="339">
          <cell r="A339" t="str">
            <v>5725-15</v>
          </cell>
          <cell r="B339" t="str">
            <v>PULL BOX</v>
          </cell>
          <cell r="C339" t="str">
            <v>400*400*300</v>
          </cell>
          <cell r="D339" t="str">
            <v>EA</v>
          </cell>
          <cell r="E339">
            <v>14235</v>
          </cell>
          <cell r="F339">
            <v>0.6</v>
          </cell>
          <cell r="G339">
            <v>56143</v>
          </cell>
          <cell r="H339">
            <v>0</v>
          </cell>
          <cell r="I339">
            <v>0</v>
          </cell>
        </row>
        <row r="340">
          <cell r="A340" t="str">
            <v>5725-16</v>
          </cell>
          <cell r="B340" t="str">
            <v>PULL BOX</v>
          </cell>
          <cell r="C340" t="str">
            <v>500*500*200</v>
          </cell>
          <cell r="D340" t="str">
            <v>EA</v>
          </cell>
          <cell r="E340">
            <v>21412</v>
          </cell>
          <cell r="F340">
            <v>0.95</v>
          </cell>
          <cell r="G340">
            <v>56143</v>
          </cell>
          <cell r="H340">
            <v>0</v>
          </cell>
          <cell r="I340">
            <v>0</v>
          </cell>
        </row>
        <row r="341">
          <cell r="A341" t="str">
            <v>5725-17</v>
          </cell>
          <cell r="B341" t="str">
            <v>PULL BOX</v>
          </cell>
          <cell r="C341" t="str">
            <v>500*500*300</v>
          </cell>
          <cell r="D341" t="str">
            <v>EA</v>
          </cell>
          <cell r="E341">
            <v>25882</v>
          </cell>
          <cell r="F341">
            <v>0.95</v>
          </cell>
          <cell r="G341">
            <v>56143</v>
          </cell>
          <cell r="H341">
            <v>0</v>
          </cell>
          <cell r="I341">
            <v>0</v>
          </cell>
        </row>
        <row r="342">
          <cell r="A342" t="str">
            <v>5725-18</v>
          </cell>
          <cell r="B342" t="str">
            <v>PULL BOX</v>
          </cell>
          <cell r="C342" t="str">
            <v>600*600*300</v>
          </cell>
          <cell r="D342" t="str">
            <v>EA</v>
          </cell>
          <cell r="E342">
            <v>32353</v>
          </cell>
          <cell r="F342">
            <v>0.95</v>
          </cell>
          <cell r="G342">
            <v>56143</v>
          </cell>
          <cell r="H342">
            <v>0</v>
          </cell>
          <cell r="I342">
            <v>0</v>
          </cell>
        </row>
        <row r="343">
          <cell r="A343" t="str">
            <v>5725-19</v>
          </cell>
          <cell r="B343" t="str">
            <v>PULL BOX</v>
          </cell>
          <cell r="C343" t="str">
            <v>600*600*400</v>
          </cell>
          <cell r="D343" t="str">
            <v>EA</v>
          </cell>
          <cell r="E343">
            <v>38823</v>
          </cell>
          <cell r="F343">
            <v>0.95</v>
          </cell>
          <cell r="G343">
            <v>56143</v>
          </cell>
          <cell r="H343">
            <v>0</v>
          </cell>
          <cell r="I343">
            <v>0</v>
          </cell>
        </row>
        <row r="344">
          <cell r="A344" t="str">
            <v>5725-20</v>
          </cell>
          <cell r="B344" t="str">
            <v>PULL BOX</v>
          </cell>
          <cell r="D344" t="str">
            <v>EA</v>
          </cell>
          <cell r="H344">
            <v>0</v>
          </cell>
          <cell r="I344">
            <v>0</v>
          </cell>
        </row>
        <row r="345">
          <cell r="A345" t="str">
            <v>5725-21</v>
          </cell>
          <cell r="B345" t="str">
            <v>PULL BOX</v>
          </cell>
          <cell r="D345" t="str">
            <v>EA</v>
          </cell>
          <cell r="H345">
            <v>0</v>
          </cell>
          <cell r="I345">
            <v>0</v>
          </cell>
        </row>
        <row r="346">
          <cell r="A346" t="str">
            <v>5725-22</v>
          </cell>
          <cell r="B346" t="str">
            <v>PULL BOX</v>
          </cell>
          <cell r="D346" t="str">
            <v>EA</v>
          </cell>
          <cell r="H346">
            <v>0</v>
          </cell>
          <cell r="I346">
            <v>0</v>
          </cell>
        </row>
        <row r="347">
          <cell r="A347" t="str">
            <v>5725-23</v>
          </cell>
          <cell r="B347" t="str">
            <v>PULL BOX</v>
          </cell>
          <cell r="D347" t="str">
            <v>EA</v>
          </cell>
          <cell r="H347">
            <v>0</v>
          </cell>
          <cell r="I347">
            <v>0</v>
          </cell>
        </row>
        <row r="348">
          <cell r="A348" t="str">
            <v>5725-24</v>
          </cell>
          <cell r="B348" t="str">
            <v>PULL BOX</v>
          </cell>
          <cell r="D348" t="str">
            <v>EA</v>
          </cell>
          <cell r="H348">
            <v>0</v>
          </cell>
          <cell r="I348">
            <v>0</v>
          </cell>
        </row>
        <row r="349">
          <cell r="A349" t="str">
            <v>5727-01</v>
          </cell>
          <cell r="B349" t="str">
            <v>파상형경질수지전선관</v>
          </cell>
          <cell r="C349" t="str">
            <v>30mm</v>
          </cell>
          <cell r="D349" t="str">
            <v>M</v>
          </cell>
          <cell r="E349">
            <v>280</v>
          </cell>
          <cell r="F349">
            <v>0.08</v>
          </cell>
          <cell r="G349">
            <v>56143</v>
          </cell>
          <cell r="H349">
            <v>0</v>
          </cell>
          <cell r="I349">
            <v>0</v>
          </cell>
        </row>
        <row r="350">
          <cell r="A350" t="str">
            <v>5727-02</v>
          </cell>
          <cell r="B350" t="str">
            <v>파상형경질수지전선관</v>
          </cell>
          <cell r="C350" t="str">
            <v>40mm</v>
          </cell>
          <cell r="D350" t="str">
            <v>M</v>
          </cell>
          <cell r="E350">
            <v>390</v>
          </cell>
          <cell r="F350">
            <v>0.1</v>
          </cell>
          <cell r="G350">
            <v>56143</v>
          </cell>
          <cell r="H350">
            <v>0</v>
          </cell>
          <cell r="I350">
            <v>0</v>
          </cell>
        </row>
        <row r="351">
          <cell r="A351" t="str">
            <v>5727-03</v>
          </cell>
          <cell r="B351" t="str">
            <v>파상형경질수지전선관</v>
          </cell>
          <cell r="C351" t="str">
            <v>50mm</v>
          </cell>
          <cell r="D351" t="str">
            <v>M</v>
          </cell>
          <cell r="E351">
            <v>500</v>
          </cell>
          <cell r="F351">
            <v>0.13</v>
          </cell>
          <cell r="G351">
            <v>56143</v>
          </cell>
          <cell r="H351">
            <v>0</v>
          </cell>
          <cell r="I351">
            <v>0</v>
          </cell>
        </row>
        <row r="352">
          <cell r="A352" t="str">
            <v>5727-04</v>
          </cell>
          <cell r="B352" t="str">
            <v>파상형경질수지전선관</v>
          </cell>
          <cell r="C352" t="str">
            <v>65mm</v>
          </cell>
          <cell r="D352" t="str">
            <v>M</v>
          </cell>
          <cell r="E352">
            <v>790</v>
          </cell>
          <cell r="F352">
            <v>0.19</v>
          </cell>
          <cell r="G352">
            <v>56143</v>
          </cell>
          <cell r="H352">
            <v>0</v>
          </cell>
          <cell r="I352">
            <v>0</v>
          </cell>
        </row>
        <row r="353">
          <cell r="A353" t="str">
            <v>5727-05</v>
          </cell>
          <cell r="B353" t="str">
            <v>파상형경질수지전선관</v>
          </cell>
          <cell r="C353" t="str">
            <v>80mm</v>
          </cell>
          <cell r="D353" t="str">
            <v>M</v>
          </cell>
          <cell r="E353">
            <v>1000</v>
          </cell>
          <cell r="F353">
            <v>0.37</v>
          </cell>
          <cell r="G353">
            <v>56143</v>
          </cell>
          <cell r="H353">
            <v>0</v>
          </cell>
          <cell r="I353">
            <v>0</v>
          </cell>
        </row>
        <row r="354">
          <cell r="A354" t="str">
            <v>5727-06</v>
          </cell>
          <cell r="B354" t="str">
            <v>파상형경질수지전선관</v>
          </cell>
          <cell r="C354" t="str">
            <v>100mm</v>
          </cell>
          <cell r="D354" t="str">
            <v>M</v>
          </cell>
          <cell r="E354">
            <v>1600</v>
          </cell>
          <cell r="F354">
            <v>0.45</v>
          </cell>
          <cell r="G354">
            <v>56143</v>
          </cell>
          <cell r="H354">
            <v>0</v>
          </cell>
          <cell r="I354">
            <v>0</v>
          </cell>
        </row>
        <row r="355">
          <cell r="A355" t="str">
            <v>5727-07</v>
          </cell>
          <cell r="B355" t="str">
            <v>파상형경질수지전선관</v>
          </cell>
          <cell r="C355" t="str">
            <v>125mm</v>
          </cell>
          <cell r="D355" t="str">
            <v>M</v>
          </cell>
          <cell r="E355">
            <v>2300</v>
          </cell>
          <cell r="F355">
            <v>0.51</v>
          </cell>
          <cell r="G355">
            <v>56143</v>
          </cell>
          <cell r="H355">
            <v>0</v>
          </cell>
          <cell r="I355">
            <v>0</v>
          </cell>
        </row>
        <row r="356">
          <cell r="A356" t="str">
            <v>5727-08</v>
          </cell>
          <cell r="B356" t="str">
            <v>파상형경질수지전선관</v>
          </cell>
          <cell r="C356" t="str">
            <v>150mm</v>
          </cell>
          <cell r="D356" t="str">
            <v>M</v>
          </cell>
          <cell r="E356">
            <v>3220</v>
          </cell>
          <cell r="F356">
            <v>0.56000000000000005</v>
          </cell>
          <cell r="G356">
            <v>56143</v>
          </cell>
          <cell r="H356">
            <v>0</v>
          </cell>
          <cell r="I356">
            <v>0</v>
          </cell>
        </row>
        <row r="357">
          <cell r="A357" t="str">
            <v>5727-09</v>
          </cell>
          <cell r="B357" t="str">
            <v>파상형경질수지전선관</v>
          </cell>
          <cell r="C357" t="str">
            <v>175mm</v>
          </cell>
          <cell r="D357" t="str">
            <v>M</v>
          </cell>
          <cell r="E357">
            <v>4400</v>
          </cell>
          <cell r="F357">
            <v>0.61</v>
          </cell>
          <cell r="G357">
            <v>56143</v>
          </cell>
          <cell r="H357">
            <v>0</v>
          </cell>
          <cell r="I357">
            <v>0</v>
          </cell>
        </row>
        <row r="358">
          <cell r="A358" t="str">
            <v>5727-10</v>
          </cell>
          <cell r="B358" t="str">
            <v>파상형경질수지전선관</v>
          </cell>
          <cell r="C358" t="str">
            <v>200mm</v>
          </cell>
          <cell r="D358" t="str">
            <v>M</v>
          </cell>
          <cell r="E358">
            <v>5700</v>
          </cell>
          <cell r="F358">
            <v>0.66</v>
          </cell>
          <cell r="G358">
            <v>56143</v>
          </cell>
          <cell r="H358">
            <v>0</v>
          </cell>
          <cell r="I358">
            <v>0</v>
          </cell>
        </row>
        <row r="359">
          <cell r="A359" t="str">
            <v>5727-11</v>
          </cell>
          <cell r="B359" t="str">
            <v>파상형경질수지전선관</v>
          </cell>
          <cell r="D359" t="str">
            <v>M</v>
          </cell>
          <cell r="H359">
            <v>0</v>
          </cell>
          <cell r="I359">
            <v>0</v>
          </cell>
        </row>
        <row r="360">
          <cell r="A360" t="str">
            <v>5727-12</v>
          </cell>
          <cell r="D360" t="str">
            <v>M</v>
          </cell>
          <cell r="H360">
            <v>0</v>
          </cell>
          <cell r="I360">
            <v>0</v>
          </cell>
        </row>
        <row r="361">
          <cell r="A361" t="str">
            <v>5733-01</v>
          </cell>
          <cell r="B361" t="str">
            <v>노출박스 - 16mm</v>
          </cell>
          <cell r="C361" t="str">
            <v>1방출</v>
          </cell>
          <cell r="D361" t="str">
            <v>EA</v>
          </cell>
          <cell r="E361">
            <v>2700</v>
          </cell>
        </row>
        <row r="362">
          <cell r="A362" t="str">
            <v>5733-02</v>
          </cell>
          <cell r="B362" t="str">
            <v>노출박스 - 16mm</v>
          </cell>
          <cell r="C362" t="str">
            <v>2방출</v>
          </cell>
          <cell r="D362" t="str">
            <v>EA</v>
          </cell>
          <cell r="E362">
            <v>2870</v>
          </cell>
        </row>
        <row r="363">
          <cell r="A363" t="str">
            <v>5733-03</v>
          </cell>
          <cell r="B363" t="str">
            <v>노출박스 - 16mm</v>
          </cell>
          <cell r="C363" t="str">
            <v>3방출</v>
          </cell>
          <cell r="D363" t="str">
            <v>EA</v>
          </cell>
          <cell r="E363">
            <v>3034</v>
          </cell>
        </row>
        <row r="364">
          <cell r="A364" t="str">
            <v>5733-04</v>
          </cell>
          <cell r="B364" t="str">
            <v>노출박스 - 16mm</v>
          </cell>
          <cell r="C364" t="str">
            <v>4방출</v>
          </cell>
          <cell r="D364" t="str">
            <v>EA</v>
          </cell>
          <cell r="E364">
            <v>3203</v>
          </cell>
        </row>
        <row r="365">
          <cell r="A365" t="str">
            <v>5733-05</v>
          </cell>
          <cell r="B365" t="str">
            <v>노출박스 - 16mm(2개용)</v>
          </cell>
          <cell r="C365" t="str">
            <v>1방출</v>
          </cell>
          <cell r="D365" t="str">
            <v>EA</v>
          </cell>
          <cell r="E365">
            <v>3519</v>
          </cell>
        </row>
        <row r="366">
          <cell r="A366" t="str">
            <v>5733-06</v>
          </cell>
          <cell r="B366" t="str">
            <v>노출박스 - 16mm(2개용)</v>
          </cell>
          <cell r="C366" t="str">
            <v>2방출</v>
          </cell>
          <cell r="D366" t="str">
            <v>EA</v>
          </cell>
          <cell r="E366">
            <v>3910</v>
          </cell>
        </row>
        <row r="367">
          <cell r="A367" t="str">
            <v>5733-07</v>
          </cell>
          <cell r="B367" t="str">
            <v>노출박스 - 16mm(2개용)</v>
          </cell>
          <cell r="C367" t="str">
            <v>3방출</v>
          </cell>
          <cell r="D367" t="str">
            <v>EA</v>
          </cell>
          <cell r="E367">
            <v>4301</v>
          </cell>
        </row>
        <row r="368">
          <cell r="A368" t="str">
            <v>5733-08</v>
          </cell>
          <cell r="B368" t="str">
            <v>노출박스 - 16mm(2개용)</v>
          </cell>
          <cell r="C368" t="str">
            <v>4방출</v>
          </cell>
          <cell r="D368" t="str">
            <v>EA</v>
          </cell>
          <cell r="E368">
            <v>6256</v>
          </cell>
        </row>
        <row r="369">
          <cell r="A369" t="str">
            <v>5733-09</v>
          </cell>
          <cell r="B369" t="str">
            <v>노출박스 - 16mm(3개용)</v>
          </cell>
          <cell r="C369" t="str">
            <v>1방출</v>
          </cell>
          <cell r="D369" t="str">
            <v>EA</v>
          </cell>
          <cell r="E369">
            <v>5951</v>
          </cell>
        </row>
        <row r="370">
          <cell r="A370" t="str">
            <v>5733-10</v>
          </cell>
          <cell r="B370" t="str">
            <v>노출박스 - 16mm(3개용)</v>
          </cell>
          <cell r="C370" t="str">
            <v>2방출</v>
          </cell>
          <cell r="D370" t="str">
            <v>EA</v>
          </cell>
          <cell r="E370">
            <v>7141</v>
          </cell>
        </row>
        <row r="371">
          <cell r="A371" t="str">
            <v>5733-11</v>
          </cell>
          <cell r="B371" t="str">
            <v>노출박스 - 16mm(3개용)</v>
          </cell>
          <cell r="C371" t="str">
            <v>3방출</v>
          </cell>
          <cell r="D371" t="str">
            <v>EA</v>
          </cell>
          <cell r="E371">
            <v>8331</v>
          </cell>
        </row>
        <row r="372">
          <cell r="A372" t="str">
            <v>5733-12</v>
          </cell>
          <cell r="B372" t="str">
            <v>노출박스 - 16mm(3개용)</v>
          </cell>
          <cell r="C372" t="str">
            <v>4방출</v>
          </cell>
          <cell r="D372" t="str">
            <v>EA</v>
          </cell>
          <cell r="E372">
            <v>9522</v>
          </cell>
        </row>
        <row r="373">
          <cell r="A373" t="str">
            <v>5733-13</v>
          </cell>
          <cell r="B373" t="str">
            <v>노출박스 - 22mm</v>
          </cell>
          <cell r="C373" t="str">
            <v>1방출</v>
          </cell>
          <cell r="D373" t="str">
            <v>EA</v>
          </cell>
          <cell r="E373">
            <v>2639</v>
          </cell>
        </row>
        <row r="374">
          <cell r="A374" t="str">
            <v>5733-14</v>
          </cell>
          <cell r="B374" t="str">
            <v>노출박스 - 22mm</v>
          </cell>
          <cell r="C374" t="str">
            <v>2방출</v>
          </cell>
          <cell r="D374" t="str">
            <v>EA</v>
          </cell>
          <cell r="E374">
            <v>2834</v>
          </cell>
        </row>
        <row r="375">
          <cell r="A375" t="str">
            <v>5733-15</v>
          </cell>
          <cell r="B375" t="str">
            <v>노출박스 - 22mm</v>
          </cell>
          <cell r="C375" t="str">
            <v>3방출</v>
          </cell>
          <cell r="D375" t="str">
            <v>EA</v>
          </cell>
          <cell r="E375">
            <v>3030</v>
          </cell>
        </row>
        <row r="376">
          <cell r="A376" t="str">
            <v>5733-16</v>
          </cell>
          <cell r="B376" t="str">
            <v>노출박스 - 22mm</v>
          </cell>
          <cell r="C376" t="str">
            <v>4방출</v>
          </cell>
          <cell r="D376" t="str">
            <v>EA</v>
          </cell>
          <cell r="E376">
            <v>3220</v>
          </cell>
        </row>
        <row r="377">
          <cell r="A377" t="str">
            <v>5733-17</v>
          </cell>
          <cell r="B377" t="str">
            <v>노출박스 - 22mm(2개용)</v>
          </cell>
          <cell r="C377" t="str">
            <v>1방출</v>
          </cell>
          <cell r="D377" t="str">
            <v>EA</v>
          </cell>
          <cell r="E377">
            <v>4203</v>
          </cell>
        </row>
        <row r="378">
          <cell r="A378" t="str">
            <v>5733-18</v>
          </cell>
          <cell r="B378" t="str">
            <v>노출박스 - 22mm(2개용)</v>
          </cell>
          <cell r="C378" t="str">
            <v>2방출</v>
          </cell>
          <cell r="D378" t="str">
            <v>EA</v>
          </cell>
          <cell r="E378">
            <v>4887</v>
          </cell>
        </row>
        <row r="379">
          <cell r="A379" t="str">
            <v>5733-19</v>
          </cell>
          <cell r="B379" t="str">
            <v>노출박스 - 22mm(2개용)</v>
          </cell>
          <cell r="C379" t="str">
            <v>3방출</v>
          </cell>
          <cell r="D379" t="str">
            <v>EA</v>
          </cell>
          <cell r="E379">
            <v>5571</v>
          </cell>
        </row>
        <row r="380">
          <cell r="A380" t="str">
            <v>5733-20</v>
          </cell>
          <cell r="B380" t="str">
            <v>노출박스 - 22mm(2개용)</v>
          </cell>
          <cell r="C380" t="str">
            <v>4방출</v>
          </cell>
          <cell r="D380" t="str">
            <v>EA</v>
          </cell>
          <cell r="E380">
            <v>6256</v>
          </cell>
        </row>
        <row r="381">
          <cell r="A381" t="str">
            <v>5733-21</v>
          </cell>
          <cell r="B381" t="str">
            <v>노출박스 - 22mm(3개용)</v>
          </cell>
          <cell r="C381" t="str">
            <v>1방출</v>
          </cell>
          <cell r="D381" t="str">
            <v>EA</v>
          </cell>
          <cell r="E381">
            <v>7141</v>
          </cell>
        </row>
        <row r="382">
          <cell r="A382" t="str">
            <v>5733-22</v>
          </cell>
          <cell r="B382" t="str">
            <v>노출박스 - 22mm(3개용)</v>
          </cell>
          <cell r="C382" t="str">
            <v>2방출</v>
          </cell>
          <cell r="D382" t="str">
            <v>EA</v>
          </cell>
          <cell r="E382">
            <v>9522</v>
          </cell>
        </row>
        <row r="383">
          <cell r="A383" t="str">
            <v>5733-23</v>
          </cell>
          <cell r="B383" t="str">
            <v>노출박스 - 22mm(3개용)</v>
          </cell>
          <cell r="C383" t="str">
            <v>3방출</v>
          </cell>
          <cell r="D383" t="str">
            <v>EA</v>
          </cell>
          <cell r="E383">
            <v>11902</v>
          </cell>
        </row>
        <row r="384">
          <cell r="A384" t="str">
            <v>5733-24</v>
          </cell>
          <cell r="B384" t="str">
            <v>노출박스 - 22mm(3개용)</v>
          </cell>
          <cell r="C384" t="str">
            <v>4방출</v>
          </cell>
          <cell r="D384" t="str">
            <v>EA</v>
          </cell>
          <cell r="E384">
            <v>14283</v>
          </cell>
        </row>
        <row r="385">
          <cell r="A385" t="str">
            <v>5733-25</v>
          </cell>
          <cell r="B385" t="str">
            <v>노출박스 - 28mm</v>
          </cell>
          <cell r="C385" t="str">
            <v>1방출</v>
          </cell>
          <cell r="D385" t="str">
            <v>EA</v>
          </cell>
          <cell r="E385">
            <v>4203</v>
          </cell>
        </row>
        <row r="386">
          <cell r="A386" t="str">
            <v>5733-26</v>
          </cell>
          <cell r="B386" t="str">
            <v>노출박스 - 28mm</v>
          </cell>
          <cell r="C386" t="str">
            <v>2방출</v>
          </cell>
          <cell r="D386" t="str">
            <v>EA</v>
          </cell>
          <cell r="E386">
            <v>4594</v>
          </cell>
        </row>
        <row r="387">
          <cell r="A387" t="str">
            <v>5733-27</v>
          </cell>
          <cell r="B387" t="str">
            <v>노출박스 - 28mm</v>
          </cell>
          <cell r="C387" t="str">
            <v>3방출</v>
          </cell>
          <cell r="D387" t="str">
            <v>EA</v>
          </cell>
          <cell r="E387">
            <v>4985</v>
          </cell>
        </row>
        <row r="388">
          <cell r="A388" t="str">
            <v>5733-28</v>
          </cell>
          <cell r="B388" t="str">
            <v>노출박스 - 28mm</v>
          </cell>
          <cell r="C388" t="str">
            <v>4방출</v>
          </cell>
          <cell r="D388" t="str">
            <v>EA</v>
          </cell>
          <cell r="E388">
            <v>5376</v>
          </cell>
        </row>
        <row r="389">
          <cell r="A389" t="str">
            <v>5733-29</v>
          </cell>
          <cell r="B389" t="str">
            <v>노출박스 - 36mm</v>
          </cell>
          <cell r="C389" t="str">
            <v>1방출</v>
          </cell>
          <cell r="D389" t="str">
            <v>EA</v>
          </cell>
          <cell r="E389">
            <v>5571</v>
          </cell>
        </row>
        <row r="390">
          <cell r="A390" t="str">
            <v>5733-30</v>
          </cell>
          <cell r="B390" t="str">
            <v>노출박스 - 36mm</v>
          </cell>
          <cell r="C390" t="str">
            <v>2방출</v>
          </cell>
          <cell r="D390" t="str">
            <v>EA</v>
          </cell>
          <cell r="E390">
            <v>6256</v>
          </cell>
        </row>
        <row r="391">
          <cell r="A391" t="str">
            <v>5733-31</v>
          </cell>
          <cell r="B391" t="str">
            <v>노출박스 - 36mm</v>
          </cell>
          <cell r="C391" t="str">
            <v>3방출</v>
          </cell>
          <cell r="D391" t="str">
            <v>EA</v>
          </cell>
          <cell r="E391">
            <v>6940</v>
          </cell>
        </row>
        <row r="392">
          <cell r="A392" t="str">
            <v>5733-32</v>
          </cell>
          <cell r="B392" t="str">
            <v>노출박스 - 36mm</v>
          </cell>
          <cell r="C392" t="str">
            <v>4방출</v>
          </cell>
          <cell r="D392" t="str">
            <v>EA</v>
          </cell>
          <cell r="E392">
            <v>7264</v>
          </cell>
        </row>
        <row r="395">
          <cell r="A395" t="str">
            <v>5735-01</v>
          </cell>
          <cell r="B395" t="str">
            <v>OUTIET BOX - S/W Box</v>
          </cell>
          <cell r="C395" t="str">
            <v>44mm</v>
          </cell>
          <cell r="D395" t="str">
            <v>EA</v>
          </cell>
          <cell r="E395">
            <v>476</v>
          </cell>
          <cell r="F395">
            <v>0.2</v>
          </cell>
          <cell r="G395">
            <v>56143</v>
          </cell>
          <cell r="H395">
            <v>0</v>
          </cell>
          <cell r="I395">
            <v>0</v>
          </cell>
        </row>
        <row r="396">
          <cell r="A396" t="str">
            <v>5735-02</v>
          </cell>
          <cell r="B396" t="str">
            <v>OUTIET BOX - S/W Box</v>
          </cell>
          <cell r="C396" t="str">
            <v>54mm</v>
          </cell>
          <cell r="D396" t="str">
            <v>EA</v>
          </cell>
          <cell r="E396">
            <v>654</v>
          </cell>
          <cell r="F396">
            <v>0.2</v>
          </cell>
          <cell r="G396">
            <v>56143</v>
          </cell>
          <cell r="H396">
            <v>0</v>
          </cell>
          <cell r="I396">
            <v>0</v>
          </cell>
        </row>
        <row r="397">
          <cell r="A397" t="str">
            <v>5735-03</v>
          </cell>
          <cell r="B397" t="str">
            <v>OUTIET BOX - S/W Box</v>
          </cell>
          <cell r="C397" t="str">
            <v>75mm</v>
          </cell>
          <cell r="D397" t="str">
            <v>EA</v>
          </cell>
          <cell r="E397">
            <v>1308</v>
          </cell>
          <cell r="F397">
            <v>0.2</v>
          </cell>
          <cell r="G397">
            <v>56143</v>
          </cell>
          <cell r="H397">
            <v>0</v>
          </cell>
          <cell r="I397">
            <v>0</v>
          </cell>
        </row>
        <row r="398">
          <cell r="A398" t="str">
            <v>5735-04</v>
          </cell>
          <cell r="B398" t="str">
            <v>OUTLET BOX - 4각 박스</v>
          </cell>
          <cell r="C398" t="str">
            <v>44mm</v>
          </cell>
          <cell r="D398" t="str">
            <v>EA</v>
          </cell>
          <cell r="E398">
            <v>654</v>
          </cell>
          <cell r="F398">
            <v>0.2</v>
          </cell>
          <cell r="G398">
            <v>56143</v>
          </cell>
          <cell r="H398">
            <v>0</v>
          </cell>
          <cell r="I398">
            <v>0</v>
          </cell>
        </row>
        <row r="399">
          <cell r="A399" t="str">
            <v>5735-05</v>
          </cell>
          <cell r="B399" t="str">
            <v>OUTLET BOX - 4각 박스</v>
          </cell>
          <cell r="C399" t="str">
            <v>54mm</v>
          </cell>
          <cell r="D399" t="str">
            <v>EA</v>
          </cell>
          <cell r="E399">
            <v>832</v>
          </cell>
          <cell r="F399">
            <v>0.2</v>
          </cell>
          <cell r="G399">
            <v>56143</v>
          </cell>
          <cell r="H399">
            <v>0</v>
          </cell>
          <cell r="I399">
            <v>0</v>
          </cell>
        </row>
        <row r="400">
          <cell r="A400" t="str">
            <v>5735-06</v>
          </cell>
          <cell r="B400" t="str">
            <v>OUTLET BOX - 4각 박스</v>
          </cell>
          <cell r="C400" t="str">
            <v>75mm</v>
          </cell>
          <cell r="D400" t="str">
            <v>EA</v>
          </cell>
          <cell r="E400">
            <v>1547</v>
          </cell>
          <cell r="F400">
            <v>0.2</v>
          </cell>
          <cell r="G400">
            <v>56143</v>
          </cell>
          <cell r="H400">
            <v>0</v>
          </cell>
          <cell r="I400">
            <v>0</v>
          </cell>
        </row>
        <row r="401">
          <cell r="A401" t="str">
            <v>5735-07</v>
          </cell>
          <cell r="B401" t="str">
            <v>OUTLET BOX - 8각 박스</v>
          </cell>
          <cell r="C401" t="str">
            <v>44mm</v>
          </cell>
          <cell r="D401" t="str">
            <v>EA</v>
          </cell>
          <cell r="E401">
            <v>522</v>
          </cell>
          <cell r="F401">
            <v>0.2</v>
          </cell>
          <cell r="G401">
            <v>56143</v>
          </cell>
          <cell r="H401">
            <v>0</v>
          </cell>
          <cell r="I401">
            <v>0</v>
          </cell>
        </row>
        <row r="402">
          <cell r="A402" t="str">
            <v>5735-08</v>
          </cell>
          <cell r="B402" t="str">
            <v>OUTLET BOX - 8각 박스</v>
          </cell>
          <cell r="C402" t="str">
            <v>54mm</v>
          </cell>
          <cell r="D402" t="str">
            <v>EA</v>
          </cell>
          <cell r="E402">
            <v>714</v>
          </cell>
          <cell r="F402">
            <v>0.2</v>
          </cell>
          <cell r="G402">
            <v>56143</v>
          </cell>
          <cell r="H402">
            <v>0</v>
          </cell>
          <cell r="I402">
            <v>0</v>
          </cell>
        </row>
        <row r="403">
          <cell r="A403" t="str">
            <v>5735-09</v>
          </cell>
          <cell r="B403" t="str">
            <v>OUTLET BOX - 8각 박스</v>
          </cell>
          <cell r="C403" t="str">
            <v>75mm</v>
          </cell>
          <cell r="D403" t="str">
            <v>EA</v>
          </cell>
          <cell r="E403">
            <v>1242</v>
          </cell>
          <cell r="F403">
            <v>0.2</v>
          </cell>
          <cell r="G403">
            <v>56143</v>
          </cell>
          <cell r="H403">
            <v>0</v>
          </cell>
          <cell r="I403">
            <v>0</v>
          </cell>
        </row>
        <row r="404">
          <cell r="A404" t="str">
            <v>5735-10</v>
          </cell>
          <cell r="B404" t="str">
            <v xml:space="preserve">OUTLET BOX - </v>
          </cell>
          <cell r="D404" t="str">
            <v>EA</v>
          </cell>
          <cell r="G404">
            <v>56143</v>
          </cell>
          <cell r="H404">
            <v>0</v>
          </cell>
          <cell r="I404">
            <v>0</v>
          </cell>
        </row>
        <row r="405">
          <cell r="A405" t="str">
            <v>5735-11</v>
          </cell>
          <cell r="B405" t="str">
            <v xml:space="preserve">OUTLET BOX - </v>
          </cell>
          <cell r="D405" t="str">
            <v>EA</v>
          </cell>
          <cell r="H405">
            <v>0</v>
          </cell>
          <cell r="I405">
            <v>0</v>
          </cell>
        </row>
        <row r="406">
          <cell r="A406" t="str">
            <v>5735-12</v>
          </cell>
          <cell r="B406" t="str">
            <v xml:space="preserve">OUTLET BOX - </v>
          </cell>
          <cell r="D406" t="str">
            <v>EA</v>
          </cell>
          <cell r="H406">
            <v>0</v>
          </cell>
          <cell r="I406">
            <v>0</v>
          </cell>
        </row>
        <row r="407">
          <cell r="A407" t="str">
            <v>5735-13</v>
          </cell>
          <cell r="B407" t="str">
            <v xml:space="preserve">OUTLET BOX - </v>
          </cell>
          <cell r="D407" t="str">
            <v>EA</v>
          </cell>
          <cell r="H407">
            <v>0</v>
          </cell>
          <cell r="I407">
            <v>0</v>
          </cell>
        </row>
        <row r="408">
          <cell r="A408" t="str">
            <v>5735-14</v>
          </cell>
          <cell r="B408" t="str">
            <v xml:space="preserve">OUTLET BOX - </v>
          </cell>
          <cell r="D408" t="str">
            <v>EA</v>
          </cell>
          <cell r="H408">
            <v>0</v>
          </cell>
          <cell r="I408">
            <v>0</v>
          </cell>
        </row>
        <row r="409">
          <cell r="A409" t="str">
            <v>5737-01</v>
          </cell>
          <cell r="B409" t="str">
            <v>Switch Box - 커버없는것 1개용</v>
          </cell>
          <cell r="C409" t="str">
            <v>44mm</v>
          </cell>
          <cell r="D409" t="str">
            <v>EA</v>
          </cell>
          <cell r="E409">
            <v>470</v>
          </cell>
          <cell r="F409">
            <v>0.12</v>
          </cell>
          <cell r="G409">
            <v>56143</v>
          </cell>
          <cell r="H409">
            <v>0</v>
          </cell>
          <cell r="I409">
            <v>0</v>
          </cell>
        </row>
        <row r="410">
          <cell r="A410" t="str">
            <v>5737-02</v>
          </cell>
          <cell r="B410" t="str">
            <v>Switch Box - 커버없는것 1개용</v>
          </cell>
          <cell r="C410" t="str">
            <v>54mm</v>
          </cell>
          <cell r="D410" t="str">
            <v>EA</v>
          </cell>
          <cell r="E410">
            <v>668</v>
          </cell>
          <cell r="F410">
            <v>0.12</v>
          </cell>
          <cell r="G410">
            <v>56143</v>
          </cell>
          <cell r="H410">
            <v>0</v>
          </cell>
          <cell r="I410">
            <v>0</v>
          </cell>
        </row>
        <row r="411">
          <cell r="A411" t="str">
            <v>5737-03</v>
          </cell>
          <cell r="B411" t="str">
            <v>Switch Box - 커버없는것 1개용</v>
          </cell>
          <cell r="C411" t="str">
            <v>75mm</v>
          </cell>
          <cell r="D411" t="str">
            <v>EA</v>
          </cell>
          <cell r="E411">
            <v>1216</v>
          </cell>
          <cell r="F411">
            <v>0.12</v>
          </cell>
          <cell r="G411">
            <v>56143</v>
          </cell>
          <cell r="H411">
            <v>0</v>
          </cell>
          <cell r="I411">
            <v>0</v>
          </cell>
        </row>
        <row r="412">
          <cell r="A412" t="str">
            <v>5737-04</v>
          </cell>
          <cell r="B412" t="str">
            <v>Switch Box - 커버없는것 2개용</v>
          </cell>
          <cell r="C412" t="str">
            <v>44mm</v>
          </cell>
          <cell r="D412" t="str">
            <v>EA</v>
          </cell>
          <cell r="E412">
            <v>557</v>
          </cell>
          <cell r="F412">
            <v>0.12</v>
          </cell>
          <cell r="G412">
            <v>56143</v>
          </cell>
          <cell r="H412">
            <v>0</v>
          </cell>
          <cell r="I412">
            <v>0</v>
          </cell>
        </row>
        <row r="413">
          <cell r="A413" t="str">
            <v>5737-05</v>
          </cell>
          <cell r="B413" t="str">
            <v>Switch Box - 커버없는것 2개용</v>
          </cell>
          <cell r="C413" t="str">
            <v>54mm</v>
          </cell>
          <cell r="D413" t="str">
            <v>EA</v>
          </cell>
          <cell r="E413">
            <v>701</v>
          </cell>
          <cell r="F413">
            <v>0.12</v>
          </cell>
          <cell r="G413">
            <v>56143</v>
          </cell>
          <cell r="H413">
            <v>0</v>
          </cell>
          <cell r="I413">
            <v>0</v>
          </cell>
        </row>
        <row r="414">
          <cell r="A414" t="str">
            <v>5737-06</v>
          </cell>
          <cell r="B414" t="str">
            <v>Switch Box - 커버없는것 2개용</v>
          </cell>
          <cell r="C414" t="str">
            <v>75mm</v>
          </cell>
          <cell r="D414" t="str">
            <v>EA</v>
          </cell>
          <cell r="E414">
            <v>1276</v>
          </cell>
          <cell r="F414">
            <v>0.12</v>
          </cell>
          <cell r="G414">
            <v>56143</v>
          </cell>
          <cell r="H414">
            <v>0</v>
          </cell>
          <cell r="I414">
            <v>0</v>
          </cell>
        </row>
        <row r="415">
          <cell r="A415" t="str">
            <v>5737-07</v>
          </cell>
          <cell r="B415" t="str">
            <v>Switch Box - 커버없는것 3개용</v>
          </cell>
          <cell r="C415" t="str">
            <v>44mm</v>
          </cell>
          <cell r="D415" t="str">
            <v>EA</v>
          </cell>
          <cell r="E415">
            <v>1109</v>
          </cell>
          <cell r="F415">
            <v>0.12</v>
          </cell>
          <cell r="G415">
            <v>56143</v>
          </cell>
          <cell r="H415">
            <v>0</v>
          </cell>
          <cell r="I415">
            <v>0</v>
          </cell>
        </row>
        <row r="416">
          <cell r="A416" t="str">
            <v>5737-08</v>
          </cell>
          <cell r="B416" t="str">
            <v>Switch Box - 커버없는것 3개용</v>
          </cell>
          <cell r="C416" t="str">
            <v>54mm</v>
          </cell>
          <cell r="D416" t="str">
            <v>EA</v>
          </cell>
          <cell r="E416">
            <v>1535</v>
          </cell>
          <cell r="F416">
            <v>0.12</v>
          </cell>
          <cell r="G416">
            <v>56143</v>
          </cell>
          <cell r="H416">
            <v>0</v>
          </cell>
          <cell r="I416">
            <v>0</v>
          </cell>
        </row>
        <row r="417">
          <cell r="A417" t="str">
            <v>5737-09</v>
          </cell>
          <cell r="B417" t="str">
            <v>Switch Box - 커버있는것 1개용</v>
          </cell>
          <cell r="C417" t="str">
            <v>44mm</v>
          </cell>
          <cell r="D417" t="str">
            <v>EA</v>
          </cell>
          <cell r="E417">
            <v>672</v>
          </cell>
          <cell r="F417">
            <v>0.12</v>
          </cell>
          <cell r="G417">
            <v>56143</v>
          </cell>
          <cell r="H417">
            <v>0</v>
          </cell>
          <cell r="I417">
            <v>0</v>
          </cell>
        </row>
        <row r="418">
          <cell r="A418" t="str">
            <v>5737-10</v>
          </cell>
          <cell r="B418" t="str">
            <v>Switch Box - 커버있는것 2개용</v>
          </cell>
          <cell r="C418" t="str">
            <v>54mm</v>
          </cell>
          <cell r="D418" t="str">
            <v>EA</v>
          </cell>
          <cell r="E418">
            <v>1058</v>
          </cell>
          <cell r="F418">
            <v>0.12</v>
          </cell>
          <cell r="G418">
            <v>56143</v>
          </cell>
          <cell r="H418">
            <v>0</v>
          </cell>
          <cell r="I418">
            <v>0</v>
          </cell>
        </row>
        <row r="419">
          <cell r="A419" t="str">
            <v>5737-11</v>
          </cell>
          <cell r="B419" t="str">
            <v>Switch Box - 커버있는것 3개용</v>
          </cell>
          <cell r="C419" t="str">
            <v>44mm</v>
          </cell>
          <cell r="D419" t="str">
            <v>EA</v>
          </cell>
          <cell r="E419">
            <v>1391</v>
          </cell>
          <cell r="F419">
            <v>0.12</v>
          </cell>
          <cell r="G419">
            <v>56143</v>
          </cell>
          <cell r="H419">
            <v>0</v>
          </cell>
          <cell r="I419">
            <v>0</v>
          </cell>
        </row>
        <row r="420">
          <cell r="A420" t="str">
            <v>5737-12</v>
          </cell>
          <cell r="B420" t="str">
            <v>Switch Box - 커버있는것 4개용</v>
          </cell>
          <cell r="C420" t="str">
            <v>44mm</v>
          </cell>
          <cell r="D420" t="str">
            <v>EA</v>
          </cell>
          <cell r="E420">
            <v>1748</v>
          </cell>
          <cell r="F420">
            <v>0.12</v>
          </cell>
          <cell r="G420">
            <v>56143</v>
          </cell>
          <cell r="H420">
            <v>0</v>
          </cell>
          <cell r="I420">
            <v>0</v>
          </cell>
        </row>
        <row r="421">
          <cell r="A421" t="str">
            <v>5737-13</v>
          </cell>
          <cell r="B421" t="str">
            <v>Switch Box - 커버있는것 5개용</v>
          </cell>
          <cell r="C421" t="str">
            <v>54mm</v>
          </cell>
          <cell r="D421" t="str">
            <v>EA</v>
          </cell>
          <cell r="E421">
            <v>2323</v>
          </cell>
          <cell r="F421">
            <v>0.12</v>
          </cell>
          <cell r="G421">
            <v>56143</v>
          </cell>
          <cell r="H421">
            <v>0</v>
          </cell>
          <cell r="I421">
            <v>0</v>
          </cell>
        </row>
        <row r="422">
          <cell r="A422" t="str">
            <v>5737-14</v>
          </cell>
          <cell r="B422" t="str">
            <v>Switch Box -</v>
          </cell>
          <cell r="D422" t="str">
            <v>EA</v>
          </cell>
          <cell r="G422">
            <v>56143</v>
          </cell>
          <cell r="H422">
            <v>0</v>
          </cell>
          <cell r="I422">
            <v>0</v>
          </cell>
        </row>
        <row r="423">
          <cell r="A423" t="str">
            <v>5737-15</v>
          </cell>
          <cell r="B423" t="str">
            <v>Switch Box -</v>
          </cell>
          <cell r="D423" t="str">
            <v>EA</v>
          </cell>
          <cell r="H423">
            <v>0</v>
          </cell>
          <cell r="I423">
            <v>0</v>
          </cell>
        </row>
        <row r="424">
          <cell r="A424" t="str">
            <v>5737-16</v>
          </cell>
          <cell r="B424" t="str">
            <v>Switch Box -</v>
          </cell>
          <cell r="D424" t="str">
            <v>EA</v>
          </cell>
          <cell r="H424">
            <v>0</v>
          </cell>
          <cell r="I424">
            <v>0</v>
          </cell>
        </row>
        <row r="425">
          <cell r="A425" t="str">
            <v>5737-17</v>
          </cell>
          <cell r="B425" t="str">
            <v>Switch Box -</v>
          </cell>
          <cell r="D425" t="str">
            <v>EA</v>
          </cell>
          <cell r="H425">
            <v>0</v>
          </cell>
          <cell r="I425">
            <v>0</v>
          </cell>
        </row>
        <row r="426">
          <cell r="A426" t="str">
            <v>5747-01</v>
          </cell>
          <cell r="B426" t="str">
            <v>PVC BOX</v>
          </cell>
          <cell r="C426" t="str">
            <v>S/W BOX</v>
          </cell>
          <cell r="D426" t="str">
            <v>EA</v>
          </cell>
          <cell r="E426">
            <v>512</v>
          </cell>
          <cell r="F426">
            <v>0.12</v>
          </cell>
          <cell r="G426">
            <v>56143</v>
          </cell>
          <cell r="H426">
            <v>0</v>
          </cell>
          <cell r="I426">
            <v>0</v>
          </cell>
        </row>
        <row r="427">
          <cell r="A427" t="str">
            <v>5747-02</v>
          </cell>
          <cell r="B427" t="str">
            <v>PVC BOX</v>
          </cell>
          <cell r="C427" t="str">
            <v>O/L BOX  4각</v>
          </cell>
          <cell r="D427" t="str">
            <v>EA</v>
          </cell>
          <cell r="E427">
            <v>762</v>
          </cell>
          <cell r="F427">
            <v>0.12</v>
          </cell>
          <cell r="G427">
            <v>56143</v>
          </cell>
          <cell r="H427">
            <v>0</v>
          </cell>
          <cell r="I427">
            <v>0</v>
          </cell>
        </row>
        <row r="428">
          <cell r="A428" t="str">
            <v>5747-03</v>
          </cell>
          <cell r="B428" t="str">
            <v>PVC BOX</v>
          </cell>
          <cell r="C428" t="str">
            <v>C/T BOX  4각</v>
          </cell>
          <cell r="D428" t="str">
            <v>EA</v>
          </cell>
          <cell r="E428">
            <v>837</v>
          </cell>
          <cell r="F428">
            <v>0.12</v>
          </cell>
          <cell r="G428">
            <v>56143</v>
          </cell>
          <cell r="H428">
            <v>0</v>
          </cell>
          <cell r="I428">
            <v>0</v>
          </cell>
        </row>
        <row r="429">
          <cell r="A429" t="str">
            <v>5747-04</v>
          </cell>
          <cell r="B429" t="str">
            <v>PVC BOX</v>
          </cell>
          <cell r="C429" t="str">
            <v>C/T BOX  8각</v>
          </cell>
          <cell r="D429" t="str">
            <v>EA</v>
          </cell>
          <cell r="E429">
            <v>931</v>
          </cell>
          <cell r="F429">
            <v>0.12</v>
          </cell>
          <cell r="G429">
            <v>56143</v>
          </cell>
          <cell r="H429">
            <v>0</v>
          </cell>
          <cell r="I429">
            <v>0</v>
          </cell>
        </row>
        <row r="430">
          <cell r="A430" t="str">
            <v>5747-05</v>
          </cell>
          <cell r="D430" t="str">
            <v>EA</v>
          </cell>
          <cell r="F430">
            <v>0.12</v>
          </cell>
          <cell r="G430">
            <v>56143</v>
          </cell>
          <cell r="H430">
            <v>0</v>
          </cell>
          <cell r="I430">
            <v>0</v>
          </cell>
        </row>
        <row r="431">
          <cell r="A431" t="str">
            <v>5747-11</v>
          </cell>
          <cell r="B431" t="str">
            <v>BOX COVER(8각)</v>
          </cell>
          <cell r="C431" t="str">
            <v>평커버</v>
          </cell>
          <cell r="D431" t="str">
            <v>EA</v>
          </cell>
          <cell r="E431">
            <v>356</v>
          </cell>
          <cell r="F431">
            <v>0.12</v>
          </cell>
          <cell r="G431">
            <v>56143</v>
          </cell>
          <cell r="H431">
            <v>0</v>
          </cell>
          <cell r="I431">
            <v>0</v>
          </cell>
        </row>
        <row r="432">
          <cell r="A432" t="str">
            <v>5747-12</v>
          </cell>
          <cell r="B432" t="str">
            <v>BOX COVER(8각)</v>
          </cell>
          <cell r="C432" t="str">
            <v>오목형</v>
          </cell>
          <cell r="D432" t="str">
            <v>EA</v>
          </cell>
          <cell r="E432">
            <v>443</v>
          </cell>
          <cell r="F432">
            <v>0.12</v>
          </cell>
          <cell r="G432">
            <v>56143</v>
          </cell>
          <cell r="H432">
            <v>0</v>
          </cell>
          <cell r="I432">
            <v>0</v>
          </cell>
        </row>
        <row r="433">
          <cell r="A433" t="str">
            <v>5747-13</v>
          </cell>
          <cell r="B433" t="str">
            <v>BOX COVER(8각)</v>
          </cell>
          <cell r="C433" t="str">
            <v>평  형</v>
          </cell>
          <cell r="D433" t="str">
            <v>EA</v>
          </cell>
          <cell r="E433">
            <v>393</v>
          </cell>
          <cell r="F433">
            <v>0.12</v>
          </cell>
          <cell r="G433">
            <v>56143</v>
          </cell>
          <cell r="H433">
            <v>0</v>
          </cell>
          <cell r="I433">
            <v>0</v>
          </cell>
        </row>
        <row r="434">
          <cell r="A434" t="str">
            <v>5747-14</v>
          </cell>
          <cell r="B434" t="str">
            <v>BOX COVER(중형4각)</v>
          </cell>
          <cell r="C434" t="str">
            <v>평커버</v>
          </cell>
          <cell r="D434" t="str">
            <v>EA</v>
          </cell>
          <cell r="E434">
            <v>356</v>
          </cell>
          <cell r="F434">
            <v>0.12</v>
          </cell>
          <cell r="G434">
            <v>56143</v>
          </cell>
          <cell r="H434">
            <v>0</v>
          </cell>
          <cell r="I434">
            <v>0</v>
          </cell>
        </row>
        <row r="435">
          <cell r="A435" t="str">
            <v>5747-15</v>
          </cell>
          <cell r="B435" t="str">
            <v>BOX COVER(중형4각)</v>
          </cell>
          <cell r="C435" t="str">
            <v>오목형</v>
          </cell>
          <cell r="D435" t="str">
            <v>EA</v>
          </cell>
          <cell r="E435">
            <v>443</v>
          </cell>
          <cell r="F435">
            <v>0.12</v>
          </cell>
          <cell r="G435">
            <v>56143</v>
          </cell>
          <cell r="H435">
            <v>0</v>
          </cell>
          <cell r="I435">
            <v>0</v>
          </cell>
        </row>
        <row r="436">
          <cell r="A436" t="str">
            <v>5747-16</v>
          </cell>
          <cell r="B436" t="str">
            <v>BOX COVER(중형4각)</v>
          </cell>
          <cell r="C436" t="str">
            <v>평  형</v>
          </cell>
          <cell r="D436" t="str">
            <v>EA</v>
          </cell>
          <cell r="E436">
            <v>393</v>
          </cell>
          <cell r="F436">
            <v>0.12</v>
          </cell>
          <cell r="G436">
            <v>56143</v>
          </cell>
          <cell r="H436">
            <v>0</v>
          </cell>
          <cell r="I436">
            <v>0</v>
          </cell>
        </row>
        <row r="437">
          <cell r="A437" t="str">
            <v>5747-17</v>
          </cell>
          <cell r="B437" t="str">
            <v>BOX COVER(대형4각)</v>
          </cell>
          <cell r="C437" t="str">
            <v>평커버</v>
          </cell>
          <cell r="D437" t="str">
            <v>EA</v>
          </cell>
          <cell r="E437">
            <v>431</v>
          </cell>
          <cell r="F437">
            <v>0.12</v>
          </cell>
          <cell r="G437">
            <v>56143</v>
          </cell>
          <cell r="H437">
            <v>0</v>
          </cell>
          <cell r="I437">
            <v>0</v>
          </cell>
        </row>
        <row r="438">
          <cell r="A438" t="str">
            <v>5747-18</v>
          </cell>
          <cell r="B438" t="str">
            <v>BOX COVER(대형4각)</v>
          </cell>
          <cell r="C438" t="str">
            <v>오목형</v>
          </cell>
          <cell r="D438" t="str">
            <v>EA</v>
          </cell>
          <cell r="E438">
            <v>481</v>
          </cell>
          <cell r="F438">
            <v>0.12</v>
          </cell>
          <cell r="G438">
            <v>56143</v>
          </cell>
          <cell r="H438">
            <v>0</v>
          </cell>
          <cell r="I438">
            <v>0</v>
          </cell>
        </row>
        <row r="439">
          <cell r="A439" t="str">
            <v>5747-19</v>
          </cell>
          <cell r="B439" t="str">
            <v>BOX COVER(대형4각)</v>
          </cell>
          <cell r="C439" t="str">
            <v>평  형</v>
          </cell>
          <cell r="D439" t="str">
            <v>EA</v>
          </cell>
          <cell r="E439">
            <v>431</v>
          </cell>
          <cell r="F439">
            <v>0.12</v>
          </cell>
          <cell r="G439">
            <v>56143</v>
          </cell>
          <cell r="H439">
            <v>0</v>
          </cell>
          <cell r="I439">
            <v>0</v>
          </cell>
        </row>
        <row r="440">
          <cell r="A440" t="str">
            <v>5747-20</v>
          </cell>
          <cell r="D440" t="str">
            <v>EA</v>
          </cell>
          <cell r="H440">
            <v>0</v>
          </cell>
          <cell r="I440">
            <v>0</v>
          </cell>
        </row>
        <row r="441">
          <cell r="A441" t="str">
            <v>9001</v>
          </cell>
          <cell r="B441" t="str">
            <v>가로등 -주물</v>
          </cell>
          <cell r="C441" t="str">
            <v>MHC 175W</v>
          </cell>
          <cell r="D441" t="str">
            <v>SET</v>
          </cell>
          <cell r="E441">
            <v>380000</v>
          </cell>
          <cell r="F441">
            <v>0</v>
          </cell>
          <cell r="G441">
            <v>0</v>
          </cell>
          <cell r="H441">
            <v>0</v>
          </cell>
          <cell r="I441">
            <v>0</v>
          </cell>
        </row>
        <row r="442">
          <cell r="A442" t="str">
            <v>9002</v>
          </cell>
          <cell r="B442" t="str">
            <v>개폐기 접속재</v>
          </cell>
          <cell r="C442" t="str">
            <v>PAD용</v>
          </cell>
          <cell r="D442" t="str">
            <v>EA</v>
          </cell>
          <cell r="E442">
            <v>280000</v>
          </cell>
          <cell r="F442">
            <v>0</v>
          </cell>
          <cell r="G442">
            <v>0</v>
          </cell>
          <cell r="H442">
            <v>0</v>
          </cell>
          <cell r="I442">
            <v>0</v>
          </cell>
        </row>
        <row r="443">
          <cell r="A443" t="str">
            <v>9003</v>
          </cell>
          <cell r="B443" t="str">
            <v>경보등 -장내</v>
          </cell>
          <cell r="C443" t="str">
            <v>천정형</v>
          </cell>
          <cell r="D443" t="str">
            <v>SET</v>
          </cell>
          <cell r="E443">
            <v>150000</v>
          </cell>
          <cell r="F443">
            <v>0</v>
          </cell>
          <cell r="G443">
            <v>0</v>
          </cell>
          <cell r="H443">
            <v>0</v>
          </cell>
          <cell r="I443">
            <v>0</v>
          </cell>
        </row>
        <row r="444">
          <cell r="A444" t="str">
            <v>9004</v>
          </cell>
          <cell r="B444" t="str">
            <v>경종</v>
          </cell>
          <cell r="C444" t="str">
            <v>DC 24V</v>
          </cell>
          <cell r="D444" t="str">
            <v>EA</v>
          </cell>
          <cell r="E444">
            <v>7500</v>
          </cell>
          <cell r="F444">
            <v>0</v>
          </cell>
          <cell r="G444">
            <v>0</v>
          </cell>
          <cell r="H444">
            <v>0</v>
          </cell>
          <cell r="I444">
            <v>0</v>
          </cell>
        </row>
        <row r="445">
          <cell r="A445" t="str">
            <v>9005</v>
          </cell>
          <cell r="B445" t="str">
            <v>국선 MDF(초고속통신)</v>
          </cell>
          <cell r="C445" t="str">
            <v>300*1200</v>
          </cell>
          <cell r="D445" t="str">
            <v>면</v>
          </cell>
          <cell r="E445">
            <v>1440000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</row>
        <row r="446">
          <cell r="A446" t="str">
            <v>9006</v>
          </cell>
          <cell r="B446" t="str">
            <v>국선 MDF(초고속통신)</v>
          </cell>
          <cell r="C446" t="str">
            <v>500*2000</v>
          </cell>
          <cell r="D446" t="str">
            <v>면</v>
          </cell>
          <cell r="E446">
            <v>2340000</v>
          </cell>
          <cell r="F446">
            <v>0</v>
          </cell>
          <cell r="G446">
            <v>0</v>
          </cell>
          <cell r="H446">
            <v>0</v>
          </cell>
          <cell r="I446">
            <v>0</v>
          </cell>
        </row>
        <row r="447">
          <cell r="A447" t="str">
            <v>9007</v>
          </cell>
          <cell r="B447" t="str">
            <v>국선단자함(초고속통신)</v>
          </cell>
          <cell r="C447" t="str">
            <v>100+400P</v>
          </cell>
          <cell r="D447" t="str">
            <v>면</v>
          </cell>
          <cell r="E447">
            <v>410000</v>
          </cell>
          <cell r="F447">
            <v>0</v>
          </cell>
          <cell r="G447">
            <v>0</v>
          </cell>
          <cell r="H447">
            <v>0</v>
          </cell>
          <cell r="I447">
            <v>0</v>
          </cell>
        </row>
        <row r="448">
          <cell r="A448" t="str">
            <v>9008</v>
          </cell>
          <cell r="B448" t="str">
            <v>국선단자함(초고속통신)</v>
          </cell>
          <cell r="C448" t="str">
            <v>150*600P</v>
          </cell>
          <cell r="D448" t="str">
            <v>면</v>
          </cell>
          <cell r="E448">
            <v>559000</v>
          </cell>
          <cell r="F448">
            <v>0</v>
          </cell>
          <cell r="G448">
            <v>0</v>
          </cell>
          <cell r="H448">
            <v>0</v>
          </cell>
          <cell r="I448">
            <v>0</v>
          </cell>
        </row>
        <row r="449">
          <cell r="A449" t="str">
            <v>9009</v>
          </cell>
          <cell r="B449" t="str">
            <v>국선단자함(초고속통신)</v>
          </cell>
          <cell r="C449" t="str">
            <v>200*800P</v>
          </cell>
          <cell r="D449" t="str">
            <v>면</v>
          </cell>
          <cell r="E449">
            <v>671000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</row>
        <row r="450">
          <cell r="A450" t="str">
            <v>9010</v>
          </cell>
          <cell r="B450" t="str">
            <v>국선단자함(초고속통신)</v>
          </cell>
          <cell r="C450" t="str">
            <v>250+1000P</v>
          </cell>
          <cell r="D450" t="str">
            <v>면</v>
          </cell>
          <cell r="E450">
            <v>957000</v>
          </cell>
          <cell r="F450">
            <v>0</v>
          </cell>
          <cell r="G450">
            <v>0</v>
          </cell>
          <cell r="H450">
            <v>0</v>
          </cell>
          <cell r="I450">
            <v>0</v>
          </cell>
        </row>
        <row r="451">
          <cell r="A451" t="str">
            <v>9011</v>
          </cell>
          <cell r="B451" t="str">
            <v>단자함 -세대</v>
          </cell>
          <cell r="C451" t="str">
            <v>4+16P</v>
          </cell>
          <cell r="D451" t="str">
            <v>면</v>
          </cell>
          <cell r="E451">
            <v>16000</v>
          </cell>
          <cell r="F451">
            <v>0</v>
          </cell>
          <cell r="G451">
            <v>0</v>
          </cell>
          <cell r="H451">
            <v>0</v>
          </cell>
          <cell r="I451">
            <v>0</v>
          </cell>
        </row>
        <row r="452">
          <cell r="A452" t="str">
            <v>9012</v>
          </cell>
          <cell r="B452" t="str">
            <v>모듈라잭</v>
          </cell>
          <cell r="C452" t="str">
            <v>4P</v>
          </cell>
          <cell r="D452" t="str">
            <v>EA</v>
          </cell>
          <cell r="E452">
            <v>5200</v>
          </cell>
          <cell r="F452">
            <v>0</v>
          </cell>
          <cell r="G452">
            <v>0</v>
          </cell>
          <cell r="H452">
            <v>0</v>
          </cell>
          <cell r="I452">
            <v>0</v>
          </cell>
        </row>
        <row r="453">
          <cell r="A453" t="str">
            <v>9013</v>
          </cell>
          <cell r="B453" t="str">
            <v>발신기 -수동</v>
          </cell>
          <cell r="C453" t="str">
            <v>P.B.L 포함</v>
          </cell>
          <cell r="D453" t="str">
            <v>SET</v>
          </cell>
          <cell r="E453">
            <v>15000</v>
          </cell>
          <cell r="F453">
            <v>0</v>
          </cell>
          <cell r="G453">
            <v>0</v>
          </cell>
          <cell r="H453">
            <v>0</v>
          </cell>
          <cell r="I453">
            <v>0</v>
          </cell>
        </row>
        <row r="454">
          <cell r="A454" t="str">
            <v>9014</v>
          </cell>
          <cell r="B454" t="str">
            <v>발전기</v>
          </cell>
          <cell r="C454" t="str">
            <v>3상 4W 115KW</v>
          </cell>
          <cell r="D454" t="str">
            <v>SET</v>
          </cell>
          <cell r="E454">
            <v>25000000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</row>
        <row r="455">
          <cell r="A455" t="str">
            <v>9015</v>
          </cell>
          <cell r="B455" t="str">
            <v>발전기</v>
          </cell>
          <cell r="C455" t="str">
            <v>34W250KW(313KLA)</v>
          </cell>
          <cell r="D455" t="str">
            <v>SET</v>
          </cell>
          <cell r="E455">
            <v>28500000</v>
          </cell>
          <cell r="F455">
            <v>0</v>
          </cell>
          <cell r="G455">
            <v>0</v>
          </cell>
          <cell r="H455">
            <v>0</v>
          </cell>
          <cell r="I455">
            <v>0</v>
          </cell>
        </row>
        <row r="456">
          <cell r="A456" t="str">
            <v>9016</v>
          </cell>
          <cell r="B456" t="str">
            <v>발전기</v>
          </cell>
          <cell r="C456" t="str">
            <v>165KW/206KVA</v>
          </cell>
          <cell r="D456" t="str">
            <v>SET</v>
          </cell>
          <cell r="E456">
            <v>19500000</v>
          </cell>
          <cell r="F456">
            <v>0</v>
          </cell>
          <cell r="G456">
            <v>0</v>
          </cell>
          <cell r="H456">
            <v>0</v>
          </cell>
          <cell r="I456">
            <v>0</v>
          </cell>
        </row>
        <row r="457">
          <cell r="A457" t="str">
            <v>9017</v>
          </cell>
          <cell r="B457" t="str">
            <v>발전기</v>
          </cell>
          <cell r="C457" t="str">
            <v>160KW</v>
          </cell>
          <cell r="D457" t="str">
            <v>SET</v>
          </cell>
          <cell r="F457">
            <v>0</v>
          </cell>
          <cell r="G457">
            <v>0</v>
          </cell>
          <cell r="H457">
            <v>0</v>
          </cell>
          <cell r="I457">
            <v>0</v>
          </cell>
        </row>
        <row r="458">
          <cell r="A458" t="str">
            <v>9018</v>
          </cell>
          <cell r="B458" t="str">
            <v>발전기</v>
          </cell>
          <cell r="C458" t="str">
            <v>85KW</v>
          </cell>
          <cell r="D458" t="str">
            <v>SET</v>
          </cell>
          <cell r="E458">
            <v>16000000</v>
          </cell>
          <cell r="F458">
            <v>0</v>
          </cell>
          <cell r="G458">
            <v>0</v>
          </cell>
          <cell r="H458">
            <v>0</v>
          </cell>
          <cell r="I458">
            <v>0</v>
          </cell>
        </row>
        <row r="459">
          <cell r="A459" t="str">
            <v>9019</v>
          </cell>
          <cell r="B459" t="str">
            <v>발전기설치비</v>
          </cell>
          <cell r="C459" t="str">
            <v>PUCT 공사포함</v>
          </cell>
          <cell r="D459" t="str">
            <v>SET</v>
          </cell>
          <cell r="F459">
            <v>0</v>
          </cell>
          <cell r="G459">
            <v>0</v>
          </cell>
          <cell r="H459">
            <v>0</v>
          </cell>
          <cell r="I459">
            <v>0</v>
          </cell>
        </row>
        <row r="460">
          <cell r="A460" t="str">
            <v>9020</v>
          </cell>
          <cell r="B460" t="str">
            <v>발전기-자동</v>
          </cell>
          <cell r="C460" t="str">
            <v>45KW</v>
          </cell>
          <cell r="D460" t="str">
            <v>대</v>
          </cell>
          <cell r="E460">
            <v>14800000</v>
          </cell>
          <cell r="F460">
            <v>0</v>
          </cell>
          <cell r="G460">
            <v>0</v>
          </cell>
          <cell r="H460">
            <v>0</v>
          </cell>
          <cell r="I460">
            <v>0</v>
          </cell>
        </row>
        <row r="461">
          <cell r="A461" t="str">
            <v>9021</v>
          </cell>
          <cell r="B461" t="str">
            <v>방송단자함</v>
          </cell>
          <cell r="C461" t="str">
            <v>10P</v>
          </cell>
          <cell r="D461" t="str">
            <v>면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</row>
        <row r="462">
          <cell r="A462" t="str">
            <v>9022</v>
          </cell>
          <cell r="B462" t="str">
            <v>방송단자함</v>
          </cell>
          <cell r="C462" t="str">
            <v>20P</v>
          </cell>
          <cell r="D462" t="str">
            <v>면</v>
          </cell>
          <cell r="F462">
            <v>0</v>
          </cell>
          <cell r="G462">
            <v>0</v>
          </cell>
          <cell r="H462">
            <v>0</v>
          </cell>
          <cell r="I462">
            <v>0</v>
          </cell>
        </row>
        <row r="463">
          <cell r="A463" t="str">
            <v>9023</v>
          </cell>
          <cell r="B463" t="str">
            <v>방송단자함</v>
          </cell>
          <cell r="C463" t="str">
            <v>100P</v>
          </cell>
          <cell r="D463" t="str">
            <v>면</v>
          </cell>
          <cell r="F463">
            <v>0</v>
          </cell>
          <cell r="G463">
            <v>0</v>
          </cell>
          <cell r="H463">
            <v>0</v>
          </cell>
          <cell r="I463">
            <v>0</v>
          </cell>
        </row>
        <row r="464">
          <cell r="A464" t="str">
            <v>9024</v>
          </cell>
          <cell r="B464" t="str">
            <v>방송설비 -전관</v>
          </cell>
          <cell r="C464" t="str">
            <v>HIV 1.2MM</v>
          </cell>
          <cell r="D464" t="str">
            <v>SET</v>
          </cell>
          <cell r="F464">
            <v>0</v>
          </cell>
          <cell r="G464">
            <v>0</v>
          </cell>
          <cell r="H464">
            <v>0</v>
          </cell>
          <cell r="I464">
            <v>0</v>
          </cell>
        </row>
        <row r="465">
          <cell r="A465" t="str">
            <v>9025</v>
          </cell>
          <cell r="B465" t="str">
            <v>변전실 -지능형</v>
          </cell>
          <cell r="C465" t="str">
            <v>200KVA용</v>
          </cell>
          <cell r="D465" t="str">
            <v>SET</v>
          </cell>
          <cell r="E465">
            <v>28000000</v>
          </cell>
          <cell r="F465">
            <v>0</v>
          </cell>
          <cell r="G465">
            <v>0</v>
          </cell>
          <cell r="H465">
            <v>0</v>
          </cell>
          <cell r="I465">
            <v>0</v>
          </cell>
        </row>
        <row r="466">
          <cell r="A466" t="str">
            <v>9026</v>
          </cell>
          <cell r="B466" t="str">
            <v>분배기</v>
          </cell>
          <cell r="C466" t="str">
            <v>2CCT</v>
          </cell>
          <cell r="D466" t="str">
            <v>EA</v>
          </cell>
          <cell r="E466">
            <v>5000</v>
          </cell>
          <cell r="F466">
            <v>0</v>
          </cell>
          <cell r="G466">
            <v>0</v>
          </cell>
          <cell r="H466">
            <v>0</v>
          </cell>
          <cell r="I466">
            <v>0</v>
          </cell>
        </row>
        <row r="467">
          <cell r="A467" t="str">
            <v>9027</v>
          </cell>
          <cell r="B467" t="str">
            <v>분배기</v>
          </cell>
          <cell r="C467" t="str">
            <v>4CCT</v>
          </cell>
          <cell r="D467" t="str">
            <v>EA</v>
          </cell>
          <cell r="E467">
            <v>7000</v>
          </cell>
          <cell r="F467">
            <v>0</v>
          </cell>
          <cell r="G467">
            <v>0</v>
          </cell>
          <cell r="H467">
            <v>0</v>
          </cell>
          <cell r="I467">
            <v>0</v>
          </cell>
        </row>
        <row r="468">
          <cell r="A468" t="str">
            <v>9028</v>
          </cell>
          <cell r="B468" t="str">
            <v>분배기</v>
          </cell>
          <cell r="C468" t="str">
            <v>6CCT</v>
          </cell>
          <cell r="D468" t="str">
            <v>EA</v>
          </cell>
          <cell r="E468">
            <v>9000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</row>
        <row r="469">
          <cell r="A469" t="str">
            <v>9029</v>
          </cell>
          <cell r="B469" t="str">
            <v>분배기</v>
          </cell>
          <cell r="C469" t="str">
            <v>2WT</v>
          </cell>
          <cell r="D469" t="str">
            <v>EA</v>
          </cell>
          <cell r="E469">
            <v>5000</v>
          </cell>
          <cell r="F469">
            <v>0</v>
          </cell>
          <cell r="G469">
            <v>0</v>
          </cell>
          <cell r="H469">
            <v>0</v>
          </cell>
          <cell r="I469">
            <v>0</v>
          </cell>
        </row>
        <row r="470">
          <cell r="A470" t="str">
            <v>9030</v>
          </cell>
          <cell r="B470" t="str">
            <v>분배기</v>
          </cell>
          <cell r="C470" t="str">
            <v>4WT</v>
          </cell>
          <cell r="D470" t="str">
            <v>EA</v>
          </cell>
          <cell r="E470">
            <v>7000</v>
          </cell>
          <cell r="F470">
            <v>0</v>
          </cell>
          <cell r="G470">
            <v>0</v>
          </cell>
          <cell r="H470">
            <v>0</v>
          </cell>
          <cell r="I470">
            <v>0</v>
          </cell>
        </row>
        <row r="471">
          <cell r="A471" t="str">
            <v>9031</v>
          </cell>
          <cell r="B471" t="str">
            <v>분배기</v>
          </cell>
          <cell r="C471" t="str">
            <v>4 WAY</v>
          </cell>
          <cell r="D471" t="str">
            <v>EA</v>
          </cell>
          <cell r="E471">
            <v>20000</v>
          </cell>
          <cell r="F471">
            <v>0</v>
          </cell>
          <cell r="G471">
            <v>0</v>
          </cell>
          <cell r="H471">
            <v>0</v>
          </cell>
          <cell r="I471">
            <v>0</v>
          </cell>
        </row>
        <row r="472">
          <cell r="A472" t="str">
            <v>9032</v>
          </cell>
          <cell r="B472" t="str">
            <v>분배기</v>
          </cell>
          <cell r="C472" t="str">
            <v>6 WAY</v>
          </cell>
          <cell r="D472" t="str">
            <v>EA</v>
          </cell>
          <cell r="E472">
            <v>25000</v>
          </cell>
          <cell r="F472">
            <v>0</v>
          </cell>
          <cell r="G472">
            <v>0</v>
          </cell>
          <cell r="H472">
            <v>0</v>
          </cell>
          <cell r="I472">
            <v>0</v>
          </cell>
        </row>
        <row r="473">
          <cell r="A473" t="str">
            <v>9033</v>
          </cell>
          <cell r="B473" t="str">
            <v>수동조작함</v>
          </cell>
          <cell r="C473" t="str">
            <v>스프링클러용</v>
          </cell>
          <cell r="D473" t="str">
            <v>개</v>
          </cell>
          <cell r="E473">
            <v>60000</v>
          </cell>
          <cell r="F473">
            <v>0</v>
          </cell>
          <cell r="G473">
            <v>0</v>
          </cell>
          <cell r="H473">
            <v>0</v>
          </cell>
          <cell r="I473">
            <v>0</v>
          </cell>
        </row>
        <row r="474">
          <cell r="A474" t="str">
            <v>9034</v>
          </cell>
          <cell r="B474" t="str">
            <v>수배전반</v>
          </cell>
          <cell r="C474" t="str">
            <v>"PACKEGE TYPE"</v>
          </cell>
          <cell r="D474" t="str">
            <v>면</v>
          </cell>
          <cell r="E474">
            <v>25500000</v>
          </cell>
          <cell r="F474">
            <v>0</v>
          </cell>
          <cell r="G474">
            <v>0</v>
          </cell>
          <cell r="H474">
            <v>0</v>
          </cell>
          <cell r="I474">
            <v>0</v>
          </cell>
        </row>
        <row r="475">
          <cell r="A475" t="str">
            <v>9035</v>
          </cell>
          <cell r="B475" t="str">
            <v>수신반</v>
          </cell>
          <cell r="C475" t="str">
            <v>P형 1급 15회로</v>
          </cell>
          <cell r="D475" t="str">
            <v>SET</v>
          </cell>
          <cell r="E475">
            <v>850000</v>
          </cell>
          <cell r="F475">
            <v>0</v>
          </cell>
          <cell r="G475">
            <v>0</v>
          </cell>
          <cell r="H475">
            <v>0</v>
          </cell>
          <cell r="I475">
            <v>0</v>
          </cell>
        </row>
        <row r="476">
          <cell r="A476" t="str">
            <v>9036</v>
          </cell>
          <cell r="B476" t="str">
            <v>수신반</v>
          </cell>
          <cell r="C476" t="str">
            <v>60회로</v>
          </cell>
          <cell r="D476" t="str">
            <v>SET</v>
          </cell>
          <cell r="E476">
            <v>1800000</v>
          </cell>
          <cell r="F476">
            <v>0</v>
          </cell>
          <cell r="G476">
            <v>0</v>
          </cell>
          <cell r="H476">
            <v>0</v>
          </cell>
          <cell r="I476">
            <v>0</v>
          </cell>
        </row>
        <row r="477">
          <cell r="A477" t="str">
            <v>9037</v>
          </cell>
          <cell r="B477" t="str">
            <v>수신반</v>
          </cell>
          <cell r="C477" t="str">
            <v>P형급 30CCT</v>
          </cell>
          <cell r="D477" t="str">
            <v>SET</v>
          </cell>
          <cell r="F477">
            <v>0</v>
          </cell>
          <cell r="G477">
            <v>0</v>
          </cell>
          <cell r="H477">
            <v>0</v>
          </cell>
          <cell r="I477">
            <v>0</v>
          </cell>
        </row>
        <row r="478">
          <cell r="A478" t="str">
            <v>9038</v>
          </cell>
          <cell r="B478" t="str">
            <v>슈퍼비조리 판넬</v>
          </cell>
          <cell r="C478" t="str">
            <v>DC 24V</v>
          </cell>
          <cell r="D478" t="str">
            <v>EA</v>
          </cell>
          <cell r="E478">
            <v>60000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</row>
        <row r="479">
          <cell r="A479" t="str">
            <v>9039</v>
          </cell>
          <cell r="B479" t="str">
            <v>싸이렌 -모타</v>
          </cell>
          <cell r="C479" t="str">
            <v>PC 24V</v>
          </cell>
          <cell r="D479" t="str">
            <v>EA</v>
          </cell>
          <cell r="F479">
            <v>0</v>
          </cell>
          <cell r="G479">
            <v>0</v>
          </cell>
          <cell r="H479">
            <v>0</v>
          </cell>
          <cell r="I479">
            <v>0</v>
          </cell>
        </row>
        <row r="480">
          <cell r="A480" t="str">
            <v>9040</v>
          </cell>
          <cell r="B480" t="str">
            <v>싸이렌 -전자</v>
          </cell>
          <cell r="C480" t="str">
            <v>DC 24V</v>
          </cell>
          <cell r="D480" t="str">
            <v>EA</v>
          </cell>
          <cell r="E480">
            <v>50000</v>
          </cell>
          <cell r="F480">
            <v>0</v>
          </cell>
          <cell r="G480">
            <v>0</v>
          </cell>
          <cell r="H480">
            <v>0</v>
          </cell>
          <cell r="I480">
            <v>0</v>
          </cell>
        </row>
        <row r="481">
          <cell r="A481" t="str">
            <v>9041</v>
          </cell>
          <cell r="B481" t="str">
            <v>유도등 -통로</v>
          </cell>
          <cell r="C481" t="str">
            <v>FL10W매입형</v>
          </cell>
          <cell r="D481" t="str">
            <v>개</v>
          </cell>
          <cell r="E481">
            <v>33000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</row>
        <row r="482">
          <cell r="A482" t="str">
            <v>9042</v>
          </cell>
          <cell r="B482" t="str">
            <v>유도등 -피난구</v>
          </cell>
          <cell r="C482" t="str">
            <v>FL10W소형</v>
          </cell>
          <cell r="D482" t="str">
            <v>개</v>
          </cell>
          <cell r="E482">
            <v>30000</v>
          </cell>
          <cell r="F482">
            <v>0</v>
          </cell>
          <cell r="G482">
            <v>0</v>
          </cell>
          <cell r="H482">
            <v>0</v>
          </cell>
          <cell r="I482">
            <v>0</v>
          </cell>
        </row>
        <row r="483">
          <cell r="A483" t="str">
            <v>9043</v>
          </cell>
          <cell r="B483" t="str">
            <v>유도등 -피난구</v>
          </cell>
          <cell r="C483" t="str">
            <v>FL 20W</v>
          </cell>
          <cell r="D483" t="str">
            <v>EA</v>
          </cell>
          <cell r="E483">
            <v>38000</v>
          </cell>
          <cell r="F483">
            <v>0</v>
          </cell>
          <cell r="G483">
            <v>0</v>
          </cell>
          <cell r="H483">
            <v>0</v>
          </cell>
          <cell r="I483">
            <v>0</v>
          </cell>
        </row>
        <row r="484">
          <cell r="A484" t="str">
            <v>9044</v>
          </cell>
          <cell r="B484" t="str">
            <v>유도등 -피난구</v>
          </cell>
          <cell r="C484" t="str">
            <v>중형FL 10W</v>
          </cell>
          <cell r="D484" t="str">
            <v>EA</v>
          </cell>
          <cell r="E484">
            <v>35000</v>
          </cell>
          <cell r="F484">
            <v>0</v>
          </cell>
          <cell r="G484">
            <v>0</v>
          </cell>
          <cell r="H484">
            <v>0</v>
          </cell>
          <cell r="I484">
            <v>0</v>
          </cell>
        </row>
        <row r="485">
          <cell r="A485" t="str">
            <v>9045</v>
          </cell>
          <cell r="B485" t="str">
            <v>유도등 -피난구</v>
          </cell>
          <cell r="C485" t="str">
            <v>중형FL 20W</v>
          </cell>
          <cell r="D485" t="str">
            <v>EA</v>
          </cell>
          <cell r="E485">
            <v>48000</v>
          </cell>
          <cell r="F485">
            <v>0</v>
          </cell>
          <cell r="G485">
            <v>0</v>
          </cell>
          <cell r="H485">
            <v>0</v>
          </cell>
          <cell r="I485">
            <v>0</v>
          </cell>
        </row>
        <row r="486">
          <cell r="A486" t="str">
            <v>9046</v>
          </cell>
          <cell r="F486">
            <v>0</v>
          </cell>
          <cell r="G486">
            <v>0</v>
          </cell>
          <cell r="H486">
            <v>0</v>
          </cell>
          <cell r="I486">
            <v>0</v>
          </cell>
        </row>
        <row r="487">
          <cell r="A487" t="str">
            <v>9047</v>
          </cell>
          <cell r="B487" t="str">
            <v>인터폰</v>
          </cell>
          <cell r="C487" t="str">
            <v>상호식</v>
          </cell>
          <cell r="D487" t="str">
            <v>EA</v>
          </cell>
          <cell r="E487">
            <v>35000</v>
          </cell>
          <cell r="F487">
            <v>0</v>
          </cell>
          <cell r="G487">
            <v>0</v>
          </cell>
          <cell r="H487">
            <v>0</v>
          </cell>
          <cell r="I487">
            <v>0</v>
          </cell>
        </row>
        <row r="488">
          <cell r="A488" t="str">
            <v>9048</v>
          </cell>
          <cell r="B488" t="str">
            <v>인터폰</v>
          </cell>
          <cell r="C488" t="str">
            <v>자기</v>
          </cell>
          <cell r="D488" t="str">
            <v>EA</v>
          </cell>
          <cell r="E488">
            <v>23000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</row>
        <row r="489">
          <cell r="A489" t="str">
            <v>9049</v>
          </cell>
          <cell r="B489" t="str">
            <v>인터폰</v>
          </cell>
          <cell r="C489" t="str">
            <v>모기 30CCT</v>
          </cell>
          <cell r="D489" t="str">
            <v>SET</v>
          </cell>
          <cell r="E489">
            <v>250000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</row>
        <row r="490">
          <cell r="A490" t="str">
            <v>9050</v>
          </cell>
          <cell r="B490" t="str">
            <v>인터폰 단자함</v>
          </cell>
          <cell r="C490" t="str">
            <v>30P</v>
          </cell>
          <cell r="D490" t="str">
            <v>면</v>
          </cell>
          <cell r="E490">
            <v>98000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</row>
        <row r="491">
          <cell r="A491" t="str">
            <v>9051</v>
          </cell>
          <cell r="B491" t="str">
            <v>인터폰 단자함</v>
          </cell>
          <cell r="C491" t="str">
            <v>50P</v>
          </cell>
          <cell r="D491" t="str">
            <v>면</v>
          </cell>
          <cell r="E491">
            <v>39600</v>
          </cell>
          <cell r="F491">
            <v>0</v>
          </cell>
          <cell r="G491">
            <v>0</v>
          </cell>
          <cell r="H491">
            <v>0</v>
          </cell>
          <cell r="I491">
            <v>0</v>
          </cell>
        </row>
        <row r="492">
          <cell r="A492" t="str">
            <v>9052</v>
          </cell>
          <cell r="B492" t="str">
            <v>인터폰 -상호식</v>
          </cell>
          <cell r="C492" t="str">
            <v>5CCT</v>
          </cell>
          <cell r="D492" t="str">
            <v>EA</v>
          </cell>
          <cell r="F492">
            <v>0</v>
          </cell>
          <cell r="G492">
            <v>0</v>
          </cell>
          <cell r="H492">
            <v>0</v>
          </cell>
          <cell r="I492">
            <v>0</v>
          </cell>
        </row>
        <row r="493">
          <cell r="A493" t="str">
            <v>9053</v>
          </cell>
          <cell r="B493" t="str">
            <v>자가수축단말처리재</v>
          </cell>
          <cell r="C493" t="str">
            <v>23KW용</v>
          </cell>
          <cell r="D493" t="str">
            <v>EA</v>
          </cell>
          <cell r="E493">
            <v>76000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</row>
        <row r="494">
          <cell r="A494" t="str">
            <v>9054</v>
          </cell>
          <cell r="B494" t="str">
            <v>자기수축단말처리재</v>
          </cell>
          <cell r="C494" t="str">
            <v>23KV 1C*60MM2</v>
          </cell>
          <cell r="D494" t="str">
            <v>EA</v>
          </cell>
          <cell r="E494">
            <v>182200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</row>
        <row r="495">
          <cell r="A495" t="str">
            <v>9055</v>
          </cell>
          <cell r="B495" t="str">
            <v>자기수축단말처리재</v>
          </cell>
          <cell r="C495" t="str">
            <v>1C/60MM2</v>
          </cell>
          <cell r="D495" t="str">
            <v>EA</v>
          </cell>
          <cell r="E495">
            <v>84000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</row>
        <row r="496">
          <cell r="A496" t="str">
            <v>9056</v>
          </cell>
          <cell r="B496" t="str">
            <v>전화 -CONSENT</v>
          </cell>
          <cell r="C496" t="str">
            <v>모듈라잭 8PIN</v>
          </cell>
          <cell r="D496" t="str">
            <v>EA</v>
          </cell>
          <cell r="E496">
            <v>6500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</row>
        <row r="497">
          <cell r="A497" t="str">
            <v>9057</v>
          </cell>
          <cell r="B497" t="str">
            <v>전화 -CONSENT</v>
          </cell>
          <cell r="C497" t="str">
            <v>RJ-45 JACK</v>
          </cell>
          <cell r="D497" t="str">
            <v>EA</v>
          </cell>
          <cell r="E497">
            <v>7500</v>
          </cell>
          <cell r="F497">
            <v>0</v>
          </cell>
          <cell r="G497">
            <v>0</v>
          </cell>
          <cell r="H497">
            <v>0</v>
          </cell>
          <cell r="I497">
            <v>0</v>
          </cell>
        </row>
        <row r="498">
          <cell r="A498" t="str">
            <v>9058</v>
          </cell>
          <cell r="B498" t="str">
            <v>전화 -CONSENT</v>
          </cell>
          <cell r="C498" t="str">
            <v>HUB용</v>
          </cell>
          <cell r="D498" t="str">
            <v>EA</v>
          </cell>
          <cell r="E498">
            <v>7500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</row>
        <row r="499">
          <cell r="A499" t="str">
            <v>9059</v>
          </cell>
          <cell r="B499" t="str">
            <v>전화 MDF</v>
          </cell>
          <cell r="C499" t="str">
            <v>400*800P</v>
          </cell>
          <cell r="D499" t="str">
            <v>면</v>
          </cell>
          <cell r="E499">
            <v>1050000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</row>
        <row r="500">
          <cell r="A500" t="str">
            <v>9060</v>
          </cell>
          <cell r="B500" t="str">
            <v>전화 MDF</v>
          </cell>
          <cell r="C500" t="str">
            <v>500*1000</v>
          </cell>
          <cell r="D500" t="str">
            <v>면</v>
          </cell>
          <cell r="E500">
            <v>1300000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</row>
        <row r="501">
          <cell r="A501" t="str">
            <v>9061</v>
          </cell>
          <cell r="B501" t="str">
            <v>전화단자함(일반)</v>
          </cell>
          <cell r="C501" t="str">
            <v>10*20P</v>
          </cell>
          <cell r="D501" t="str">
            <v>면</v>
          </cell>
          <cell r="E501">
            <v>52000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</row>
        <row r="502">
          <cell r="A502" t="str">
            <v>9062</v>
          </cell>
          <cell r="B502" t="str">
            <v>전화단자함(일반)</v>
          </cell>
          <cell r="C502" t="str">
            <v>20*40P</v>
          </cell>
          <cell r="D502" t="str">
            <v>면</v>
          </cell>
          <cell r="E502">
            <v>85000</v>
          </cell>
          <cell r="F502">
            <v>0</v>
          </cell>
          <cell r="G502">
            <v>0</v>
          </cell>
          <cell r="H502">
            <v>0</v>
          </cell>
          <cell r="I502">
            <v>0</v>
          </cell>
        </row>
        <row r="503">
          <cell r="A503" t="str">
            <v>9063</v>
          </cell>
          <cell r="B503" t="str">
            <v>전화중간단자함</v>
          </cell>
          <cell r="C503" t="str">
            <v>10P</v>
          </cell>
          <cell r="D503" t="str">
            <v>면</v>
          </cell>
          <cell r="E503">
            <v>23000</v>
          </cell>
          <cell r="F503">
            <v>0</v>
          </cell>
          <cell r="G503">
            <v>0</v>
          </cell>
          <cell r="H503">
            <v>0</v>
          </cell>
          <cell r="I503">
            <v>0</v>
          </cell>
        </row>
        <row r="504">
          <cell r="A504" t="str">
            <v>9064</v>
          </cell>
          <cell r="B504" t="str">
            <v>전화중간단자함</v>
          </cell>
          <cell r="C504" t="str">
            <v>30P</v>
          </cell>
          <cell r="D504" t="str">
            <v>면</v>
          </cell>
          <cell r="E504">
            <v>44000</v>
          </cell>
          <cell r="F504">
            <v>0</v>
          </cell>
          <cell r="G504">
            <v>0</v>
          </cell>
          <cell r="H504">
            <v>0</v>
          </cell>
          <cell r="I504">
            <v>0</v>
          </cell>
        </row>
        <row r="505">
          <cell r="A505" t="str">
            <v>9065</v>
          </cell>
          <cell r="B505" t="str">
            <v>전화중간단자함</v>
          </cell>
          <cell r="C505" t="str">
            <v>25P+25P</v>
          </cell>
          <cell r="D505" t="str">
            <v>면</v>
          </cell>
          <cell r="E505">
            <v>85000</v>
          </cell>
          <cell r="F505">
            <v>0</v>
          </cell>
          <cell r="G505">
            <v>0</v>
          </cell>
          <cell r="H505">
            <v>0</v>
          </cell>
          <cell r="I505">
            <v>0</v>
          </cell>
        </row>
        <row r="506">
          <cell r="A506" t="str">
            <v>9066</v>
          </cell>
          <cell r="B506" t="str">
            <v>전화중간단자함</v>
          </cell>
          <cell r="C506" t="str">
            <v>50P+50P</v>
          </cell>
          <cell r="D506" t="str">
            <v>면</v>
          </cell>
          <cell r="E506">
            <v>34000</v>
          </cell>
          <cell r="F506">
            <v>0</v>
          </cell>
          <cell r="G506">
            <v>0</v>
          </cell>
          <cell r="H506">
            <v>0</v>
          </cell>
          <cell r="I506">
            <v>0</v>
          </cell>
        </row>
        <row r="507">
          <cell r="A507" t="str">
            <v>9067</v>
          </cell>
          <cell r="B507" t="str">
            <v>전화중간단자함</v>
          </cell>
          <cell r="C507" t="str">
            <v>75P+75P</v>
          </cell>
          <cell r="D507" t="str">
            <v>면</v>
          </cell>
          <cell r="E507">
            <v>124000</v>
          </cell>
          <cell r="F507">
            <v>0</v>
          </cell>
          <cell r="G507">
            <v>0</v>
          </cell>
          <cell r="H507">
            <v>0</v>
          </cell>
          <cell r="I507">
            <v>0</v>
          </cell>
        </row>
        <row r="508">
          <cell r="A508" t="str">
            <v>9068</v>
          </cell>
          <cell r="B508" t="str">
            <v>전화중간단자함</v>
          </cell>
          <cell r="C508" t="str">
            <v>100P</v>
          </cell>
          <cell r="D508" t="str">
            <v>면</v>
          </cell>
          <cell r="E508">
            <v>69500</v>
          </cell>
          <cell r="F508">
            <v>0</v>
          </cell>
          <cell r="G508">
            <v>0</v>
          </cell>
          <cell r="H508">
            <v>0</v>
          </cell>
          <cell r="I508">
            <v>0</v>
          </cell>
        </row>
        <row r="509">
          <cell r="A509" t="str">
            <v>9069</v>
          </cell>
          <cell r="B509" t="str">
            <v>전화중간단자함</v>
          </cell>
          <cell r="C509" t="str">
            <v>125P</v>
          </cell>
          <cell r="D509" t="str">
            <v>면</v>
          </cell>
          <cell r="E509">
            <v>99000</v>
          </cell>
          <cell r="F509">
            <v>0</v>
          </cell>
          <cell r="G509">
            <v>0</v>
          </cell>
          <cell r="H509">
            <v>0</v>
          </cell>
          <cell r="I509">
            <v>0</v>
          </cell>
        </row>
        <row r="510">
          <cell r="A510" t="str">
            <v>9070</v>
          </cell>
          <cell r="B510" t="str">
            <v>전화중간단자함</v>
          </cell>
          <cell r="C510" t="str">
            <v>1DF 200P</v>
          </cell>
          <cell r="D510" t="str">
            <v>면</v>
          </cell>
          <cell r="E510">
            <v>160000</v>
          </cell>
          <cell r="F510">
            <v>0</v>
          </cell>
          <cell r="G510">
            <v>0</v>
          </cell>
          <cell r="H510">
            <v>0</v>
          </cell>
          <cell r="I510">
            <v>0</v>
          </cell>
        </row>
        <row r="511">
          <cell r="A511" t="str">
            <v>9071</v>
          </cell>
          <cell r="B511" t="str">
            <v>접지단자함</v>
          </cell>
          <cell r="C511" t="str">
            <v>6CCT</v>
          </cell>
          <cell r="D511" t="str">
            <v>면</v>
          </cell>
          <cell r="E511">
            <v>140000</v>
          </cell>
          <cell r="F511">
            <v>0</v>
          </cell>
          <cell r="G511">
            <v>0</v>
          </cell>
          <cell r="H511">
            <v>0</v>
          </cell>
          <cell r="I511">
            <v>0</v>
          </cell>
        </row>
        <row r="512">
          <cell r="A512" t="str">
            <v>9072</v>
          </cell>
          <cell r="B512" t="str">
            <v>접지단자함</v>
          </cell>
          <cell r="C512" t="str">
            <v>8CCT</v>
          </cell>
          <cell r="D512" t="str">
            <v>면</v>
          </cell>
          <cell r="E512">
            <v>140000</v>
          </cell>
          <cell r="F512">
            <v>0</v>
          </cell>
          <cell r="G512">
            <v>0</v>
          </cell>
          <cell r="H512">
            <v>0</v>
          </cell>
          <cell r="I512">
            <v>0</v>
          </cell>
        </row>
        <row r="513">
          <cell r="A513" t="str">
            <v>9073</v>
          </cell>
          <cell r="B513" t="str">
            <v>접지시험단자함</v>
          </cell>
          <cell r="C513" t="str">
            <v>6CCT</v>
          </cell>
          <cell r="D513" t="str">
            <v>면</v>
          </cell>
          <cell r="E513">
            <v>82000</v>
          </cell>
          <cell r="F513">
            <v>0</v>
          </cell>
          <cell r="G513">
            <v>0</v>
          </cell>
          <cell r="H513">
            <v>0</v>
          </cell>
          <cell r="I513">
            <v>0</v>
          </cell>
        </row>
        <row r="514">
          <cell r="A514" t="str">
            <v>9074</v>
          </cell>
          <cell r="B514" t="str">
            <v>접지시험단자함</v>
          </cell>
          <cell r="C514" t="str">
            <v>7CCT</v>
          </cell>
          <cell r="D514" t="str">
            <v>면</v>
          </cell>
          <cell r="F514">
            <v>0</v>
          </cell>
          <cell r="G514">
            <v>0</v>
          </cell>
          <cell r="H514">
            <v>0</v>
          </cell>
          <cell r="I514">
            <v>0</v>
          </cell>
        </row>
        <row r="515">
          <cell r="A515" t="str">
            <v>9075</v>
          </cell>
          <cell r="B515" t="str">
            <v>접지시험단자함</v>
          </cell>
          <cell r="C515" t="str">
            <v>1P(SUS)</v>
          </cell>
          <cell r="D515" t="str">
            <v>면</v>
          </cell>
          <cell r="E515">
            <v>65000</v>
          </cell>
          <cell r="F515">
            <v>0</v>
          </cell>
          <cell r="G515">
            <v>0</v>
          </cell>
          <cell r="H515">
            <v>0</v>
          </cell>
          <cell r="I515">
            <v>0</v>
          </cell>
        </row>
        <row r="516">
          <cell r="A516" t="str">
            <v>9076</v>
          </cell>
        </row>
        <row r="517">
          <cell r="A517">
            <v>9077</v>
          </cell>
          <cell r="B517" t="str">
            <v>조명기구- FL</v>
          </cell>
          <cell r="C517" t="str">
            <v>FL 1/32W -팬던트형</v>
          </cell>
          <cell r="D517" t="str">
            <v>SET</v>
          </cell>
          <cell r="E517">
            <v>24000</v>
          </cell>
          <cell r="F517">
            <v>0.245</v>
          </cell>
          <cell r="G517">
            <v>0</v>
          </cell>
          <cell r="H517">
            <v>0</v>
          </cell>
          <cell r="I517">
            <v>0</v>
          </cell>
        </row>
        <row r="518">
          <cell r="A518" t="str">
            <v>9078</v>
          </cell>
          <cell r="B518" t="str">
            <v>조명기구- FL</v>
          </cell>
          <cell r="C518" t="str">
            <v>FL 1/32W</v>
          </cell>
          <cell r="D518" t="str">
            <v>SET</v>
          </cell>
          <cell r="E518">
            <v>54000</v>
          </cell>
          <cell r="F518">
            <v>0.245</v>
          </cell>
          <cell r="G518">
            <v>0</v>
          </cell>
          <cell r="H518">
            <v>0</v>
          </cell>
          <cell r="I518">
            <v>0</v>
          </cell>
        </row>
        <row r="519">
          <cell r="A519" t="str">
            <v>9079</v>
          </cell>
          <cell r="B519" t="str">
            <v>조명기구- FL "D"</v>
          </cell>
          <cell r="C519" t="str">
            <v>FL 2/13W</v>
          </cell>
          <cell r="D519" t="str">
            <v>SET</v>
          </cell>
          <cell r="E519">
            <v>16000</v>
          </cell>
          <cell r="F519">
            <v>0.2</v>
          </cell>
          <cell r="G519">
            <v>0</v>
          </cell>
          <cell r="H519">
            <v>0</v>
          </cell>
          <cell r="I519">
            <v>0</v>
          </cell>
        </row>
        <row r="520">
          <cell r="A520" t="str">
            <v>9080</v>
          </cell>
          <cell r="B520" t="str">
            <v>조명기구- FL</v>
          </cell>
          <cell r="C520" t="str">
            <v>FL 2/17W</v>
          </cell>
          <cell r="D520" t="str">
            <v>SET</v>
          </cell>
          <cell r="E520">
            <v>19000</v>
          </cell>
          <cell r="F520">
            <v>0.245</v>
          </cell>
          <cell r="G520">
            <v>0</v>
          </cell>
          <cell r="H520">
            <v>0</v>
          </cell>
          <cell r="I520">
            <v>0</v>
          </cell>
        </row>
        <row r="521">
          <cell r="A521" t="str">
            <v>9081</v>
          </cell>
          <cell r="B521" t="str">
            <v>조명기구- FL</v>
          </cell>
          <cell r="C521" t="str">
            <v>FL 2/20W 삼각등</v>
          </cell>
          <cell r="D521" t="str">
            <v>SET</v>
          </cell>
          <cell r="E521">
            <v>32000</v>
          </cell>
          <cell r="F521">
            <v>0.245</v>
          </cell>
          <cell r="G521">
            <v>0</v>
          </cell>
          <cell r="H521">
            <v>0</v>
          </cell>
          <cell r="I521">
            <v>0</v>
          </cell>
        </row>
        <row r="522">
          <cell r="A522" t="str">
            <v>9082</v>
          </cell>
          <cell r="B522" t="str">
            <v>조명기구- FL "A"</v>
          </cell>
          <cell r="C522" t="str">
            <v xml:space="preserve">FL-32W*2 매입개방 </v>
          </cell>
          <cell r="D522" t="str">
            <v>SET</v>
          </cell>
          <cell r="E522">
            <v>44000</v>
          </cell>
          <cell r="F522">
            <v>0.245</v>
          </cell>
          <cell r="G522">
            <v>0</v>
          </cell>
          <cell r="H522">
            <v>0</v>
          </cell>
          <cell r="I522">
            <v>0</v>
          </cell>
        </row>
        <row r="523">
          <cell r="A523" t="str">
            <v>9083</v>
          </cell>
          <cell r="B523" t="str">
            <v>조명기구- FL "B"</v>
          </cell>
          <cell r="C523" t="str">
            <v>FL-32W*2 펜던트</v>
          </cell>
          <cell r="D523" t="str">
            <v>SET</v>
          </cell>
          <cell r="E523">
            <v>39000</v>
          </cell>
          <cell r="F523">
            <v>0.245</v>
          </cell>
          <cell r="G523">
            <v>0</v>
          </cell>
          <cell r="H523">
            <v>0</v>
          </cell>
          <cell r="I523">
            <v>0</v>
          </cell>
        </row>
        <row r="524">
          <cell r="A524" t="str">
            <v>9084</v>
          </cell>
          <cell r="B524" t="str">
            <v>조명기구- FL "C"</v>
          </cell>
          <cell r="C524" t="str">
            <v>FL-32W*40W</v>
          </cell>
          <cell r="D524" t="str">
            <v>SET</v>
          </cell>
          <cell r="E524">
            <v>18000</v>
          </cell>
          <cell r="G524">
            <v>0</v>
          </cell>
          <cell r="H524">
            <v>0</v>
          </cell>
          <cell r="I524">
            <v>0</v>
          </cell>
        </row>
        <row r="525">
          <cell r="A525" t="str">
            <v>9085</v>
          </cell>
          <cell r="B525" t="str">
            <v>조명기구 -IL  "E"</v>
          </cell>
          <cell r="C525" t="str">
            <v xml:space="preserve">IL 1/60W </v>
          </cell>
          <cell r="D525" t="str">
            <v>SET</v>
          </cell>
          <cell r="E525">
            <v>32000</v>
          </cell>
          <cell r="F525">
            <v>0.245</v>
          </cell>
          <cell r="G525">
            <v>0</v>
          </cell>
          <cell r="H525">
            <v>0</v>
          </cell>
          <cell r="I525">
            <v>0</v>
          </cell>
        </row>
        <row r="526">
          <cell r="A526" t="str">
            <v>9086</v>
          </cell>
          <cell r="B526" t="str">
            <v>조명기구 -IL</v>
          </cell>
          <cell r="C526" t="str">
            <v>IL 2/60W</v>
          </cell>
          <cell r="D526" t="str">
            <v>SET</v>
          </cell>
          <cell r="E526">
            <v>21600</v>
          </cell>
          <cell r="F526">
            <v>0.245</v>
          </cell>
          <cell r="G526">
            <v>0</v>
          </cell>
          <cell r="H526">
            <v>0</v>
          </cell>
          <cell r="I526">
            <v>0</v>
          </cell>
        </row>
        <row r="527">
          <cell r="A527" t="str">
            <v>9087</v>
          </cell>
          <cell r="B527" t="str">
            <v>조명기구 -IL</v>
          </cell>
          <cell r="C527" t="str">
            <v>IL 4/60W</v>
          </cell>
          <cell r="D527" t="str">
            <v>SET</v>
          </cell>
          <cell r="E527">
            <v>240000</v>
          </cell>
          <cell r="F527">
            <v>0.245</v>
          </cell>
          <cell r="G527">
            <v>0</v>
          </cell>
          <cell r="H527">
            <v>0</v>
          </cell>
          <cell r="I527">
            <v>0</v>
          </cell>
        </row>
        <row r="528">
          <cell r="A528" t="str">
            <v>9088</v>
          </cell>
          <cell r="B528" t="str">
            <v>조명기구 -IL  "F"</v>
          </cell>
          <cell r="C528" t="str">
            <v xml:space="preserve">IL 60W *1 센서 </v>
          </cell>
          <cell r="D528" t="str">
            <v>SET</v>
          </cell>
          <cell r="E528">
            <v>15000</v>
          </cell>
          <cell r="F528">
            <v>0.245</v>
          </cell>
          <cell r="G528">
            <v>0</v>
          </cell>
          <cell r="H528">
            <v>0</v>
          </cell>
          <cell r="I528">
            <v>0</v>
          </cell>
        </row>
        <row r="529">
          <cell r="A529" t="str">
            <v>9089</v>
          </cell>
          <cell r="B529" t="str">
            <v>조명기구 -IL  "G"</v>
          </cell>
          <cell r="C529" t="str">
            <v xml:space="preserve">IL 60W*1 직부등 </v>
          </cell>
          <cell r="D529" t="str">
            <v>SET</v>
          </cell>
          <cell r="E529">
            <v>21000</v>
          </cell>
          <cell r="F529">
            <v>0.245</v>
          </cell>
          <cell r="G529">
            <v>0</v>
          </cell>
          <cell r="H529">
            <v>0</v>
          </cell>
          <cell r="I529">
            <v>0</v>
          </cell>
        </row>
        <row r="530">
          <cell r="A530" t="str">
            <v>9090</v>
          </cell>
          <cell r="B530" t="str">
            <v>조명기구 -IL</v>
          </cell>
          <cell r="C530" t="str">
            <v xml:space="preserve">IL 60W*1 BRACKET </v>
          </cell>
          <cell r="D530" t="str">
            <v>SET</v>
          </cell>
          <cell r="E530">
            <v>21000</v>
          </cell>
          <cell r="F530">
            <v>0.245</v>
          </cell>
          <cell r="G530">
            <v>0</v>
          </cell>
          <cell r="H530">
            <v>0</v>
          </cell>
          <cell r="I530">
            <v>0</v>
          </cell>
        </row>
        <row r="531">
          <cell r="A531" t="str">
            <v>9091</v>
          </cell>
          <cell r="G531">
            <v>0</v>
          </cell>
          <cell r="H531">
            <v>0</v>
          </cell>
          <cell r="I531">
            <v>0</v>
          </cell>
        </row>
        <row r="532">
          <cell r="A532" t="str">
            <v>9092</v>
          </cell>
          <cell r="G532">
            <v>0</v>
          </cell>
          <cell r="H532">
            <v>0</v>
          </cell>
          <cell r="I532">
            <v>0</v>
          </cell>
        </row>
        <row r="533">
          <cell r="A533" t="str">
            <v>9093</v>
          </cell>
          <cell r="B533" t="str">
            <v>조명등 -비상</v>
          </cell>
          <cell r="C533" t="str">
            <v>축전식</v>
          </cell>
          <cell r="D533" t="str">
            <v>EA</v>
          </cell>
          <cell r="E533">
            <v>70000</v>
          </cell>
          <cell r="F533">
            <v>0</v>
          </cell>
          <cell r="G533">
            <v>0</v>
          </cell>
          <cell r="H533">
            <v>0</v>
          </cell>
          <cell r="I533">
            <v>0</v>
          </cell>
        </row>
        <row r="534">
          <cell r="A534" t="str">
            <v>9094</v>
          </cell>
          <cell r="B534" t="str">
            <v>조명등기구 보강</v>
          </cell>
          <cell r="C534" t="str">
            <v>MH표준</v>
          </cell>
          <cell r="D534" t="str">
            <v>SET</v>
          </cell>
          <cell r="E534">
            <v>6000</v>
          </cell>
          <cell r="F534">
            <v>0</v>
          </cell>
          <cell r="G534">
            <v>0</v>
          </cell>
          <cell r="H534">
            <v>0</v>
          </cell>
          <cell r="I534">
            <v>0</v>
          </cell>
        </row>
        <row r="535">
          <cell r="A535" t="str">
            <v>9095</v>
          </cell>
          <cell r="B535" t="str">
            <v>조명등기구 보강</v>
          </cell>
          <cell r="D535" t="str">
            <v>SET</v>
          </cell>
          <cell r="E535">
            <v>10500</v>
          </cell>
          <cell r="F535">
            <v>0</v>
          </cell>
          <cell r="G535">
            <v>0</v>
          </cell>
          <cell r="H535">
            <v>0</v>
          </cell>
          <cell r="I535">
            <v>0</v>
          </cell>
        </row>
        <row r="536">
          <cell r="A536" t="str">
            <v>9096</v>
          </cell>
          <cell r="B536" t="str">
            <v>조명등기구 보강</v>
          </cell>
          <cell r="C536" t="str">
            <v>표준</v>
          </cell>
          <cell r="D536" t="str">
            <v>SET</v>
          </cell>
          <cell r="E536">
            <v>4800</v>
          </cell>
          <cell r="F536">
            <v>0</v>
          </cell>
          <cell r="G536">
            <v>0</v>
          </cell>
          <cell r="H536">
            <v>0</v>
          </cell>
          <cell r="I536">
            <v>0</v>
          </cell>
        </row>
        <row r="537">
          <cell r="A537" t="str">
            <v>9097</v>
          </cell>
          <cell r="B537" t="str">
            <v>조명등기구 보강</v>
          </cell>
          <cell r="C537" t="str">
            <v>등기구보강</v>
          </cell>
          <cell r="D537" t="str">
            <v>SET</v>
          </cell>
          <cell r="E537">
            <v>5500</v>
          </cell>
          <cell r="F537">
            <v>0</v>
          </cell>
          <cell r="G537">
            <v>0</v>
          </cell>
          <cell r="H537">
            <v>0</v>
          </cell>
          <cell r="I537">
            <v>0</v>
          </cell>
        </row>
        <row r="538">
          <cell r="A538" t="str">
            <v>9098</v>
          </cell>
          <cell r="B538" t="str">
            <v>증폭기</v>
          </cell>
          <cell r="D538" t="str">
            <v>EA</v>
          </cell>
          <cell r="E538">
            <v>82000</v>
          </cell>
          <cell r="F538">
            <v>0</v>
          </cell>
          <cell r="G538">
            <v>0</v>
          </cell>
          <cell r="H538">
            <v>0</v>
          </cell>
          <cell r="I538">
            <v>0</v>
          </cell>
        </row>
        <row r="539">
          <cell r="A539" t="str">
            <v>9099</v>
          </cell>
          <cell r="B539" t="str">
            <v>차량감지기</v>
          </cell>
          <cell r="C539" t="str">
            <v>DD-100</v>
          </cell>
          <cell r="D539" t="str">
            <v>SET</v>
          </cell>
          <cell r="E539">
            <v>600000</v>
          </cell>
          <cell r="F539">
            <v>0</v>
          </cell>
          <cell r="G539">
            <v>0</v>
          </cell>
          <cell r="H539">
            <v>0</v>
          </cell>
          <cell r="I539">
            <v>0</v>
          </cell>
        </row>
        <row r="540">
          <cell r="A540" t="str">
            <v>9100</v>
          </cell>
          <cell r="B540" t="str">
            <v>출차주의등</v>
          </cell>
          <cell r="C540" t="str">
            <v>자립형경보음향</v>
          </cell>
          <cell r="D540" t="str">
            <v>EA</v>
          </cell>
          <cell r="E540">
            <v>340000</v>
          </cell>
          <cell r="F540">
            <v>0</v>
          </cell>
          <cell r="G540">
            <v>0</v>
          </cell>
          <cell r="H540">
            <v>0</v>
          </cell>
          <cell r="I540">
            <v>0</v>
          </cell>
        </row>
        <row r="541">
          <cell r="A541" t="str">
            <v>9101</v>
          </cell>
          <cell r="B541" t="str">
            <v>팩케이지 변전실</v>
          </cell>
          <cell r="C541" t="str">
            <v>200KVA</v>
          </cell>
          <cell r="D541" t="str">
            <v>SET</v>
          </cell>
          <cell r="E541">
            <v>36000000</v>
          </cell>
          <cell r="F541">
            <v>0</v>
          </cell>
          <cell r="G541">
            <v>0</v>
          </cell>
          <cell r="H541">
            <v>0</v>
          </cell>
          <cell r="I541">
            <v>0</v>
          </cell>
        </row>
        <row r="542">
          <cell r="A542" t="str">
            <v>9102</v>
          </cell>
          <cell r="B542" t="str">
            <v>팩케이지 변전실</v>
          </cell>
          <cell r="C542" t="str">
            <v>TR 400KVA</v>
          </cell>
          <cell r="D542" t="str">
            <v>SET</v>
          </cell>
          <cell r="E542">
            <v>34959600</v>
          </cell>
          <cell r="F542">
            <v>0</v>
          </cell>
          <cell r="G542">
            <v>0</v>
          </cell>
          <cell r="H542">
            <v>0</v>
          </cell>
          <cell r="I542">
            <v>0</v>
          </cell>
        </row>
        <row r="543">
          <cell r="A543" t="str">
            <v>9103</v>
          </cell>
          <cell r="B543" t="str">
            <v>표시등</v>
          </cell>
          <cell r="C543" t="str">
            <v>DC 24V</v>
          </cell>
          <cell r="D543" t="str">
            <v>개</v>
          </cell>
          <cell r="E543">
            <v>1500</v>
          </cell>
          <cell r="F543">
            <v>0.2</v>
          </cell>
          <cell r="G543">
            <v>0</v>
          </cell>
          <cell r="H543">
            <v>0</v>
          </cell>
          <cell r="I543">
            <v>0</v>
          </cell>
        </row>
        <row r="544">
          <cell r="A544" t="str">
            <v>9104</v>
          </cell>
          <cell r="B544" t="str">
            <v>피뢰침</v>
          </cell>
          <cell r="C544" t="str">
            <v>6M</v>
          </cell>
          <cell r="D544" t="str">
            <v>EA</v>
          </cell>
          <cell r="E544">
            <v>30000</v>
          </cell>
          <cell r="G544">
            <v>0</v>
          </cell>
          <cell r="H544">
            <v>0</v>
          </cell>
          <cell r="I544">
            <v>0</v>
          </cell>
        </row>
        <row r="545">
          <cell r="A545" t="str">
            <v>9105</v>
          </cell>
          <cell r="B545" t="str">
            <v>화재감지기</v>
          </cell>
          <cell r="C545" t="str">
            <v>정온식</v>
          </cell>
          <cell r="D545" t="str">
            <v>EA</v>
          </cell>
          <cell r="E545">
            <v>5000</v>
          </cell>
          <cell r="F545">
            <v>0.13</v>
          </cell>
          <cell r="G545">
            <v>0</v>
          </cell>
          <cell r="H545">
            <v>0</v>
          </cell>
          <cell r="I545">
            <v>0</v>
          </cell>
        </row>
        <row r="546">
          <cell r="A546" t="str">
            <v>9106</v>
          </cell>
          <cell r="B546" t="str">
            <v>화재감지기</v>
          </cell>
          <cell r="C546" t="str">
            <v>차동식</v>
          </cell>
          <cell r="D546" t="str">
            <v>EA</v>
          </cell>
          <cell r="E546">
            <v>5000</v>
          </cell>
          <cell r="F546">
            <v>0.13</v>
          </cell>
          <cell r="G546">
            <v>0</v>
          </cell>
          <cell r="H546">
            <v>0</v>
          </cell>
          <cell r="I546">
            <v>0</v>
          </cell>
        </row>
        <row r="547">
          <cell r="A547" t="str">
            <v>9107</v>
          </cell>
          <cell r="B547" t="str">
            <v>화재감지기</v>
          </cell>
          <cell r="C547" t="str">
            <v>분포형</v>
          </cell>
          <cell r="D547" t="str">
            <v>EA</v>
          </cell>
          <cell r="E547">
            <v>60000</v>
          </cell>
          <cell r="F547">
            <v>0.13</v>
          </cell>
          <cell r="G547">
            <v>0</v>
          </cell>
          <cell r="H547">
            <v>0</v>
          </cell>
          <cell r="I547">
            <v>0</v>
          </cell>
        </row>
        <row r="548">
          <cell r="A548" t="str">
            <v>9108</v>
          </cell>
          <cell r="B548" t="str">
            <v>화재감지기-연</v>
          </cell>
          <cell r="C548" t="str">
            <v>광전식</v>
          </cell>
          <cell r="D548" t="str">
            <v>EA</v>
          </cell>
          <cell r="E548">
            <v>21000</v>
          </cell>
          <cell r="F548">
            <v>0.13</v>
          </cell>
          <cell r="G548">
            <v>0</v>
          </cell>
          <cell r="H548">
            <v>0</v>
          </cell>
          <cell r="I548">
            <v>0</v>
          </cell>
        </row>
        <row r="549">
          <cell r="A549" t="str">
            <v>9109</v>
          </cell>
          <cell r="B549" t="str">
            <v>화재발신기</v>
          </cell>
          <cell r="C549" t="str">
            <v>P-1</v>
          </cell>
          <cell r="D549" t="str">
            <v>EA</v>
          </cell>
          <cell r="E549">
            <v>13000</v>
          </cell>
          <cell r="F549">
            <v>0.3</v>
          </cell>
          <cell r="G549">
            <v>0</v>
          </cell>
          <cell r="H549">
            <v>0</v>
          </cell>
          <cell r="I549">
            <v>0</v>
          </cell>
        </row>
        <row r="550">
          <cell r="A550" t="str">
            <v>9110</v>
          </cell>
          <cell r="B550" t="str">
            <v>화재발신기</v>
          </cell>
          <cell r="C550" t="str">
            <v>P-2</v>
          </cell>
          <cell r="D550" t="str">
            <v>EA</v>
          </cell>
          <cell r="F550">
            <v>0.2</v>
          </cell>
          <cell r="G550">
            <v>0</v>
          </cell>
          <cell r="H550">
            <v>0</v>
          </cell>
          <cell r="I550">
            <v>0</v>
          </cell>
        </row>
        <row r="551">
          <cell r="A551" t="str">
            <v>9111</v>
          </cell>
          <cell r="B551" t="str">
            <v>화재발신기</v>
          </cell>
          <cell r="C551" t="str">
            <v>P-3</v>
          </cell>
          <cell r="D551" t="str">
            <v>EA</v>
          </cell>
          <cell r="F551">
            <v>0.1</v>
          </cell>
          <cell r="G551">
            <v>0</v>
          </cell>
          <cell r="H551">
            <v>0</v>
          </cell>
          <cell r="I551">
            <v>0</v>
          </cell>
        </row>
        <row r="552">
          <cell r="A552" t="str">
            <v>9112</v>
          </cell>
          <cell r="B552" t="str">
            <v>P형 1급 수신반</v>
          </cell>
          <cell r="C552" t="str">
            <v>10CCT</v>
          </cell>
          <cell r="D552" t="str">
            <v>SET</v>
          </cell>
          <cell r="E552">
            <v>900000</v>
          </cell>
          <cell r="F552">
            <v>3</v>
          </cell>
          <cell r="G552">
            <v>0</v>
          </cell>
          <cell r="H552">
            <v>0</v>
          </cell>
          <cell r="I552">
            <v>0</v>
          </cell>
        </row>
        <row r="553">
          <cell r="A553" t="str">
            <v>9113</v>
          </cell>
          <cell r="B553" t="str">
            <v>P형 1급 수신반</v>
          </cell>
          <cell r="C553" t="str">
            <v>25회로</v>
          </cell>
          <cell r="D553" t="str">
            <v>SET</v>
          </cell>
          <cell r="E553">
            <v>1300000</v>
          </cell>
          <cell r="F553">
            <v>7.5</v>
          </cell>
          <cell r="G553">
            <v>0</v>
          </cell>
          <cell r="H553">
            <v>0</v>
          </cell>
          <cell r="I553">
            <v>0</v>
          </cell>
        </row>
        <row r="554">
          <cell r="A554" t="str">
            <v>9114</v>
          </cell>
          <cell r="B554" t="str">
            <v>P형 일반수신반</v>
          </cell>
          <cell r="C554" t="str">
            <v>60회로</v>
          </cell>
          <cell r="D554" t="str">
            <v>SET</v>
          </cell>
          <cell r="E554">
            <v>2400000</v>
          </cell>
          <cell r="F554">
            <v>18</v>
          </cell>
          <cell r="G554">
            <v>0</v>
          </cell>
          <cell r="H554">
            <v>0</v>
          </cell>
          <cell r="I554">
            <v>0</v>
          </cell>
        </row>
        <row r="555">
          <cell r="A555" t="str">
            <v>9115</v>
          </cell>
          <cell r="G555">
            <v>0</v>
          </cell>
          <cell r="H555">
            <v>0</v>
          </cell>
          <cell r="I555">
            <v>0</v>
          </cell>
        </row>
        <row r="556">
          <cell r="A556" t="str">
            <v>9116</v>
          </cell>
          <cell r="G556">
            <v>0</v>
          </cell>
          <cell r="H556">
            <v>0</v>
          </cell>
          <cell r="I556">
            <v>0</v>
          </cell>
        </row>
        <row r="557">
          <cell r="A557" t="str">
            <v>9117</v>
          </cell>
          <cell r="G557">
            <v>0</v>
          </cell>
          <cell r="H557">
            <v>0</v>
          </cell>
          <cell r="I557">
            <v>0</v>
          </cell>
        </row>
        <row r="558">
          <cell r="A558" t="str">
            <v>9118</v>
          </cell>
          <cell r="G558">
            <v>0</v>
          </cell>
          <cell r="H558">
            <v>0</v>
          </cell>
          <cell r="I558">
            <v>0</v>
          </cell>
        </row>
        <row r="559">
          <cell r="A559" t="str">
            <v>9119</v>
          </cell>
          <cell r="G559">
            <v>0</v>
          </cell>
          <cell r="H559">
            <v>0</v>
          </cell>
          <cell r="I559">
            <v>0</v>
          </cell>
        </row>
        <row r="560">
          <cell r="A560" t="str">
            <v>9120</v>
          </cell>
          <cell r="G560">
            <v>0</v>
          </cell>
          <cell r="H560">
            <v>0</v>
          </cell>
          <cell r="I560">
            <v>0</v>
          </cell>
        </row>
        <row r="561">
          <cell r="A561" t="str">
            <v>9121</v>
          </cell>
          <cell r="G561">
            <v>0</v>
          </cell>
          <cell r="H561">
            <v>0</v>
          </cell>
          <cell r="I561">
            <v>0</v>
          </cell>
        </row>
        <row r="562">
          <cell r="A562" t="str">
            <v>9122</v>
          </cell>
          <cell r="G562">
            <v>0</v>
          </cell>
          <cell r="H562">
            <v>0</v>
          </cell>
          <cell r="I562">
            <v>0</v>
          </cell>
        </row>
        <row r="563">
          <cell r="A563" t="str">
            <v>9123</v>
          </cell>
          <cell r="G563">
            <v>0</v>
          </cell>
          <cell r="H563">
            <v>0</v>
          </cell>
          <cell r="I563">
            <v>0</v>
          </cell>
        </row>
        <row r="564">
          <cell r="A564" t="str">
            <v>9124</v>
          </cell>
        </row>
        <row r="565">
          <cell r="A565" t="str">
            <v>9125</v>
          </cell>
        </row>
        <row r="566">
          <cell r="A566" t="str">
            <v>9126</v>
          </cell>
        </row>
        <row r="567">
          <cell r="A567" t="str">
            <v>9127</v>
          </cell>
        </row>
        <row r="568">
          <cell r="A568" t="str">
            <v>9128</v>
          </cell>
        </row>
        <row r="569">
          <cell r="A569" t="str">
            <v>9129</v>
          </cell>
        </row>
        <row r="570">
          <cell r="A570" t="str">
            <v>9130</v>
          </cell>
        </row>
        <row r="571">
          <cell r="A571" t="str">
            <v>9131</v>
          </cell>
        </row>
        <row r="572">
          <cell r="A572" t="str">
            <v>9132</v>
          </cell>
        </row>
        <row r="573">
          <cell r="A573" t="str">
            <v>9133</v>
          </cell>
        </row>
        <row r="574">
          <cell r="A574" t="str">
            <v>9134</v>
          </cell>
        </row>
        <row r="575">
          <cell r="A575" t="str">
            <v>9135</v>
          </cell>
        </row>
        <row r="576">
          <cell r="A576" t="str">
            <v>9136</v>
          </cell>
        </row>
        <row r="577">
          <cell r="A577" t="str">
            <v>9137</v>
          </cell>
        </row>
        <row r="578">
          <cell r="A578" t="str">
            <v>9138</v>
          </cell>
        </row>
        <row r="579">
          <cell r="A579" t="str">
            <v>9501</v>
          </cell>
          <cell r="B579" t="str">
            <v>AMP</v>
          </cell>
          <cell r="C579" t="str">
            <v>쌍방향</v>
          </cell>
          <cell r="D579" t="str">
            <v>EA</v>
          </cell>
          <cell r="E579">
            <v>280000</v>
          </cell>
          <cell r="F579">
            <v>0</v>
          </cell>
          <cell r="G579">
            <v>0</v>
          </cell>
          <cell r="H579">
            <v>0</v>
          </cell>
          <cell r="I579">
            <v>0</v>
          </cell>
        </row>
        <row r="580">
          <cell r="A580" t="str">
            <v>9502</v>
          </cell>
          <cell r="B580" t="str">
            <v>AMP</v>
          </cell>
          <cell r="C580" t="str">
            <v>단방향</v>
          </cell>
          <cell r="D580" t="str">
            <v>EA</v>
          </cell>
          <cell r="E580">
            <v>250000</v>
          </cell>
          <cell r="F580">
            <v>0</v>
          </cell>
          <cell r="G580">
            <v>0</v>
          </cell>
          <cell r="H580">
            <v>0</v>
          </cell>
          <cell r="I580">
            <v>0</v>
          </cell>
        </row>
        <row r="581">
          <cell r="A581" t="str">
            <v>9503</v>
          </cell>
          <cell r="B581" t="str">
            <v>AMP</v>
          </cell>
          <cell r="C581" t="str">
            <v>U/V 겸용</v>
          </cell>
          <cell r="D581" t="str">
            <v>EA</v>
          </cell>
          <cell r="E581">
            <v>70000</v>
          </cell>
          <cell r="F581">
            <v>0</v>
          </cell>
          <cell r="G581">
            <v>0</v>
          </cell>
          <cell r="H581">
            <v>0</v>
          </cell>
          <cell r="I581">
            <v>0</v>
          </cell>
        </row>
        <row r="582">
          <cell r="A582" t="str">
            <v>9504</v>
          </cell>
          <cell r="B582" t="str">
            <v>AMP</v>
          </cell>
          <cell r="C582" t="str">
            <v>200W</v>
          </cell>
          <cell r="D582" t="str">
            <v>식</v>
          </cell>
          <cell r="E582">
            <v>893000</v>
          </cell>
          <cell r="F582">
            <v>0</v>
          </cell>
          <cell r="G582">
            <v>0</v>
          </cell>
          <cell r="H582">
            <v>0</v>
          </cell>
          <cell r="I582">
            <v>0</v>
          </cell>
        </row>
        <row r="583">
          <cell r="A583" t="str">
            <v>9505</v>
          </cell>
          <cell r="B583" t="str">
            <v>AMP(전관방송)</v>
          </cell>
          <cell r="C583" t="str">
            <v>RACK 240W</v>
          </cell>
          <cell r="D583" t="str">
            <v>SET</v>
          </cell>
          <cell r="E583">
            <v>6000000</v>
          </cell>
          <cell r="F583">
            <v>0</v>
          </cell>
          <cell r="G583">
            <v>0</v>
          </cell>
          <cell r="H583">
            <v>0</v>
          </cell>
          <cell r="I583">
            <v>0</v>
          </cell>
        </row>
        <row r="584">
          <cell r="A584" t="str">
            <v>9506</v>
          </cell>
          <cell r="B584" t="str">
            <v>AMP-방송</v>
          </cell>
          <cell r="C584" t="str">
            <v>360W</v>
          </cell>
          <cell r="D584" t="str">
            <v>SET</v>
          </cell>
          <cell r="E584">
            <v>4500000</v>
          </cell>
          <cell r="F584">
            <v>0</v>
          </cell>
          <cell r="G584">
            <v>0</v>
          </cell>
          <cell r="H584">
            <v>0</v>
          </cell>
          <cell r="I584">
            <v>0</v>
          </cell>
        </row>
        <row r="585">
          <cell r="A585" t="str">
            <v>9507</v>
          </cell>
          <cell r="B585" t="str">
            <v>AMP-비상</v>
          </cell>
          <cell r="C585" t="str">
            <v>300W</v>
          </cell>
          <cell r="D585" t="str">
            <v>SET</v>
          </cell>
          <cell r="E585">
            <v>1800000</v>
          </cell>
          <cell r="F585">
            <v>0</v>
          </cell>
          <cell r="G585">
            <v>0</v>
          </cell>
          <cell r="H585">
            <v>0</v>
          </cell>
          <cell r="I585">
            <v>0</v>
          </cell>
        </row>
        <row r="586">
          <cell r="A586" t="str">
            <v>9508</v>
          </cell>
          <cell r="B586" t="str">
            <v>ANTENA - 공청용</v>
          </cell>
          <cell r="C586" t="str">
            <v>U/V겸용</v>
          </cell>
          <cell r="D586" t="str">
            <v>SET</v>
          </cell>
          <cell r="E586">
            <v>190000</v>
          </cell>
          <cell r="F586">
            <v>0</v>
          </cell>
          <cell r="G586">
            <v>0</v>
          </cell>
          <cell r="H586">
            <v>0</v>
          </cell>
          <cell r="I586">
            <v>0</v>
          </cell>
        </row>
        <row r="587">
          <cell r="A587" t="str">
            <v>9509</v>
          </cell>
          <cell r="B587" t="str">
            <v>ANTENA - TV공청용</v>
          </cell>
          <cell r="C587" t="str">
            <v>AL</v>
          </cell>
          <cell r="D587" t="str">
            <v>SET</v>
          </cell>
          <cell r="E587">
            <v>60000</v>
          </cell>
          <cell r="F587">
            <v>0</v>
          </cell>
          <cell r="G587">
            <v>0</v>
          </cell>
          <cell r="H587">
            <v>0</v>
          </cell>
          <cell r="I587">
            <v>0</v>
          </cell>
        </row>
        <row r="588">
          <cell r="A588" t="str">
            <v>9510</v>
          </cell>
          <cell r="B588" t="str">
            <v>ANTENA -위성</v>
          </cell>
          <cell r="C588" t="str">
            <v>무궁화위성</v>
          </cell>
          <cell r="D588" t="str">
            <v>SET</v>
          </cell>
          <cell r="F588">
            <v>0</v>
          </cell>
          <cell r="G588">
            <v>0</v>
          </cell>
          <cell r="H588">
            <v>0</v>
          </cell>
          <cell r="I588">
            <v>0</v>
          </cell>
        </row>
        <row r="589">
          <cell r="A589" t="str">
            <v>9511</v>
          </cell>
          <cell r="B589" t="str">
            <v>ANTENNA</v>
          </cell>
          <cell r="C589" t="str">
            <v>공청용3단</v>
          </cell>
          <cell r="D589" t="str">
            <v>SET</v>
          </cell>
          <cell r="E589">
            <v>180000</v>
          </cell>
          <cell r="F589">
            <v>0</v>
          </cell>
          <cell r="G589">
            <v>0</v>
          </cell>
          <cell r="H589">
            <v>0</v>
          </cell>
          <cell r="I589">
            <v>0</v>
          </cell>
        </row>
        <row r="590">
          <cell r="A590" t="str">
            <v>9512</v>
          </cell>
          <cell r="B590" t="str">
            <v>ANTENNA</v>
          </cell>
          <cell r="C590" t="str">
            <v>지지대</v>
          </cell>
          <cell r="D590" t="str">
            <v>SET</v>
          </cell>
          <cell r="E590">
            <v>220000</v>
          </cell>
          <cell r="F590">
            <v>0</v>
          </cell>
          <cell r="G590">
            <v>0</v>
          </cell>
          <cell r="H590">
            <v>0</v>
          </cell>
          <cell r="I590">
            <v>0</v>
          </cell>
        </row>
        <row r="591">
          <cell r="A591" t="str">
            <v>9513</v>
          </cell>
          <cell r="B591" t="str">
            <v>AUTO IRIS LENS</v>
          </cell>
          <cell r="C591" t="str">
            <v>6-12MM</v>
          </cell>
          <cell r="D591" t="str">
            <v>SET</v>
          </cell>
          <cell r="E591">
            <v>150000</v>
          </cell>
          <cell r="F591">
            <v>0</v>
          </cell>
          <cell r="G591">
            <v>0</v>
          </cell>
          <cell r="H591">
            <v>0</v>
          </cell>
          <cell r="I591">
            <v>0</v>
          </cell>
        </row>
        <row r="592">
          <cell r="A592" t="str">
            <v>9514</v>
          </cell>
          <cell r="B592" t="str">
            <v>BONDING JUMPER</v>
          </cell>
          <cell r="C592" t="str">
            <v>38MM2</v>
          </cell>
          <cell r="D592" t="str">
            <v>EA</v>
          </cell>
          <cell r="E592">
            <v>1525</v>
          </cell>
          <cell r="F592">
            <v>0</v>
          </cell>
          <cell r="G592">
            <v>0</v>
          </cell>
          <cell r="H592">
            <v>0</v>
          </cell>
          <cell r="I592">
            <v>0</v>
          </cell>
        </row>
        <row r="593">
          <cell r="A593" t="str">
            <v>9515</v>
          </cell>
          <cell r="B593" t="str">
            <v>CABLE TRAY</v>
          </cell>
          <cell r="C593" t="str">
            <v>W300*100H*2.3T</v>
          </cell>
          <cell r="D593" t="str">
            <v>M</v>
          </cell>
          <cell r="E593">
            <v>16900</v>
          </cell>
          <cell r="F593">
            <v>0</v>
          </cell>
          <cell r="G593">
            <v>0</v>
          </cell>
          <cell r="H593">
            <v>0</v>
          </cell>
          <cell r="I593">
            <v>0</v>
          </cell>
        </row>
        <row r="594">
          <cell r="A594" t="str">
            <v>9516</v>
          </cell>
          <cell r="B594" t="str">
            <v>CABLE TRAY 지지행거</v>
          </cell>
          <cell r="C594" t="str">
            <v>W:300</v>
          </cell>
          <cell r="D594" t="str">
            <v>EA</v>
          </cell>
          <cell r="E594">
            <v>2780</v>
          </cell>
          <cell r="F594">
            <v>0</v>
          </cell>
          <cell r="G594">
            <v>0</v>
          </cell>
          <cell r="H594">
            <v>0</v>
          </cell>
          <cell r="I594">
            <v>0</v>
          </cell>
        </row>
        <row r="595">
          <cell r="A595" t="str">
            <v>9517</v>
          </cell>
          <cell r="B595" t="str">
            <v>CAMERA  DOME</v>
          </cell>
          <cell r="C595" t="str">
            <v>COLOR</v>
          </cell>
          <cell r="D595" t="str">
            <v>SET</v>
          </cell>
          <cell r="F595">
            <v>0</v>
          </cell>
          <cell r="G595">
            <v>0</v>
          </cell>
          <cell r="H595">
            <v>0</v>
          </cell>
          <cell r="I595">
            <v>0</v>
          </cell>
        </row>
        <row r="596">
          <cell r="A596" t="str">
            <v>9518</v>
          </cell>
          <cell r="B596" t="str">
            <v>CAMERA BRACKET</v>
          </cell>
          <cell r="C596" t="str">
            <v>IH DOOR</v>
          </cell>
          <cell r="D596" t="str">
            <v>SET</v>
          </cell>
          <cell r="E596">
            <v>70000</v>
          </cell>
          <cell r="F596">
            <v>0</v>
          </cell>
          <cell r="G596">
            <v>0</v>
          </cell>
          <cell r="H596">
            <v>0</v>
          </cell>
          <cell r="I596">
            <v>0</v>
          </cell>
        </row>
        <row r="597">
          <cell r="A597" t="str">
            <v>9519</v>
          </cell>
          <cell r="B597" t="str">
            <v xml:space="preserve">CAMERA CCD </v>
          </cell>
          <cell r="C597" t="str">
            <v>COLOR</v>
          </cell>
          <cell r="D597" t="str">
            <v>EA</v>
          </cell>
          <cell r="F597">
            <v>0</v>
          </cell>
          <cell r="G597">
            <v>0</v>
          </cell>
          <cell r="H597">
            <v>0</v>
          </cell>
          <cell r="I597">
            <v>0</v>
          </cell>
        </row>
        <row r="598">
          <cell r="A598" t="str">
            <v>9520</v>
          </cell>
          <cell r="B598" t="str">
            <v xml:space="preserve">CAMERA COLOR </v>
          </cell>
          <cell r="C598" t="str">
            <v>2LUX</v>
          </cell>
          <cell r="D598" t="str">
            <v>SET</v>
          </cell>
          <cell r="E598">
            <v>450000</v>
          </cell>
          <cell r="F598">
            <v>0</v>
          </cell>
          <cell r="G598">
            <v>0</v>
          </cell>
          <cell r="H598">
            <v>0</v>
          </cell>
          <cell r="I598">
            <v>0</v>
          </cell>
        </row>
        <row r="599">
          <cell r="A599" t="str">
            <v>9521</v>
          </cell>
          <cell r="B599" t="str">
            <v>CAMERA HOUSING</v>
          </cell>
          <cell r="C599" t="str">
            <v>IH DOOR</v>
          </cell>
          <cell r="D599" t="str">
            <v>SET</v>
          </cell>
          <cell r="E599">
            <v>80000</v>
          </cell>
          <cell r="F599">
            <v>0</v>
          </cell>
          <cell r="G599">
            <v>0</v>
          </cell>
          <cell r="H599">
            <v>0</v>
          </cell>
          <cell r="I599">
            <v>0</v>
          </cell>
        </row>
        <row r="600">
          <cell r="A600" t="str">
            <v>9522</v>
          </cell>
          <cell r="B600" t="str">
            <v>CONNECTOR BOX-1종</v>
          </cell>
          <cell r="C600" t="str">
            <v>16C 비방수</v>
          </cell>
          <cell r="D600" t="str">
            <v>EA</v>
          </cell>
          <cell r="E600">
            <v>2080</v>
          </cell>
          <cell r="F600">
            <v>0</v>
          </cell>
          <cell r="G600">
            <v>0</v>
          </cell>
          <cell r="H600">
            <v>0</v>
          </cell>
          <cell r="I600">
            <v>0</v>
          </cell>
        </row>
        <row r="601">
          <cell r="A601" t="str">
            <v>9523</v>
          </cell>
          <cell r="B601" t="str">
            <v>CONSENT - 매입 무접지</v>
          </cell>
          <cell r="C601" t="str">
            <v>15A 250V 1구</v>
          </cell>
          <cell r="D601" t="str">
            <v>EA</v>
          </cell>
          <cell r="E601">
            <v>887</v>
          </cell>
          <cell r="F601">
            <v>6.5000000000000002E-2</v>
          </cell>
          <cell r="G601">
            <v>0</v>
          </cell>
          <cell r="H601">
            <v>0</v>
          </cell>
          <cell r="I601">
            <v>0</v>
          </cell>
        </row>
        <row r="602">
          <cell r="A602" t="str">
            <v>9524</v>
          </cell>
          <cell r="B602" t="str">
            <v>CONSENT - 매입 무접지</v>
          </cell>
          <cell r="C602" t="str">
            <v>15A 250V 2구</v>
          </cell>
          <cell r="D602" t="str">
            <v>EA</v>
          </cell>
          <cell r="E602">
            <v>1145</v>
          </cell>
          <cell r="F602">
            <v>6.5000000000000002E-2</v>
          </cell>
          <cell r="G602">
            <v>0</v>
          </cell>
          <cell r="H602">
            <v>0</v>
          </cell>
          <cell r="I602">
            <v>0</v>
          </cell>
        </row>
        <row r="603">
          <cell r="A603" t="str">
            <v>9525</v>
          </cell>
          <cell r="B603" t="str">
            <v>CONSENT - 매입접지</v>
          </cell>
          <cell r="C603" t="str">
            <v>15A 250V 1구</v>
          </cell>
          <cell r="E603">
            <v>1080</v>
          </cell>
          <cell r="F603">
            <v>6.5000000000000002E-2</v>
          </cell>
          <cell r="G603">
            <v>0</v>
          </cell>
          <cell r="H603">
            <v>0</v>
          </cell>
          <cell r="I603">
            <v>0</v>
          </cell>
        </row>
        <row r="604">
          <cell r="A604" t="str">
            <v>9526</v>
          </cell>
          <cell r="B604" t="str">
            <v>CONSENT - 매입접지</v>
          </cell>
          <cell r="C604" t="str">
            <v>15A 250V 2구</v>
          </cell>
          <cell r="D604" t="str">
            <v>EA</v>
          </cell>
          <cell r="E604">
            <v>1364</v>
          </cell>
          <cell r="F604">
            <v>6.5000000000000002E-2</v>
          </cell>
          <cell r="G604">
            <v>0</v>
          </cell>
          <cell r="H604">
            <v>0</v>
          </cell>
          <cell r="I604">
            <v>0</v>
          </cell>
        </row>
        <row r="605">
          <cell r="A605" t="str">
            <v>9528</v>
          </cell>
          <cell r="B605" t="str">
            <v>CONSENT - 방수</v>
          </cell>
          <cell r="C605" t="str">
            <v>15A 250V 1구</v>
          </cell>
          <cell r="D605" t="str">
            <v>EA</v>
          </cell>
          <cell r="E605">
            <v>2500</v>
          </cell>
          <cell r="F605">
            <v>6.5000000000000002E-2</v>
          </cell>
          <cell r="G605">
            <v>0</v>
          </cell>
          <cell r="H605">
            <v>0</v>
          </cell>
          <cell r="I605">
            <v>0</v>
          </cell>
        </row>
        <row r="606">
          <cell r="A606" t="str">
            <v>9529</v>
          </cell>
          <cell r="B606" t="str">
            <v>CONSENT - 방수</v>
          </cell>
          <cell r="C606" t="str">
            <v>15A 250V 2구</v>
          </cell>
          <cell r="E606">
            <v>3000</v>
          </cell>
          <cell r="F606">
            <v>6.5000000000000002E-2</v>
          </cell>
          <cell r="G606">
            <v>0</v>
          </cell>
          <cell r="H606">
            <v>0</v>
          </cell>
          <cell r="I606">
            <v>0</v>
          </cell>
        </row>
        <row r="607">
          <cell r="A607" t="str">
            <v>9530</v>
          </cell>
          <cell r="B607" t="str">
            <v>CONSENT - 방우형</v>
          </cell>
          <cell r="C607" t="str">
            <v>15A 250V 1구</v>
          </cell>
          <cell r="D607" t="str">
            <v>EA</v>
          </cell>
          <cell r="E607">
            <v>2500</v>
          </cell>
          <cell r="F607">
            <v>6.5000000000000002E-2</v>
          </cell>
          <cell r="G607">
            <v>0</v>
          </cell>
          <cell r="H607">
            <v>0</v>
          </cell>
          <cell r="I607">
            <v>0</v>
          </cell>
        </row>
        <row r="608">
          <cell r="A608" t="str">
            <v>9531</v>
          </cell>
          <cell r="B608" t="str">
            <v>CONSENT - 방우형</v>
          </cell>
          <cell r="C608" t="str">
            <v>15A 250V 2구</v>
          </cell>
          <cell r="D608" t="str">
            <v>EA</v>
          </cell>
          <cell r="E608">
            <v>3000</v>
          </cell>
          <cell r="F608">
            <v>6.5000000000000002E-2</v>
          </cell>
          <cell r="G608">
            <v>0</v>
          </cell>
          <cell r="H608">
            <v>0</v>
          </cell>
          <cell r="I608">
            <v>0</v>
          </cell>
        </row>
        <row r="609">
          <cell r="A609" t="str">
            <v>9532</v>
          </cell>
          <cell r="B609" t="str">
            <v>D.V.R</v>
          </cell>
          <cell r="C609" t="str">
            <v>16CH</v>
          </cell>
          <cell r="D609" t="str">
            <v>SET</v>
          </cell>
          <cell r="E609">
            <v>4600000</v>
          </cell>
          <cell r="F609">
            <v>0</v>
          </cell>
          <cell r="G609">
            <v>0</v>
          </cell>
          <cell r="H609">
            <v>0</v>
          </cell>
          <cell r="I609">
            <v>0</v>
          </cell>
        </row>
        <row r="610">
          <cell r="A610" t="str">
            <v>9533</v>
          </cell>
          <cell r="B610" t="str">
            <v>ELBOW 90 -HORIZONTAL</v>
          </cell>
          <cell r="C610" t="str">
            <v>W600*H100</v>
          </cell>
          <cell r="D610" t="str">
            <v>EA</v>
          </cell>
          <cell r="E610">
            <v>40900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</row>
        <row r="611">
          <cell r="A611" t="str">
            <v>9534</v>
          </cell>
          <cell r="B611" t="str">
            <v>ELBOW 90 -HORIZONTAL</v>
          </cell>
          <cell r="C611" t="str">
            <v>W400*H100</v>
          </cell>
          <cell r="D611" t="str">
            <v>EA</v>
          </cell>
          <cell r="E611">
            <v>14500</v>
          </cell>
          <cell r="F611">
            <v>0</v>
          </cell>
          <cell r="G611">
            <v>0</v>
          </cell>
          <cell r="H611">
            <v>0</v>
          </cell>
          <cell r="I611">
            <v>0</v>
          </cell>
        </row>
        <row r="612">
          <cell r="A612" t="str">
            <v>9535</v>
          </cell>
          <cell r="B612" t="str">
            <v>ELBOW 90 -HORIZONTAL</v>
          </cell>
          <cell r="C612" t="str">
            <v>W300*H100</v>
          </cell>
          <cell r="D612" t="str">
            <v>EA</v>
          </cell>
          <cell r="E612">
            <v>20000</v>
          </cell>
          <cell r="F612">
            <v>0</v>
          </cell>
          <cell r="G612">
            <v>0</v>
          </cell>
          <cell r="H612">
            <v>0</v>
          </cell>
          <cell r="I612">
            <v>0</v>
          </cell>
        </row>
        <row r="613">
          <cell r="A613" t="str">
            <v>9536</v>
          </cell>
          <cell r="B613" t="str">
            <v>ELBOW 90 -HORIZONTAL</v>
          </cell>
          <cell r="C613" t="str">
            <v>W450*D100</v>
          </cell>
          <cell r="D613" t="str">
            <v>EA</v>
          </cell>
          <cell r="E613">
            <v>22000</v>
          </cell>
          <cell r="F613">
            <v>0</v>
          </cell>
          <cell r="G613">
            <v>0</v>
          </cell>
          <cell r="H613">
            <v>0</v>
          </cell>
          <cell r="I613">
            <v>0</v>
          </cell>
        </row>
        <row r="614">
          <cell r="A614" t="str">
            <v>9537</v>
          </cell>
          <cell r="B614" t="str">
            <v>ELBOW 90 -HORIZONTAL</v>
          </cell>
          <cell r="C614" t="str">
            <v>W450*100H*2.3T</v>
          </cell>
          <cell r="D614" t="str">
            <v>EA</v>
          </cell>
          <cell r="E614">
            <v>48000</v>
          </cell>
          <cell r="F614">
            <v>0</v>
          </cell>
          <cell r="G614">
            <v>0</v>
          </cell>
          <cell r="H614">
            <v>0</v>
          </cell>
          <cell r="I614">
            <v>0</v>
          </cell>
        </row>
        <row r="615">
          <cell r="A615" t="str">
            <v>9538</v>
          </cell>
          <cell r="B615" t="str">
            <v>ELBOW 90 -T형</v>
          </cell>
          <cell r="C615" t="str">
            <v>W400*H100</v>
          </cell>
          <cell r="D615" t="str">
            <v>EA</v>
          </cell>
          <cell r="E615">
            <v>23000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</row>
        <row r="616">
          <cell r="A616" t="str">
            <v>9539</v>
          </cell>
          <cell r="B616" t="str">
            <v>ELBOW 90 -T형</v>
          </cell>
          <cell r="C616" t="str">
            <v>W300*H100</v>
          </cell>
          <cell r="D616" t="str">
            <v>EA</v>
          </cell>
          <cell r="E616">
            <v>49000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</row>
        <row r="617">
          <cell r="A617" t="str">
            <v>9540</v>
          </cell>
          <cell r="B617" t="str">
            <v>ELBOW 90 -VERTICAL</v>
          </cell>
          <cell r="C617" t="str">
            <v>W300*H100</v>
          </cell>
          <cell r="D617" t="str">
            <v>EA</v>
          </cell>
          <cell r="E617">
            <v>15500</v>
          </cell>
          <cell r="F617">
            <v>0</v>
          </cell>
          <cell r="G617">
            <v>0</v>
          </cell>
          <cell r="H617">
            <v>0</v>
          </cell>
          <cell r="I617">
            <v>0</v>
          </cell>
        </row>
        <row r="618">
          <cell r="A618" t="str">
            <v>9541</v>
          </cell>
          <cell r="B618" t="str">
            <v>ELBOW 90 -VERTICAL</v>
          </cell>
          <cell r="C618" t="str">
            <v>W600*H100</v>
          </cell>
          <cell r="D618" t="str">
            <v>EA</v>
          </cell>
          <cell r="E618">
            <v>44760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</row>
        <row r="619">
          <cell r="A619" t="str">
            <v>9542</v>
          </cell>
          <cell r="B619" t="str">
            <v>ELBOW 90 -VERTICAL</v>
          </cell>
          <cell r="C619" t="str">
            <v>W400*H100</v>
          </cell>
          <cell r="D619" t="str">
            <v>EA</v>
          </cell>
          <cell r="E619">
            <v>12900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</row>
        <row r="620">
          <cell r="A620" t="str">
            <v>9543</v>
          </cell>
          <cell r="B620" t="str">
            <v>ELBOW 90 -VERTICAL</v>
          </cell>
          <cell r="C620" t="str">
            <v>W450*H150</v>
          </cell>
          <cell r="D620" t="str">
            <v>EA</v>
          </cell>
          <cell r="E620">
            <v>46500</v>
          </cell>
          <cell r="F620">
            <v>0</v>
          </cell>
          <cell r="G620">
            <v>0</v>
          </cell>
          <cell r="H620">
            <v>0</v>
          </cell>
          <cell r="I620">
            <v>0</v>
          </cell>
        </row>
        <row r="621">
          <cell r="A621" t="str">
            <v>9544</v>
          </cell>
          <cell r="B621" t="str">
            <v>ELBOW 90 -VERTICAL</v>
          </cell>
          <cell r="C621" t="str">
            <v>W300*H100</v>
          </cell>
          <cell r="D621" t="str">
            <v>EA</v>
          </cell>
          <cell r="E621">
            <v>39500</v>
          </cell>
          <cell r="F621">
            <v>0</v>
          </cell>
          <cell r="G621">
            <v>0</v>
          </cell>
          <cell r="H621">
            <v>0</v>
          </cell>
          <cell r="I621">
            <v>0</v>
          </cell>
        </row>
        <row r="622">
          <cell r="A622" t="str">
            <v>9545</v>
          </cell>
          <cell r="B622" t="str">
            <v>ELBOW 90 -VERTICAL</v>
          </cell>
          <cell r="C622" t="str">
            <v>W300*H100</v>
          </cell>
          <cell r="D622" t="str">
            <v>EA</v>
          </cell>
          <cell r="E622">
            <v>39500</v>
          </cell>
          <cell r="F622">
            <v>0</v>
          </cell>
          <cell r="G622">
            <v>0</v>
          </cell>
          <cell r="H622">
            <v>0</v>
          </cell>
          <cell r="I622">
            <v>0</v>
          </cell>
        </row>
        <row r="623">
          <cell r="A623" t="str">
            <v>9546</v>
          </cell>
          <cell r="B623" t="str">
            <v>ELBOW 90 -VERTICAL</v>
          </cell>
          <cell r="C623" t="str">
            <v>W450*D100</v>
          </cell>
          <cell r="D623" t="str">
            <v>EA</v>
          </cell>
          <cell r="E623">
            <v>16000</v>
          </cell>
          <cell r="F623">
            <v>0</v>
          </cell>
          <cell r="G623">
            <v>0</v>
          </cell>
          <cell r="H623">
            <v>0</v>
          </cell>
          <cell r="I623">
            <v>0</v>
          </cell>
        </row>
        <row r="624">
          <cell r="A624" t="str">
            <v>9547</v>
          </cell>
          <cell r="B624" t="str">
            <v>ELBOW 90 -VERTICAL</v>
          </cell>
          <cell r="C624" t="str">
            <v>W600*100H*2.3T</v>
          </cell>
          <cell r="D624" t="str">
            <v>EA</v>
          </cell>
          <cell r="E624">
            <v>46500</v>
          </cell>
          <cell r="F624">
            <v>0</v>
          </cell>
          <cell r="G624">
            <v>0</v>
          </cell>
          <cell r="H624">
            <v>0</v>
          </cell>
          <cell r="I624">
            <v>0</v>
          </cell>
        </row>
        <row r="625">
          <cell r="A625" t="str">
            <v>9548</v>
          </cell>
          <cell r="B625" t="str">
            <v>G.B JUMPER</v>
          </cell>
          <cell r="C625" t="str">
            <v>14MM2</v>
          </cell>
          <cell r="D625" t="str">
            <v>EA</v>
          </cell>
          <cell r="E625">
            <v>1300</v>
          </cell>
          <cell r="F625">
            <v>0</v>
          </cell>
          <cell r="G625">
            <v>0</v>
          </cell>
          <cell r="H625">
            <v>0</v>
          </cell>
          <cell r="I625">
            <v>0</v>
          </cell>
        </row>
        <row r="626">
          <cell r="A626" t="str">
            <v>9549</v>
          </cell>
          <cell r="B626" t="str">
            <v>GROUND ROD</v>
          </cell>
          <cell r="C626" t="str">
            <v>18*2400MM</v>
          </cell>
          <cell r="D626" t="str">
            <v>EA</v>
          </cell>
          <cell r="E626">
            <v>7300</v>
          </cell>
          <cell r="F626">
            <v>0</v>
          </cell>
          <cell r="G626">
            <v>0</v>
          </cell>
          <cell r="H626">
            <v>0</v>
          </cell>
          <cell r="I626">
            <v>0</v>
          </cell>
        </row>
        <row r="627">
          <cell r="A627" t="str">
            <v>9550</v>
          </cell>
          <cell r="B627" t="str">
            <v>G.B  JUPER</v>
          </cell>
          <cell r="C627" t="str">
            <v>22mm2</v>
          </cell>
        </row>
        <row r="628">
          <cell r="A628" t="str">
            <v>9551</v>
          </cell>
          <cell r="B628" t="str">
            <v>HAND HOLE</v>
          </cell>
          <cell r="C628" t="str">
            <v>600*600*800</v>
          </cell>
          <cell r="D628" t="str">
            <v>개소</v>
          </cell>
          <cell r="E628">
            <v>380000</v>
          </cell>
          <cell r="F628">
            <v>0</v>
          </cell>
          <cell r="G628">
            <v>0</v>
          </cell>
          <cell r="H628">
            <v>0</v>
          </cell>
          <cell r="I628">
            <v>0</v>
          </cell>
        </row>
        <row r="629">
          <cell r="A629" t="str">
            <v>9552</v>
          </cell>
          <cell r="B629" t="str">
            <v>HAND HOLE</v>
          </cell>
          <cell r="C629" t="str">
            <v>950*450*700</v>
          </cell>
          <cell r="D629" t="str">
            <v>개소</v>
          </cell>
          <cell r="E629">
            <v>280000</v>
          </cell>
          <cell r="F629">
            <v>0</v>
          </cell>
          <cell r="G629">
            <v>0</v>
          </cell>
          <cell r="H629">
            <v>0</v>
          </cell>
          <cell r="I629">
            <v>0</v>
          </cell>
        </row>
        <row r="630">
          <cell r="A630" t="str">
            <v>9553</v>
          </cell>
          <cell r="B630" t="str">
            <v>HAND HOLE</v>
          </cell>
          <cell r="C630" t="str">
            <v>1000*1000*1000</v>
          </cell>
          <cell r="D630" t="str">
            <v>개소</v>
          </cell>
          <cell r="E630">
            <v>270000</v>
          </cell>
          <cell r="F630">
            <v>0</v>
          </cell>
          <cell r="G630">
            <v>0</v>
          </cell>
          <cell r="H630">
            <v>0</v>
          </cell>
          <cell r="I630">
            <v>0</v>
          </cell>
        </row>
        <row r="631">
          <cell r="A631" t="str">
            <v>9554</v>
          </cell>
          <cell r="B631" t="str">
            <v>HAND HOLE</v>
          </cell>
          <cell r="C631" t="str">
            <v>2000*1500*1500</v>
          </cell>
          <cell r="D631" t="str">
            <v>개소</v>
          </cell>
          <cell r="E631">
            <v>320000</v>
          </cell>
          <cell r="F631">
            <v>0</v>
          </cell>
          <cell r="G631">
            <v>0</v>
          </cell>
          <cell r="H631">
            <v>0</v>
          </cell>
          <cell r="I631">
            <v>0</v>
          </cell>
        </row>
        <row r="632">
          <cell r="A632" t="str">
            <v>9555</v>
          </cell>
          <cell r="B632" t="str">
            <v>HAND HOLE</v>
          </cell>
          <cell r="C632" t="str">
            <v>2000*2000*1500</v>
          </cell>
          <cell r="D632" t="str">
            <v>EA</v>
          </cell>
          <cell r="E632">
            <v>340000</v>
          </cell>
          <cell r="F632">
            <v>0</v>
          </cell>
          <cell r="G632">
            <v>0</v>
          </cell>
          <cell r="H632">
            <v>0</v>
          </cell>
          <cell r="I632">
            <v>0</v>
          </cell>
        </row>
        <row r="633">
          <cell r="A633" t="str">
            <v>9556</v>
          </cell>
        </row>
        <row r="634">
          <cell r="A634" t="str">
            <v>9558</v>
          </cell>
          <cell r="B634" t="str">
            <v>JOINT BOX</v>
          </cell>
          <cell r="C634" t="str">
            <v>200*200*200</v>
          </cell>
          <cell r="D634" t="str">
            <v>EA</v>
          </cell>
          <cell r="E634">
            <v>3214</v>
          </cell>
          <cell r="F634">
            <v>0</v>
          </cell>
          <cell r="G634">
            <v>0</v>
          </cell>
          <cell r="H634">
            <v>0</v>
          </cell>
          <cell r="I634">
            <v>0</v>
          </cell>
        </row>
        <row r="635">
          <cell r="A635" t="str">
            <v>9559</v>
          </cell>
          <cell r="B635" t="str">
            <v>JOINT CONNECTOR</v>
          </cell>
          <cell r="C635" t="str">
            <v>아연도 100H*2.3T</v>
          </cell>
          <cell r="D635" t="str">
            <v>EA</v>
          </cell>
          <cell r="E635">
            <v>1100</v>
          </cell>
          <cell r="F635">
            <v>0</v>
          </cell>
          <cell r="G635">
            <v>0</v>
          </cell>
          <cell r="H635">
            <v>0</v>
          </cell>
          <cell r="I635">
            <v>0</v>
          </cell>
        </row>
        <row r="636">
          <cell r="A636" t="str">
            <v>9560</v>
          </cell>
          <cell r="B636" t="str">
            <v>JOINT CONNECTOR</v>
          </cell>
          <cell r="C636" t="str">
            <v>HI 50</v>
          </cell>
          <cell r="D636" t="str">
            <v>EA</v>
          </cell>
          <cell r="E636">
            <v>1600</v>
          </cell>
          <cell r="F636">
            <v>0</v>
          </cell>
          <cell r="G636">
            <v>0</v>
          </cell>
          <cell r="H636">
            <v>0</v>
          </cell>
          <cell r="I636">
            <v>0</v>
          </cell>
        </row>
        <row r="637">
          <cell r="A637" t="str">
            <v>9561</v>
          </cell>
          <cell r="B637" t="str">
            <v>JOINT CONNECTOR</v>
          </cell>
          <cell r="C637" t="str">
            <v>H100</v>
          </cell>
          <cell r="D637" t="str">
            <v>EA</v>
          </cell>
          <cell r="E637">
            <v>900</v>
          </cell>
          <cell r="F637">
            <v>0</v>
          </cell>
          <cell r="G637">
            <v>0</v>
          </cell>
          <cell r="H637">
            <v>0</v>
          </cell>
          <cell r="I637">
            <v>0</v>
          </cell>
        </row>
        <row r="638">
          <cell r="A638" t="str">
            <v>9562</v>
          </cell>
          <cell r="B638" t="str">
            <v>JOINT CONNECTOR</v>
          </cell>
          <cell r="C638" t="str">
            <v>H150</v>
          </cell>
          <cell r="D638" t="str">
            <v>EA</v>
          </cell>
          <cell r="E638">
            <v>1100</v>
          </cell>
          <cell r="F638">
            <v>0</v>
          </cell>
          <cell r="G638">
            <v>0</v>
          </cell>
          <cell r="H638">
            <v>0</v>
          </cell>
          <cell r="I638">
            <v>0</v>
          </cell>
        </row>
        <row r="639">
          <cell r="A639" t="str">
            <v>9563</v>
          </cell>
          <cell r="B639" t="str">
            <v>LOOP COIL</v>
          </cell>
          <cell r="C639" t="str">
            <v>4LC</v>
          </cell>
          <cell r="D639" t="str">
            <v>SET</v>
          </cell>
          <cell r="E639">
            <v>50000</v>
          </cell>
          <cell r="F639">
            <v>1.7</v>
          </cell>
          <cell r="G639">
            <v>0</v>
          </cell>
          <cell r="H639">
            <v>0</v>
          </cell>
          <cell r="I639">
            <v>0</v>
          </cell>
        </row>
        <row r="640">
          <cell r="A640" t="str">
            <v>9564</v>
          </cell>
          <cell r="B640" t="str">
            <v>LOOP COIL</v>
          </cell>
          <cell r="D640" t="str">
            <v>SET</v>
          </cell>
          <cell r="E640">
            <v>80000</v>
          </cell>
          <cell r="F640">
            <v>1.7</v>
          </cell>
          <cell r="G640">
            <v>0</v>
          </cell>
          <cell r="H640">
            <v>0</v>
          </cell>
          <cell r="I640">
            <v>0</v>
          </cell>
        </row>
        <row r="641">
          <cell r="A641" t="str">
            <v>9565</v>
          </cell>
          <cell r="B641" t="str">
            <v>MCCB BOX</v>
          </cell>
          <cell r="C641" t="str">
            <v xml:space="preserve">100/75AT 내장 </v>
          </cell>
          <cell r="D641" t="str">
            <v>면</v>
          </cell>
          <cell r="E641">
            <v>45000</v>
          </cell>
          <cell r="F641">
            <v>0</v>
          </cell>
          <cell r="G641">
            <v>0</v>
          </cell>
          <cell r="H641">
            <v>0</v>
          </cell>
          <cell r="I641">
            <v>0</v>
          </cell>
        </row>
        <row r="642">
          <cell r="A642" t="str">
            <v>9566</v>
          </cell>
          <cell r="B642" t="str">
            <v>MIXER</v>
          </cell>
          <cell r="D642" t="str">
            <v>EA</v>
          </cell>
          <cell r="E642">
            <v>16000</v>
          </cell>
          <cell r="F642">
            <v>0</v>
          </cell>
          <cell r="G642">
            <v>0</v>
          </cell>
          <cell r="H642">
            <v>0</v>
          </cell>
          <cell r="I642">
            <v>0</v>
          </cell>
        </row>
        <row r="643">
          <cell r="A643" t="str">
            <v>9567</v>
          </cell>
          <cell r="B643" t="str">
            <v>MIXER</v>
          </cell>
          <cell r="C643" t="str">
            <v>NHF/VHF</v>
          </cell>
          <cell r="D643" t="str">
            <v>EA</v>
          </cell>
          <cell r="E643">
            <v>5000</v>
          </cell>
          <cell r="F643">
            <v>0</v>
          </cell>
          <cell r="G643">
            <v>0</v>
          </cell>
          <cell r="H643">
            <v>0</v>
          </cell>
          <cell r="I643">
            <v>0</v>
          </cell>
        </row>
        <row r="644">
          <cell r="A644" t="str">
            <v>9568</v>
          </cell>
          <cell r="B644" t="str">
            <v>MIXER</v>
          </cell>
          <cell r="C644" t="str">
            <v>VHF (H/L)</v>
          </cell>
          <cell r="D644" t="str">
            <v>EA</v>
          </cell>
          <cell r="E644">
            <v>5000</v>
          </cell>
          <cell r="F644">
            <v>0</v>
          </cell>
          <cell r="G644">
            <v>0</v>
          </cell>
          <cell r="H644">
            <v>0</v>
          </cell>
          <cell r="I644">
            <v>0</v>
          </cell>
        </row>
        <row r="645">
          <cell r="A645" t="str">
            <v>9569</v>
          </cell>
          <cell r="B645" t="str">
            <v>MONITOR -CRT</v>
          </cell>
          <cell r="C645" t="str">
            <v>21"</v>
          </cell>
          <cell r="D645" t="str">
            <v>SET</v>
          </cell>
          <cell r="E645">
            <v>1500000</v>
          </cell>
          <cell r="F645">
            <v>0</v>
          </cell>
          <cell r="G645">
            <v>0</v>
          </cell>
          <cell r="H645">
            <v>0</v>
          </cell>
          <cell r="I645">
            <v>0</v>
          </cell>
        </row>
        <row r="646">
          <cell r="A646" t="str">
            <v>9570</v>
          </cell>
          <cell r="F646">
            <v>0</v>
          </cell>
          <cell r="G646">
            <v>0</v>
          </cell>
          <cell r="H646">
            <v>0</v>
          </cell>
          <cell r="I646">
            <v>0</v>
          </cell>
        </row>
        <row r="647">
          <cell r="A647" t="str">
            <v>9573</v>
          </cell>
          <cell r="B647" t="str">
            <v>POWER CONTROLLER</v>
          </cell>
          <cell r="D647" t="str">
            <v>SET</v>
          </cell>
          <cell r="E647">
            <v>350000</v>
          </cell>
          <cell r="F647">
            <v>0</v>
          </cell>
          <cell r="G647">
            <v>0</v>
          </cell>
          <cell r="H647">
            <v>0</v>
          </cell>
          <cell r="I647">
            <v>0</v>
          </cell>
        </row>
        <row r="648">
          <cell r="A648" t="str">
            <v>9574</v>
          </cell>
          <cell r="B648" t="str">
            <v>SHANK BOLT＆NUT</v>
          </cell>
          <cell r="C648" t="str">
            <v>아연도</v>
          </cell>
          <cell r="D648" t="str">
            <v>EA</v>
          </cell>
          <cell r="E648">
            <v>120</v>
          </cell>
          <cell r="F648">
            <v>0</v>
          </cell>
          <cell r="G648">
            <v>0</v>
          </cell>
          <cell r="H648">
            <v>0</v>
          </cell>
          <cell r="I648">
            <v>0</v>
          </cell>
        </row>
        <row r="649">
          <cell r="A649" t="str">
            <v>9575</v>
          </cell>
          <cell r="B649" t="str">
            <v>SHANK BOLT＆NUT</v>
          </cell>
          <cell r="C649" t="str">
            <v>3/8"</v>
          </cell>
          <cell r="D649" t="str">
            <v>EA</v>
          </cell>
          <cell r="E649">
            <v>200</v>
          </cell>
          <cell r="F649">
            <v>0</v>
          </cell>
          <cell r="G649">
            <v>0</v>
          </cell>
          <cell r="H649">
            <v>0</v>
          </cell>
          <cell r="I649">
            <v>0</v>
          </cell>
        </row>
        <row r="650">
          <cell r="A650" t="str">
            <v>9576</v>
          </cell>
          <cell r="B650" t="str">
            <v>SPEAKER</v>
          </cell>
          <cell r="C650" t="str">
            <v>벽부형(3W)</v>
          </cell>
          <cell r="D650" t="str">
            <v>EA</v>
          </cell>
          <cell r="E650">
            <v>21000</v>
          </cell>
          <cell r="F650">
            <v>0</v>
          </cell>
          <cell r="G650">
            <v>0</v>
          </cell>
          <cell r="H650">
            <v>0</v>
          </cell>
          <cell r="I650">
            <v>0</v>
          </cell>
        </row>
        <row r="651">
          <cell r="A651" t="str">
            <v>9577</v>
          </cell>
          <cell r="B651" t="str">
            <v>SPEAKER</v>
          </cell>
          <cell r="C651" t="str">
            <v>천정형(3W)</v>
          </cell>
          <cell r="D651" t="str">
            <v>EA</v>
          </cell>
          <cell r="E651">
            <v>20000</v>
          </cell>
          <cell r="F651">
            <v>0</v>
          </cell>
          <cell r="G651">
            <v>0</v>
          </cell>
          <cell r="H651">
            <v>0</v>
          </cell>
          <cell r="I651">
            <v>0</v>
          </cell>
        </row>
        <row r="652">
          <cell r="A652" t="str">
            <v>9578</v>
          </cell>
          <cell r="B652" t="str">
            <v>SPEAKER</v>
          </cell>
          <cell r="C652" t="str">
            <v>컬럼형(10W)</v>
          </cell>
          <cell r="D652" t="str">
            <v>개</v>
          </cell>
          <cell r="E652">
            <v>47000</v>
          </cell>
          <cell r="F652">
            <v>0</v>
          </cell>
          <cell r="G652">
            <v>0</v>
          </cell>
          <cell r="H652">
            <v>0</v>
          </cell>
          <cell r="I652">
            <v>0</v>
          </cell>
        </row>
        <row r="653">
          <cell r="A653" t="str">
            <v>9579</v>
          </cell>
          <cell r="B653" t="str">
            <v>SPEAKER</v>
          </cell>
          <cell r="C653" t="str">
            <v>벽부 1W</v>
          </cell>
          <cell r="D653" t="str">
            <v>EA</v>
          </cell>
          <cell r="E653">
            <v>8000</v>
          </cell>
          <cell r="F653">
            <v>0</v>
          </cell>
          <cell r="G653">
            <v>0</v>
          </cell>
          <cell r="H653">
            <v>0</v>
          </cell>
          <cell r="I653">
            <v>0</v>
          </cell>
        </row>
        <row r="654">
          <cell r="A654" t="str">
            <v>9580</v>
          </cell>
          <cell r="B654" t="str">
            <v>SPEAKER</v>
          </cell>
          <cell r="C654" t="str">
            <v>벽부 3W</v>
          </cell>
          <cell r="D654" t="str">
            <v>EA</v>
          </cell>
          <cell r="E654">
            <v>37000</v>
          </cell>
          <cell r="F654">
            <v>0</v>
          </cell>
          <cell r="G654">
            <v>0</v>
          </cell>
          <cell r="H654">
            <v>0</v>
          </cell>
          <cell r="I654">
            <v>0</v>
          </cell>
        </row>
        <row r="655">
          <cell r="A655" t="str">
            <v>9581</v>
          </cell>
          <cell r="B655" t="str">
            <v>SPEAKER</v>
          </cell>
          <cell r="C655" t="str">
            <v>벽부형 10W</v>
          </cell>
          <cell r="D655" t="str">
            <v>EA</v>
          </cell>
          <cell r="E655">
            <v>48000</v>
          </cell>
          <cell r="F655">
            <v>0</v>
          </cell>
          <cell r="G655">
            <v>0</v>
          </cell>
          <cell r="H655">
            <v>0</v>
          </cell>
          <cell r="I655">
            <v>0</v>
          </cell>
        </row>
        <row r="656">
          <cell r="A656" t="str">
            <v>9582</v>
          </cell>
          <cell r="B656" t="str">
            <v>SPEAKER</v>
          </cell>
          <cell r="C656" t="str">
            <v>천정 3W</v>
          </cell>
          <cell r="D656" t="str">
            <v>EA</v>
          </cell>
          <cell r="E656">
            <v>21000</v>
          </cell>
          <cell r="F656">
            <v>0</v>
          </cell>
          <cell r="G656">
            <v>0</v>
          </cell>
          <cell r="H656">
            <v>0</v>
          </cell>
          <cell r="I656">
            <v>0</v>
          </cell>
        </row>
        <row r="657">
          <cell r="A657" t="str">
            <v>9583</v>
          </cell>
          <cell r="B657" t="str">
            <v>SPEAKER</v>
          </cell>
          <cell r="C657" t="str">
            <v>천정형 10W</v>
          </cell>
          <cell r="D657" t="str">
            <v>EA</v>
          </cell>
          <cell r="F657">
            <v>0</v>
          </cell>
          <cell r="G657">
            <v>0</v>
          </cell>
          <cell r="H657">
            <v>0</v>
          </cell>
          <cell r="I657">
            <v>0</v>
          </cell>
        </row>
        <row r="658">
          <cell r="A658" t="str">
            <v>9584</v>
          </cell>
          <cell r="B658" t="str">
            <v>SPEAKER 단자함</v>
          </cell>
          <cell r="C658" t="str">
            <v>10P</v>
          </cell>
          <cell r="D658" t="str">
            <v>면</v>
          </cell>
          <cell r="E658">
            <v>51000</v>
          </cell>
          <cell r="F658">
            <v>0.5</v>
          </cell>
          <cell r="G658">
            <v>0</v>
          </cell>
          <cell r="H658">
            <v>0</v>
          </cell>
          <cell r="I658">
            <v>0</v>
          </cell>
        </row>
        <row r="659">
          <cell r="A659" t="str">
            <v>9585</v>
          </cell>
          <cell r="B659" t="str">
            <v>SPEAKER 단자함</v>
          </cell>
          <cell r="C659" t="str">
            <v>10P</v>
          </cell>
          <cell r="D659" t="str">
            <v>M</v>
          </cell>
          <cell r="E659">
            <v>42000</v>
          </cell>
          <cell r="F659">
            <v>0.5</v>
          </cell>
          <cell r="G659">
            <v>0</v>
          </cell>
          <cell r="H659">
            <v>0</v>
          </cell>
          <cell r="I659">
            <v>0</v>
          </cell>
        </row>
        <row r="660">
          <cell r="A660" t="str">
            <v>9586</v>
          </cell>
          <cell r="B660" t="str">
            <v>SPEAKER 단자함</v>
          </cell>
          <cell r="C660" t="str">
            <v>20P</v>
          </cell>
          <cell r="D660" t="str">
            <v>M</v>
          </cell>
          <cell r="E660">
            <v>54000</v>
          </cell>
          <cell r="F660">
            <v>0.5</v>
          </cell>
          <cell r="G660">
            <v>0</v>
          </cell>
          <cell r="H660">
            <v>0</v>
          </cell>
          <cell r="I660">
            <v>0</v>
          </cell>
        </row>
        <row r="661">
          <cell r="A661" t="str">
            <v>9587</v>
          </cell>
          <cell r="B661" t="str">
            <v>SPLITTER</v>
          </cell>
          <cell r="D661" t="str">
            <v>EA</v>
          </cell>
          <cell r="E661">
            <v>33000</v>
          </cell>
          <cell r="F661">
            <v>0</v>
          </cell>
          <cell r="G661">
            <v>0</v>
          </cell>
          <cell r="H661">
            <v>0</v>
          </cell>
          <cell r="I661">
            <v>0</v>
          </cell>
        </row>
        <row r="662">
          <cell r="A662" t="str">
            <v>9588</v>
          </cell>
          <cell r="B662" t="str">
            <v>Switch -매입 1로</v>
          </cell>
          <cell r="C662" t="str">
            <v>15A 250V 1구</v>
          </cell>
          <cell r="D662" t="str">
            <v>개</v>
          </cell>
          <cell r="E662">
            <v>2571</v>
          </cell>
          <cell r="F662">
            <v>6.5000000000000002E-2</v>
          </cell>
          <cell r="G662">
            <v>0</v>
          </cell>
          <cell r="H662">
            <v>0</v>
          </cell>
          <cell r="I662">
            <v>0</v>
          </cell>
        </row>
        <row r="663">
          <cell r="A663" t="str">
            <v>9589</v>
          </cell>
          <cell r="B663" t="str">
            <v>Switch -매입 1로</v>
          </cell>
          <cell r="C663" t="str">
            <v>15A 250V 2구</v>
          </cell>
          <cell r="D663" t="str">
            <v>개</v>
          </cell>
          <cell r="E663">
            <v>3857</v>
          </cell>
          <cell r="F663">
            <v>6.5000000000000002E-2</v>
          </cell>
          <cell r="G663">
            <v>0</v>
          </cell>
          <cell r="H663">
            <v>0</v>
          </cell>
          <cell r="I663">
            <v>0</v>
          </cell>
        </row>
        <row r="664">
          <cell r="A664" t="str">
            <v>9590</v>
          </cell>
          <cell r="B664" t="str">
            <v>Switch -매입 1로</v>
          </cell>
          <cell r="C664" t="str">
            <v>15A 250V 3구</v>
          </cell>
          <cell r="D664" t="str">
            <v>개</v>
          </cell>
          <cell r="E664">
            <v>5142</v>
          </cell>
          <cell r="F664">
            <v>6.5000000000000002E-2</v>
          </cell>
          <cell r="G664">
            <v>0</v>
          </cell>
          <cell r="H664">
            <v>0</v>
          </cell>
          <cell r="I664">
            <v>0</v>
          </cell>
        </row>
        <row r="665">
          <cell r="A665" t="str">
            <v>9591</v>
          </cell>
          <cell r="B665" t="str">
            <v>Switch -매입 1로</v>
          </cell>
          <cell r="C665" t="str">
            <v>15A 250V 4구</v>
          </cell>
          <cell r="E665">
            <v>7500</v>
          </cell>
          <cell r="F665">
            <v>6.5000000000000002E-2</v>
          </cell>
          <cell r="G665">
            <v>0</v>
          </cell>
          <cell r="H665">
            <v>0</v>
          </cell>
          <cell r="I665">
            <v>0</v>
          </cell>
        </row>
        <row r="666">
          <cell r="A666" t="str">
            <v>9592</v>
          </cell>
          <cell r="B666" t="str">
            <v>Switch -매입 1로</v>
          </cell>
          <cell r="C666" t="str">
            <v>15A 250V 5구</v>
          </cell>
          <cell r="E666">
            <v>9600</v>
          </cell>
          <cell r="F666">
            <v>6.5000000000000002E-2</v>
          </cell>
          <cell r="G666">
            <v>0</v>
          </cell>
          <cell r="H666">
            <v>0</v>
          </cell>
          <cell r="I666">
            <v>0</v>
          </cell>
        </row>
        <row r="667">
          <cell r="A667" t="str">
            <v>9593</v>
          </cell>
          <cell r="B667" t="str">
            <v>Switch -매입 3로</v>
          </cell>
          <cell r="C667" t="str">
            <v>15A 250V 1구</v>
          </cell>
          <cell r="D667" t="str">
            <v>EA</v>
          </cell>
          <cell r="E667">
            <v>3150</v>
          </cell>
          <cell r="F667">
            <v>8.5000000000000006E-2</v>
          </cell>
          <cell r="G667">
            <v>0</v>
          </cell>
          <cell r="H667">
            <v>0</v>
          </cell>
          <cell r="I667">
            <v>0</v>
          </cell>
        </row>
        <row r="668">
          <cell r="A668" t="str">
            <v>9594</v>
          </cell>
          <cell r="B668" t="str">
            <v>Switch -매입 3로</v>
          </cell>
          <cell r="C668" t="str">
            <v>15A 250V 2구</v>
          </cell>
          <cell r="D668" t="str">
            <v>EA</v>
          </cell>
          <cell r="E668">
            <v>4371</v>
          </cell>
          <cell r="F668">
            <v>8.5000000000000006E-2</v>
          </cell>
          <cell r="G668">
            <v>0</v>
          </cell>
          <cell r="H668">
            <v>0</v>
          </cell>
          <cell r="I668">
            <v>0</v>
          </cell>
        </row>
        <row r="669">
          <cell r="A669" t="str">
            <v>9595</v>
          </cell>
          <cell r="B669" t="str">
            <v>Switch -매입3로 램프</v>
          </cell>
          <cell r="C669" t="str">
            <v>15A 250V 1구</v>
          </cell>
          <cell r="D669" t="str">
            <v>EA</v>
          </cell>
          <cell r="E669">
            <v>3150</v>
          </cell>
          <cell r="F669">
            <v>8.5000000000000006E-2</v>
          </cell>
          <cell r="G669">
            <v>0</v>
          </cell>
          <cell r="H669">
            <v>0</v>
          </cell>
          <cell r="I669">
            <v>0</v>
          </cell>
        </row>
        <row r="670">
          <cell r="A670" t="str">
            <v>9596</v>
          </cell>
          <cell r="B670" t="str">
            <v>SYSTEM BOX</v>
          </cell>
          <cell r="C670" t="str">
            <v>기구포함</v>
          </cell>
          <cell r="D670" t="str">
            <v>SET</v>
          </cell>
          <cell r="E670">
            <v>48000</v>
          </cell>
          <cell r="F670">
            <v>0</v>
          </cell>
          <cell r="G670">
            <v>0</v>
          </cell>
          <cell r="H670">
            <v>0</v>
          </cell>
          <cell r="I670">
            <v>0</v>
          </cell>
        </row>
        <row r="671">
          <cell r="A671" t="str">
            <v>9597</v>
          </cell>
          <cell r="B671" t="str">
            <v>SYSTEM BOX</v>
          </cell>
          <cell r="C671" t="str">
            <v>FLOOR용</v>
          </cell>
          <cell r="D671" t="str">
            <v>EA</v>
          </cell>
          <cell r="E671">
            <v>64000</v>
          </cell>
          <cell r="F671">
            <v>0</v>
          </cell>
          <cell r="G671">
            <v>0</v>
          </cell>
          <cell r="H671">
            <v>0</v>
          </cell>
          <cell r="I671">
            <v>0</v>
          </cell>
        </row>
        <row r="672">
          <cell r="A672" t="str">
            <v>9598</v>
          </cell>
          <cell r="B672" t="str">
            <v>TAP</v>
          </cell>
          <cell r="C672" t="str">
            <v>4WAY</v>
          </cell>
          <cell r="D672" t="str">
            <v>EA</v>
          </cell>
          <cell r="E672">
            <v>28000</v>
          </cell>
          <cell r="F672">
            <v>0</v>
          </cell>
          <cell r="G672">
            <v>0</v>
          </cell>
          <cell r="H672">
            <v>0</v>
          </cell>
          <cell r="I672">
            <v>0</v>
          </cell>
        </row>
        <row r="673">
          <cell r="A673" t="str">
            <v>9599</v>
          </cell>
          <cell r="B673" t="str">
            <v>TV 분배기함</v>
          </cell>
          <cell r="C673" t="str">
            <v>400*400*120</v>
          </cell>
          <cell r="D673" t="str">
            <v>면</v>
          </cell>
          <cell r="E673">
            <v>47200</v>
          </cell>
          <cell r="F673">
            <v>0.66</v>
          </cell>
          <cell r="G673">
            <v>0</v>
          </cell>
          <cell r="H673">
            <v>0</v>
          </cell>
          <cell r="I673">
            <v>0</v>
          </cell>
        </row>
        <row r="674">
          <cell r="A674" t="str">
            <v>9600</v>
          </cell>
          <cell r="B674" t="str">
            <v>TV 분배기함</v>
          </cell>
          <cell r="C674" t="str">
            <v>450*450</v>
          </cell>
          <cell r="D674" t="str">
            <v>면</v>
          </cell>
          <cell r="E674">
            <v>52500</v>
          </cell>
          <cell r="F674">
            <v>0.66</v>
          </cell>
          <cell r="G674">
            <v>0</v>
          </cell>
          <cell r="H674">
            <v>0</v>
          </cell>
          <cell r="I674">
            <v>0</v>
          </cell>
        </row>
        <row r="675">
          <cell r="A675" t="str">
            <v>9601</v>
          </cell>
          <cell r="B675" t="str">
            <v>TV 분배기함</v>
          </cell>
          <cell r="C675" t="str">
            <v>500*500*150</v>
          </cell>
          <cell r="D675" t="str">
            <v>면</v>
          </cell>
          <cell r="E675">
            <v>60000</v>
          </cell>
          <cell r="F675">
            <v>2.66</v>
          </cell>
          <cell r="G675">
            <v>0</v>
          </cell>
          <cell r="H675">
            <v>0</v>
          </cell>
          <cell r="I675">
            <v>0</v>
          </cell>
        </row>
        <row r="676">
          <cell r="A676" t="str">
            <v>9602</v>
          </cell>
          <cell r="B676" t="str">
            <v>TV 분배기함</v>
          </cell>
          <cell r="C676" t="str">
            <v>500*600</v>
          </cell>
          <cell r="D676" t="str">
            <v>면</v>
          </cell>
          <cell r="E676">
            <v>65000</v>
          </cell>
          <cell r="F676">
            <v>0.66</v>
          </cell>
          <cell r="G676">
            <v>0</v>
          </cell>
          <cell r="H676">
            <v>0</v>
          </cell>
          <cell r="I676">
            <v>0</v>
          </cell>
        </row>
        <row r="677">
          <cell r="A677" t="str">
            <v>9603</v>
          </cell>
          <cell r="B677" t="str">
            <v>TV 분배기함</v>
          </cell>
          <cell r="C677" t="str">
            <v>600*700*150</v>
          </cell>
          <cell r="D677" t="str">
            <v>면</v>
          </cell>
          <cell r="E677">
            <v>120500</v>
          </cell>
          <cell r="F677">
            <v>0.66</v>
          </cell>
          <cell r="G677">
            <v>0</v>
          </cell>
          <cell r="H677">
            <v>0</v>
          </cell>
          <cell r="I677">
            <v>0</v>
          </cell>
        </row>
        <row r="678">
          <cell r="A678" t="str">
            <v>9604</v>
          </cell>
          <cell r="B678" t="str">
            <v>TV UINT</v>
          </cell>
          <cell r="C678" t="str">
            <v>CATV 직렬용</v>
          </cell>
          <cell r="D678" t="str">
            <v>EA</v>
          </cell>
          <cell r="E678">
            <v>6100</v>
          </cell>
          <cell r="F678">
            <v>0.1</v>
          </cell>
          <cell r="G678">
            <v>0</v>
          </cell>
          <cell r="H678">
            <v>0</v>
          </cell>
          <cell r="I678">
            <v>0</v>
          </cell>
        </row>
        <row r="679">
          <cell r="A679" t="str">
            <v>9605</v>
          </cell>
          <cell r="B679" t="str">
            <v>TV UNIT</v>
          </cell>
          <cell r="C679" t="str">
            <v>CATV쌍방향</v>
          </cell>
          <cell r="D679" t="str">
            <v>EA</v>
          </cell>
          <cell r="E679">
            <v>4500</v>
          </cell>
          <cell r="F679">
            <v>0.1</v>
          </cell>
          <cell r="G679">
            <v>0</v>
          </cell>
          <cell r="H679">
            <v>0</v>
          </cell>
          <cell r="I679">
            <v>0</v>
          </cell>
        </row>
        <row r="680">
          <cell r="A680" t="str">
            <v>9606</v>
          </cell>
          <cell r="B680" t="str">
            <v>TV UNIT</v>
          </cell>
          <cell r="C680" t="str">
            <v>단말용</v>
          </cell>
          <cell r="D680" t="str">
            <v>EA</v>
          </cell>
          <cell r="E680">
            <v>3500</v>
          </cell>
          <cell r="F680">
            <v>0.1</v>
          </cell>
          <cell r="G680">
            <v>0</v>
          </cell>
          <cell r="H680">
            <v>0</v>
          </cell>
          <cell r="I680">
            <v>0</v>
          </cell>
        </row>
        <row r="681">
          <cell r="A681" t="str">
            <v>9607</v>
          </cell>
          <cell r="B681" t="str">
            <v>TV UNIT</v>
          </cell>
          <cell r="C681" t="str">
            <v>직렬용</v>
          </cell>
          <cell r="D681" t="str">
            <v>EA</v>
          </cell>
          <cell r="E681">
            <v>3500</v>
          </cell>
          <cell r="F681">
            <v>0.1</v>
          </cell>
          <cell r="G681">
            <v>0</v>
          </cell>
          <cell r="H681">
            <v>0</v>
          </cell>
          <cell r="I681">
            <v>0</v>
          </cell>
        </row>
        <row r="682">
          <cell r="A682" t="str">
            <v>9608</v>
          </cell>
          <cell r="G682">
            <v>0</v>
          </cell>
          <cell r="H682">
            <v>0</v>
          </cell>
          <cell r="I682">
            <v>0</v>
          </cell>
        </row>
        <row r="683">
          <cell r="A683" t="str">
            <v>9609</v>
          </cell>
          <cell r="G683">
            <v>0</v>
          </cell>
          <cell r="H683">
            <v>0</v>
          </cell>
          <cell r="I683">
            <v>0</v>
          </cell>
        </row>
        <row r="684">
          <cell r="A684" t="str">
            <v>9610</v>
          </cell>
          <cell r="G684">
            <v>0</v>
          </cell>
          <cell r="H684">
            <v>0</v>
          </cell>
          <cell r="I684">
            <v>0</v>
          </cell>
        </row>
        <row r="685">
          <cell r="A685" t="str">
            <v>9611</v>
          </cell>
          <cell r="G685">
            <v>0</v>
          </cell>
          <cell r="H685">
            <v>0</v>
          </cell>
          <cell r="I685">
            <v>0</v>
          </cell>
        </row>
        <row r="686">
          <cell r="A686" t="str">
            <v>9612</v>
          </cell>
        </row>
        <row r="687">
          <cell r="A687" t="str">
            <v>9613</v>
          </cell>
        </row>
        <row r="688">
          <cell r="A688" t="str">
            <v>9614</v>
          </cell>
        </row>
        <row r="689">
          <cell r="A689" t="str">
            <v>9615</v>
          </cell>
        </row>
        <row r="690">
          <cell r="A690" t="str">
            <v>9616</v>
          </cell>
        </row>
        <row r="691">
          <cell r="A691" t="str">
            <v>9617</v>
          </cell>
        </row>
        <row r="692">
          <cell r="A692" t="str">
            <v>9618</v>
          </cell>
        </row>
        <row r="693">
          <cell r="A693" t="str">
            <v>9619</v>
          </cell>
        </row>
        <row r="694">
          <cell r="A694" t="str">
            <v>9620</v>
          </cell>
        </row>
        <row r="695">
          <cell r="A695" t="str">
            <v>9621</v>
          </cell>
        </row>
        <row r="696">
          <cell r="A696" t="str">
            <v>9622</v>
          </cell>
        </row>
        <row r="697">
          <cell r="A697" t="str">
            <v>9623</v>
          </cell>
        </row>
        <row r="698">
          <cell r="A698" t="str">
            <v>9624</v>
          </cell>
        </row>
        <row r="699">
          <cell r="A699" t="str">
            <v>9625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원가계산기준"/>
      <sheetName val="사용전검사"/>
      <sheetName val="집계표"/>
      <sheetName val="단가산출서"/>
      <sheetName val="수량산출-재료"/>
      <sheetName val="수량산출-노무"/>
      <sheetName val="산출1-수.변전"/>
      <sheetName val="산출1-분전반 (1)"/>
      <sheetName val="산출2-전력"/>
      <sheetName val="산출2-분전반(2)"/>
      <sheetName val="산출-2-P.B"/>
      <sheetName val="산출3-동력"/>
      <sheetName val="산출4-전등"/>
      <sheetName val="산출4-조명기구"/>
      <sheetName val="산출5-전열"/>
      <sheetName val="산출6-피뢰침"/>
      <sheetName val="공통단가"/>
      <sheetName val="견적단가"/>
      <sheetName val="노임단가"/>
      <sheetName val="강변,평강,불암,삼정"/>
      <sheetName val="테이블"/>
      <sheetName val="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철거산출근거"/>
      <sheetName val="견적단가"/>
      <sheetName val="IL-3"/>
      <sheetName val="옥외 전력간선공사"/>
      <sheetName val="정공공사"/>
      <sheetName val="J直材4"/>
      <sheetName val="단가조사"/>
      <sheetName val="변압기 및 발전기 용량"/>
      <sheetName val="LP-S"/>
      <sheetName val="Sheet1"/>
      <sheetName val="트레이-할증제외"/>
      <sheetName val="선로의 %임피던스 "/>
      <sheetName val="기계경비(시간당)"/>
      <sheetName val="램머"/>
      <sheetName val="중기조종사 단위단가"/>
      <sheetName val="일위대가표"/>
      <sheetName val="9902"/>
      <sheetName val="경율산정.XLS"/>
      <sheetName val="터널현황"/>
      <sheetName val="설계자료"/>
      <sheetName val="Sheet1 (2)"/>
      <sheetName val="케이블트레이"/>
      <sheetName val="중기사용료산출근거"/>
      <sheetName val="단가 및 재료비"/>
      <sheetName val="일위대가"/>
      <sheetName val="3.내역서"/>
      <sheetName val="전선 및 전선관"/>
      <sheetName val="Sheet9"/>
      <sheetName val="ITEM"/>
      <sheetName val="분전반계산서(석관)"/>
      <sheetName val="가로등"/>
      <sheetName val="전등설비"/>
      <sheetName val="봉양~조차장간고하개명(신설)"/>
      <sheetName val="노임단가"/>
      <sheetName val="산출1-수변전"/>
      <sheetName val="기초단가"/>
      <sheetName val="내역서"/>
      <sheetName val="대치판정"/>
      <sheetName val="가시설단위수량"/>
      <sheetName val="SORCE1"/>
      <sheetName val="쌍송교"/>
      <sheetName val="AS포장복구 "/>
      <sheetName val="인부노임"/>
      <sheetName val="내역"/>
      <sheetName val="금액내역서"/>
      <sheetName val="#REF"/>
      <sheetName val="기본단가표"/>
      <sheetName val="기계산출"/>
      <sheetName val="사업성분석"/>
      <sheetName val="수량산출서 (달맞이길조명등)"/>
      <sheetName val="자재단가"/>
      <sheetName val="설계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명시설"/>
      <sheetName val="효성CB 1P기초"/>
      <sheetName val="철주철거8.8"/>
      <sheetName val="철주8.8M신설"/>
      <sheetName val="철주신11.3M용"/>
      <sheetName val="철주철11.3M용"/>
      <sheetName val="빔신5M하부용"/>
      <sheetName val="빔철거5M하부용"/>
      <sheetName val="빔신5M상부용"/>
      <sheetName val="빔철5M상부용"/>
      <sheetName val="DS가대철거"/>
      <sheetName val="주변압기"/>
      <sheetName val="단로기용기초"/>
      <sheetName val="O,PT,LA기초"/>
      <sheetName val="지지주용기초"/>
      <sheetName val="지지주신"/>
      <sheetName val="빔7M신"/>
      <sheetName val="OT용가대신"/>
      <sheetName val="모선신설"/>
      <sheetName val="모선철거"/>
      <sheetName val="LA용가대신"/>
      <sheetName val="PT가대신"/>
      <sheetName val="DS가대신"/>
      <sheetName val="철주기초"/>
      <sheetName val="닛신4P기초"/>
      <sheetName val="기계경비(시간당)"/>
      <sheetName val="램머"/>
      <sheetName val="분전함신설"/>
      <sheetName val="접지1종"/>
      <sheetName val="빗물받이(910-510-410)"/>
      <sheetName val="일반부표"/>
      <sheetName val="내역서"/>
      <sheetName val="노임"/>
      <sheetName val="노임단가"/>
      <sheetName val="일위대가"/>
      <sheetName val="설비"/>
      <sheetName val="조명율표"/>
      <sheetName val="#REF"/>
      <sheetName val="준검 내역서"/>
      <sheetName val="공사개요"/>
      <sheetName val="순공사비"/>
      <sheetName val="동원인원"/>
      <sheetName val="전선 및 전선관"/>
      <sheetName val="월래"/>
      <sheetName val="경산"/>
      <sheetName val="말뚝물량"/>
      <sheetName val="공사현황"/>
      <sheetName val="공사원가계산서"/>
      <sheetName val="설계산출기초"/>
      <sheetName val="설계산출표지"/>
      <sheetName val="도급예산내역서총괄표"/>
      <sheetName val="을부담운반비"/>
      <sheetName val="운반비산출"/>
      <sheetName val="평가데이터"/>
      <sheetName val="도급예산내역서봉투"/>
      <sheetName val="증산변경"/>
      <sheetName val="단가 (2)"/>
      <sheetName val="산출금액내역"/>
      <sheetName val="청천내"/>
      <sheetName val="현장소운반"/>
      <sheetName val="관구보호몰탈"/>
      <sheetName val="2. 공원조도"/>
      <sheetName val="자재단가"/>
      <sheetName val="공리일"/>
      <sheetName val="일위단위"/>
      <sheetName val="사통"/>
      <sheetName val="기초자료입력"/>
      <sheetName val="준공정산"/>
      <sheetName val="data spec"/>
      <sheetName val="내역단위"/>
      <sheetName val="코드명"/>
      <sheetName val="구조물단위표"/>
      <sheetName val="관포설품"/>
      <sheetName val="토적단위"/>
      <sheetName val="동원단위"/>
      <sheetName val="인수공규격"/>
      <sheetName val="구조물절단규격"/>
      <sheetName val="거리별운반단가"/>
      <sheetName val="견적단가"/>
      <sheetName val="1차 내역서"/>
      <sheetName val="노무비"/>
      <sheetName val="이름정의"/>
      <sheetName val="기초"/>
      <sheetName val="데이타"/>
      <sheetName val="설계명세서"/>
      <sheetName val="3.부하일람"/>
      <sheetName val="12.케이블선정"/>
      <sheetName val="구천"/>
      <sheetName val="용수량(생활용수)"/>
      <sheetName val="원가계산서 "/>
      <sheetName val="DATE"/>
      <sheetName val="중기사용료산출근거"/>
      <sheetName val="단가산출"/>
      <sheetName val="내역_FILE"/>
      <sheetName val="입력"/>
      <sheetName val="총괄메뉴"/>
      <sheetName val="wall"/>
      <sheetName val="조경"/>
      <sheetName val="기계경비_시간당_"/>
      <sheetName val="직재"/>
      <sheetName val="공종목록표"/>
      <sheetName val="총투입계"/>
      <sheetName val="30집계표"/>
      <sheetName val="본공사"/>
      <sheetName val="토목공사"/>
      <sheetName val="Baby일위대가"/>
      <sheetName val="철거산출근거"/>
      <sheetName val="입찰견적보고서"/>
      <sheetName val="내역"/>
      <sheetName val="설계내역서"/>
      <sheetName val="설계"/>
      <sheetName val="코드표"/>
      <sheetName val="Sheet5"/>
      <sheetName val="변수값"/>
      <sheetName val="중기상차"/>
      <sheetName val="AS복구"/>
      <sheetName val="중기터파기"/>
      <sheetName val="database"/>
      <sheetName val="계양가시설"/>
      <sheetName val="SANBAISU"/>
      <sheetName val="부하계산"/>
      <sheetName val="현장경비"/>
      <sheetName val="건축내역"/>
      <sheetName val="단가조사-2"/>
      <sheetName val="토목"/>
      <sheetName val="돈암사업"/>
      <sheetName val="Sheet1"/>
      <sheetName val="총괄변경내역서"/>
      <sheetName val="식재인부"/>
      <sheetName val="코드"/>
      <sheetName val="★개략견적"/>
      <sheetName val="Sheet1 (2)"/>
      <sheetName val="공사노임"/>
      <sheetName val="갑지"/>
      <sheetName val="원가+내역"/>
      <sheetName val="평내중"/>
      <sheetName val="공구"/>
      <sheetName val="공사"/>
      <sheetName val="단가"/>
      <sheetName val="총괄"/>
      <sheetName val="갑지(추정)"/>
      <sheetName val="공내역"/>
      <sheetName val="공비대비"/>
      <sheetName val="갑지_추정_"/>
      <sheetName val="코스모공장 (어음)"/>
      <sheetName val="DATA"/>
      <sheetName val="형틀공사"/>
      <sheetName val="수량산출"/>
      <sheetName val="설계서"/>
      <sheetName val="요율"/>
      <sheetName val="자재대"/>
      <sheetName val="자료입력"/>
      <sheetName val="예산명세서"/>
      <sheetName val="점검총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-----"/>
      <sheetName val="----"/>
      <sheetName val="교사기준면적(초)"/>
      <sheetName val="교사기준면적(중)"/>
      <sheetName val="교사기준면적(고)"/>
      <sheetName val="기계경비(시간당)"/>
      <sheetName val="램머"/>
    </sheetNames>
    <sheetDataSet>
      <sheetData sheetId="0" refreshError="1"/>
      <sheetData sheetId="1" refreshError="1"/>
      <sheetData sheetId="2" refreshError="1"/>
      <sheetData sheetId="3">
        <row r="17">
          <cell r="D17">
            <v>136</v>
          </cell>
        </row>
        <row r="22">
          <cell r="D22">
            <v>44</v>
          </cell>
        </row>
        <row r="23">
          <cell r="D23">
            <v>44</v>
          </cell>
        </row>
        <row r="24">
          <cell r="D24">
            <v>34</v>
          </cell>
        </row>
        <row r="25">
          <cell r="D25">
            <v>34</v>
          </cell>
        </row>
        <row r="34">
          <cell r="D34">
            <v>34</v>
          </cell>
        </row>
        <row r="43">
          <cell r="D43">
            <v>136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단가산출서"/>
      <sheetName val="수량산출-재료"/>
      <sheetName val="수량산출-노무"/>
      <sheetName val="산출1-전력"/>
      <sheetName val="산출1-분전반"/>
      <sheetName val="산출2-동력"/>
      <sheetName val="산출3-전등"/>
      <sheetName val="산출4-조명기구"/>
      <sheetName val="산출4-전열"/>
      <sheetName val="산출5-유도등"/>
      <sheetName val="공통단가"/>
      <sheetName val="견적단가"/>
      <sheetName val="노임단가"/>
      <sheetName val="효성CB 1P기초"/>
      <sheetName val="일위대가"/>
      <sheetName val="기계경비(시간당)"/>
      <sheetName val="램머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교사기준면적(중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YES"/>
      <sheetName val="요율"/>
      <sheetName val="단가산출"/>
      <sheetName val="효성CB 1P기초"/>
      <sheetName val="MOTOR"/>
      <sheetName val=""/>
      <sheetName val="투찰금액"/>
    </sheetNames>
    <definedNames>
      <definedName name="굵기"/>
      <definedName name="돌아가_교통"/>
      <definedName name="돌아가기"/>
      <definedName name="등가도움"/>
      <definedName name="연접도움말"/>
      <definedName name="전선_관"/>
      <definedName name="전압강하가기"/>
      <definedName name="터파기계산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1."/>
      <sheetName val="1.발,수신"/>
      <sheetName val="2."/>
      <sheetName val="2_개요"/>
      <sheetName val="3."/>
      <sheetName val="3_총괄표"/>
      <sheetName val="4."/>
      <sheetName val="4_지수공식"/>
      <sheetName val="5."/>
      <sheetName val="5_변동지수"/>
      <sheetName val="6."/>
      <sheetName val="6.목차"/>
      <sheetName val="6.조정율"/>
      <sheetName val="6.물가_집"/>
      <sheetName val="6.물가_산"/>
      <sheetName val="자료"/>
      <sheetName val="G_삼성물산(주)_770397_Z"/>
      <sheetName val="개요"/>
      <sheetName val="기안"/>
      <sheetName val="마케팅"/>
      <sheetName val="추정손익"/>
      <sheetName val="할당"/>
      <sheetName val="실적"/>
      <sheetName val="원가"/>
      <sheetName val="제목"/>
      <sheetName val="원가,목표"/>
      <sheetName val="판매"/>
      <sheetName val="판촉"/>
      <sheetName val="협조"/>
      <sheetName val="전신환매도율"/>
      <sheetName val="운영비"/>
      <sheetName val="접속도로1"/>
      <sheetName val="총사업비명세"/>
      <sheetName val="부채상환계획"/>
      <sheetName val="총투자비산정"/>
      <sheetName val="재원조달계획"/>
      <sheetName val="단가대비표"/>
      <sheetName val="유지관리비외"/>
      <sheetName val="간선계산"/>
      <sheetName val="운영및유지보수"/>
      <sheetName val="DSRA"/>
      <sheetName val="1.우편집중내역서"/>
      <sheetName val="현장관리비"/>
      <sheetName val="단가"/>
      <sheetName val="000000"/>
      <sheetName val="토공집계"/>
      <sheetName val="터파기및재료"/>
      <sheetName val="교사기준면적(중)"/>
      <sheetName val="9811"/>
      <sheetName val="직재"/>
      <sheetName val="철거산출근거"/>
      <sheetName val="기초일위"/>
      <sheetName val="시설일위"/>
      <sheetName val="1.취수장"/>
      <sheetName val="오억미만"/>
      <sheetName val="2터널시점"/>
      <sheetName val="ABUT수량-A1"/>
      <sheetName val="DATA"/>
      <sheetName val="결재판"/>
      <sheetName val="공사개요"/>
      <sheetName val="건축-물가변동"/>
      <sheetName val="대비"/>
      <sheetName val="3.설계예산내역서(예산서)"/>
      <sheetName val="2.예정공정표"/>
      <sheetName val="산출"/>
      <sheetName val="직접인건비"/>
      <sheetName val="금액결정"/>
      <sheetName val="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>
        <row r="6">
          <cell r="A6">
            <v>9509</v>
          </cell>
          <cell r="B6">
            <v>107.7</v>
          </cell>
        </row>
        <row r="7">
          <cell r="A7">
            <v>9510</v>
          </cell>
          <cell r="B7">
            <v>107.8</v>
          </cell>
        </row>
        <row r="8">
          <cell r="A8">
            <v>9511</v>
          </cell>
          <cell r="B8">
            <v>107.9</v>
          </cell>
        </row>
        <row r="9">
          <cell r="A9">
            <v>9512</v>
          </cell>
          <cell r="B9">
            <v>108</v>
          </cell>
        </row>
        <row r="10">
          <cell r="A10">
            <v>9601</v>
          </cell>
          <cell r="B10">
            <v>108</v>
          </cell>
        </row>
        <row r="11">
          <cell r="A11">
            <v>9602</v>
          </cell>
          <cell r="B11">
            <v>108.3</v>
          </cell>
        </row>
        <row r="12">
          <cell r="A12">
            <v>9603</v>
          </cell>
          <cell r="B12">
            <v>108.4</v>
          </cell>
        </row>
        <row r="13">
          <cell r="A13">
            <v>9604</v>
          </cell>
          <cell r="B13">
            <v>108.5</v>
          </cell>
        </row>
        <row r="14">
          <cell r="A14">
            <v>9605</v>
          </cell>
          <cell r="B14">
            <v>108.3</v>
          </cell>
        </row>
        <row r="15">
          <cell r="A15">
            <v>9606</v>
          </cell>
          <cell r="B15">
            <v>108.3</v>
          </cell>
        </row>
        <row r="16">
          <cell r="A16">
            <v>9607</v>
          </cell>
          <cell r="B16">
            <v>108.4</v>
          </cell>
        </row>
        <row r="17">
          <cell r="A17">
            <v>9608</v>
          </cell>
          <cell r="B17">
            <v>108.4</v>
          </cell>
        </row>
        <row r="18">
          <cell r="A18">
            <v>9609</v>
          </cell>
          <cell r="B18">
            <v>108.3</v>
          </cell>
        </row>
        <row r="19">
          <cell r="A19">
            <v>9610</v>
          </cell>
          <cell r="B19">
            <v>108.6</v>
          </cell>
        </row>
        <row r="20">
          <cell r="A20">
            <v>9611</v>
          </cell>
          <cell r="B20">
            <v>109.2</v>
          </cell>
        </row>
        <row r="21">
          <cell r="A21">
            <v>9612</v>
          </cell>
          <cell r="B21">
            <v>109.4</v>
          </cell>
        </row>
        <row r="22">
          <cell r="A22">
            <v>9701</v>
          </cell>
          <cell r="B22">
            <v>109.5</v>
          </cell>
        </row>
        <row r="23">
          <cell r="A23">
            <v>9702</v>
          </cell>
          <cell r="B23">
            <v>109.7</v>
          </cell>
        </row>
        <row r="24">
          <cell r="A24">
            <v>9703</v>
          </cell>
          <cell r="B24">
            <v>110</v>
          </cell>
        </row>
        <row r="25">
          <cell r="A25">
            <v>9704</v>
          </cell>
          <cell r="B25">
            <v>110</v>
          </cell>
        </row>
        <row r="26">
          <cell r="A26">
            <v>9705</v>
          </cell>
          <cell r="B26">
            <v>109.9</v>
          </cell>
        </row>
        <row r="27">
          <cell r="A27">
            <v>9706</v>
          </cell>
          <cell r="B27">
            <v>110.1</v>
          </cell>
        </row>
        <row r="28">
          <cell r="A28">
            <v>9707</v>
          </cell>
          <cell r="B28">
            <v>110.2</v>
          </cell>
        </row>
        <row r="29">
          <cell r="A29">
            <v>9708</v>
          </cell>
          <cell r="B29">
            <v>110.6</v>
          </cell>
        </row>
        <row r="30">
          <cell r="A30">
            <v>9709</v>
          </cell>
          <cell r="B30">
            <v>114.1</v>
          </cell>
        </row>
        <row r="31">
          <cell r="A31">
            <v>9710</v>
          </cell>
          <cell r="B31">
            <v>114.4</v>
          </cell>
        </row>
        <row r="32">
          <cell r="A32">
            <v>9711</v>
          </cell>
          <cell r="B32">
            <v>114</v>
          </cell>
        </row>
        <row r="33">
          <cell r="A33">
            <v>9712</v>
          </cell>
          <cell r="B33">
            <v>114.7</v>
          </cell>
        </row>
        <row r="34">
          <cell r="A34">
            <v>9801</v>
          </cell>
          <cell r="B34">
            <v>116.5</v>
          </cell>
        </row>
        <row r="35">
          <cell r="A35">
            <v>9802</v>
          </cell>
        </row>
        <row r="38">
          <cell r="B38">
            <v>1993</v>
          </cell>
          <cell r="C38">
            <v>4</v>
          </cell>
        </row>
        <row r="39">
          <cell r="B39">
            <v>1994</v>
          </cell>
          <cell r="C39">
            <v>3.4</v>
          </cell>
        </row>
        <row r="40">
          <cell r="B40">
            <v>1995</v>
          </cell>
          <cell r="C40">
            <v>2.8</v>
          </cell>
        </row>
        <row r="41">
          <cell r="B41">
            <v>1996</v>
          </cell>
          <cell r="C41">
            <v>2.8</v>
          </cell>
        </row>
        <row r="42">
          <cell r="B42">
            <v>1997</v>
          </cell>
          <cell r="C42">
            <v>3.2</v>
          </cell>
        </row>
        <row r="43">
          <cell r="B43">
            <v>1998</v>
          </cell>
          <cell r="C43">
            <v>2.9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원가계산"/>
      <sheetName val="접지인공"/>
      <sheetName val="내역서"/>
      <sheetName val="일위선로"/>
      <sheetName val="전기-일위대가(1)"/>
      <sheetName val="일위(전등) (2)"/>
      <sheetName val="운반비"/>
      <sheetName val="작업부산물"/>
      <sheetName val="VXXXXX"/>
      <sheetName val="설계서표지 (2)"/>
      <sheetName val="품신 (2)"/>
      <sheetName val="목차 (2)"/>
      <sheetName val="설계설명 (2)"/>
      <sheetName val="예정공정 (2)"/>
      <sheetName val="예산내역 (2)"/>
      <sheetName val="7.철거발생품조서"/>
      <sheetName val="8.청제공기계기구조서"/>
      <sheetName val="설계서표지"/>
      <sheetName val="표지"/>
      <sheetName val="품신"/>
      <sheetName val="목차"/>
      <sheetName val="1.설계설명서"/>
      <sheetName val="3.예정공정표"/>
      <sheetName val="4.설계예산내역서"/>
      <sheetName val="5.공종별예산조서"/>
      <sheetName val="5.공종별예산조서 (2)"/>
      <sheetName val="6.관급자재조서"/>
      <sheetName val="예정공정표(보고서)"/>
      <sheetName val="#REF"/>
      <sheetName val="일위대가"/>
      <sheetName val=" MC반송"/>
      <sheetName val="공종별예산조서"/>
      <sheetName val="1~6"/>
      <sheetName val="8~40"/>
      <sheetName val="29~38"/>
      <sheetName val="39~43"/>
      <sheetName val="44~51"/>
      <sheetName val="52~68"/>
      <sheetName val="강재가공"/>
      <sheetName val="관급"/>
      <sheetName val="견적서"/>
      <sheetName val="수량산출"/>
      <sheetName val="단가산출"/>
      <sheetName val="전기일위목록"/>
      <sheetName val="요율"/>
      <sheetName val="도급예산내역서총괄표"/>
      <sheetName val="설계산출기초"/>
      <sheetName val="DATA"/>
      <sheetName val="Sheet13"/>
      <sheetName val="발전기"/>
      <sheetName val="Sheet15"/>
      <sheetName val="APT"/>
      <sheetName val="단가"/>
      <sheetName val="처리단락"/>
      <sheetName val="LD"/>
      <sheetName val="약전닥트"/>
      <sheetName val="건축부하"/>
      <sheetName val="일지-H"/>
      <sheetName val="FA설치명세"/>
      <sheetName val="김포IO"/>
      <sheetName val="허용전류"/>
      <sheetName val="Sheet14"/>
      <sheetName val="96노임기준"/>
      <sheetName val="건축2"/>
      <sheetName val="입찰안"/>
      <sheetName val="원가"/>
      <sheetName val="고창터널(고창방향)"/>
      <sheetName val="남양주부대"/>
      <sheetName val="비탈면보호공수량산출"/>
      <sheetName val="금융비용"/>
      <sheetName val="교통대책내역"/>
      <sheetName val="배선DATA"/>
      <sheetName val="토사(PE)"/>
      <sheetName val=" 내역"/>
      <sheetName val="자재단가"/>
      <sheetName val="도급예산내역서봉투"/>
      <sheetName val="공사원가계산서"/>
      <sheetName val="설계산출표지"/>
      <sheetName val="을부담운반비"/>
      <sheetName val="운반비산출"/>
      <sheetName val="데이타"/>
      <sheetName val="일위집계"/>
      <sheetName val="노임단가"/>
      <sheetName val="전기공사 산출집계"/>
      <sheetName val="전기공사 산출"/>
      <sheetName val="일위대가(계측기설치)"/>
      <sheetName val="1.수인터널"/>
      <sheetName val="관리자용(출력금지)"/>
      <sheetName val="TABLE4"/>
      <sheetName val="TABLE3"/>
      <sheetName val="LM1"/>
      <sheetName val="LM2"/>
      <sheetName val="LM3"/>
      <sheetName val="LP1"/>
      <sheetName val="LP2"/>
      <sheetName val="LP3"/>
      <sheetName val="LP4"/>
      <sheetName val="LP5"/>
      <sheetName val="LP(220V)"/>
      <sheetName val="PP1"/>
      <sheetName val="PP2"/>
      <sheetName val="PP3"/>
      <sheetName val="PP(220V)"/>
      <sheetName val="변압기"/>
      <sheetName val="TABLE1(APT)"/>
      <sheetName val="단위세대"/>
      <sheetName val="축전지,정류기"/>
      <sheetName val="자료"/>
      <sheetName val="수전기기DATA"/>
      <sheetName val="법면"/>
      <sheetName val="부대공"/>
      <sheetName val="구조물공"/>
      <sheetName val="중기일위대가"/>
      <sheetName val="포장공"/>
      <sheetName val="토공"/>
      <sheetName val="배수공1"/>
      <sheetName val="집계표"/>
      <sheetName val="b_balju_cho"/>
      <sheetName val="실행내역 "/>
      <sheetName val="납부서"/>
      <sheetName val="운반공"/>
      <sheetName val=""/>
    </sheetNames>
    <definedNames>
      <definedName name="Macro10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경제표지"/>
      <sheetName val="목차"/>
      <sheetName val="1.일반사항"/>
      <sheetName val="2.종합검토"/>
      <sheetName val="3.투자비"/>
      <sheetName val="4.운전비"/>
      <sheetName val="첨부1-1"/>
      <sheetName val="첨부1-2"/>
      <sheetName val="첨부1-5"/>
      <sheetName val="첨부1-6"/>
      <sheetName val="첨부1-7"/>
      <sheetName val="첨부2"/>
      <sheetName val="경송부(430)3"/>
      <sheetName val="자료"/>
      <sheetName val="노무비"/>
      <sheetName val="내역서"/>
      <sheetName val="개요"/>
      <sheetName val="기안"/>
      <sheetName val="마케팅"/>
      <sheetName val="추정손익"/>
      <sheetName val="할당"/>
      <sheetName val="실적"/>
      <sheetName val="원가"/>
      <sheetName val="제목"/>
      <sheetName val="원가,목표"/>
      <sheetName val="판매"/>
      <sheetName val="판촉"/>
      <sheetName val="협조"/>
      <sheetName val="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7">
          <cell r="F7">
            <v>150</v>
          </cell>
          <cell r="H7">
            <v>2</v>
          </cell>
        </row>
      </sheetData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가공총괄표"/>
      <sheetName val="자재LIST"/>
      <sheetName val="운반중량집계"/>
      <sheetName val="운반중량산출"/>
      <sheetName val="철골가공조립"/>
      <sheetName val="용접집계표"/>
      <sheetName val="용접집계"/>
      <sheetName val="운반중량"/>
      <sheetName val="도장집계"/>
      <sheetName val="도장면적"/>
      <sheetName val="판재LIST"/>
      <sheetName val="형강재판재산출"/>
      <sheetName val="비계공"/>
      <sheetName val="집계표V"/>
      <sheetName val="집계표(WH)"/>
      <sheetName val="집계표(PL)"/>
      <sheetName val="철골세우기"/>
      <sheetName val="단중표"/>
      <sheetName val="자료"/>
      <sheetName val="물가자료"/>
      <sheetName val="2공구산출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>
        <row r="13">
          <cell r="S13">
            <v>20</v>
          </cell>
          <cell r="T13">
            <v>0.68</v>
          </cell>
        </row>
        <row r="14">
          <cell r="S14">
            <v>30</v>
          </cell>
          <cell r="T14">
            <v>0.76</v>
          </cell>
        </row>
        <row r="15">
          <cell r="S15">
            <v>40</v>
          </cell>
          <cell r="T15">
            <v>0.84</v>
          </cell>
        </row>
        <row r="16">
          <cell r="S16">
            <v>50</v>
          </cell>
          <cell r="T16">
            <v>0.91</v>
          </cell>
        </row>
        <row r="17">
          <cell r="S17">
            <v>60</v>
          </cell>
          <cell r="T17">
            <v>0.97</v>
          </cell>
        </row>
        <row r="18">
          <cell r="S18">
            <v>70</v>
          </cell>
          <cell r="T18">
            <v>1.04</v>
          </cell>
        </row>
        <row r="19">
          <cell r="S19">
            <v>80</v>
          </cell>
          <cell r="T19">
            <v>1.1100000000000001</v>
          </cell>
        </row>
        <row r="20">
          <cell r="S20">
            <v>90</v>
          </cell>
          <cell r="T20">
            <v>1.1599999999999999</v>
          </cell>
        </row>
        <row r="21">
          <cell r="S21">
            <v>100</v>
          </cell>
          <cell r="T21">
            <v>1.21</v>
          </cell>
        </row>
        <row r="22">
          <cell r="S22">
            <v>110</v>
          </cell>
          <cell r="T22">
            <v>1.26</v>
          </cell>
        </row>
        <row r="23">
          <cell r="S23">
            <v>120</v>
          </cell>
          <cell r="T23">
            <v>1.3</v>
          </cell>
        </row>
      </sheetData>
      <sheetData sheetId="19" refreshError="1"/>
      <sheetData sheetId="20" refreshError="1"/>
      <sheetData sheetId="21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캔개발배경"/>
      <sheetName val="시장"/>
      <sheetName val="일정표"/>
      <sheetName val="기안"/>
      <sheetName val="표지"/>
      <sheetName val="제목"/>
      <sheetName val="아침햇쌀"/>
      <sheetName val="경쟁사가격"/>
      <sheetName val="캔판매가"/>
      <sheetName val="캔판매목표"/>
      <sheetName val="마케팅전략"/>
      <sheetName val="판촉전략"/>
      <sheetName val="원가계산서"/>
      <sheetName val="손익"/>
      <sheetName val="협조"/>
      <sheetName val="할당"/>
      <sheetName val="제품설명"/>
      <sheetName val="가짜1"/>
      <sheetName val="가짜2"/>
      <sheetName val="가짜4"/>
      <sheetName val="가짜3"/>
      <sheetName val="단중표"/>
      <sheetName val="첨부1-1"/>
      <sheetName val="물가자료"/>
      <sheetName val="문학간접"/>
      <sheetName val="직접인건비"/>
    </sheetNames>
    <sheetDataSet>
      <sheetData sheetId="0" refreshError="1">
        <row r="2">
          <cell r="C2" t="str">
            <v>쌀 음료 개발 계획 (안)</v>
          </cell>
        </row>
        <row r="4">
          <cell r="B4" t="str">
            <v>1. 개발배경</v>
          </cell>
        </row>
        <row r="5">
          <cell r="B5" t="str">
            <v xml:space="preserve">   1). 우리쌀로 만든 부드러운 건강음료로 소비자선호</v>
          </cell>
        </row>
        <row r="6">
          <cell r="B6" t="str">
            <v xml:space="preserve">   2). 식사대용및 갈증해소용으로 기존 건강음료 대체</v>
          </cell>
        </row>
        <row r="7">
          <cell r="B7" t="str">
            <v xml:space="preserve">   3). 직장인,가정주부,청소년층등 다양한 계층으로 확대</v>
          </cell>
        </row>
        <row r="9">
          <cell r="B9" t="str">
            <v>2. 사업개요</v>
          </cell>
        </row>
        <row r="10">
          <cell r="B10" t="str">
            <v>구      분</v>
          </cell>
          <cell r="D10" t="str">
            <v>내                          용</v>
          </cell>
          <cell r="N10" t="str">
            <v>비  고</v>
          </cell>
        </row>
        <row r="11">
          <cell r="B11" t="str">
            <v xml:space="preserve"> 1. 사 업 명</v>
          </cell>
          <cell r="D11" t="str">
            <v xml:space="preserve"> 쌀음료 (180㎖ 소병+180㎖ 캔) 개발 계획</v>
          </cell>
        </row>
        <row r="12">
          <cell r="B12" t="str">
            <v xml:space="preserve"> 2. 용기/용량</v>
          </cell>
          <cell r="D12" t="str">
            <v xml:space="preserve"> 180㎖ 소병 + White Cap</v>
          </cell>
          <cell r="I12" t="str">
            <v xml:space="preserve"> 180㎖ 캔 (3-Piece Can)</v>
          </cell>
        </row>
        <row r="13">
          <cell r="B13" t="str">
            <v xml:space="preserve"> 2. 사 업 장</v>
          </cell>
          <cell r="D13" t="str">
            <v xml:space="preserve"> 외주OEM (미전식품)</v>
          </cell>
          <cell r="I13" t="str">
            <v xml:space="preserve"> 양산공장</v>
          </cell>
        </row>
        <row r="14">
          <cell r="B14" t="str">
            <v xml:space="preserve"> 3. 투 자 비</v>
          </cell>
          <cell r="D14" t="str">
            <v xml:space="preserve"> 없음</v>
          </cell>
          <cell r="I14" t="str">
            <v xml:space="preserve"> 제조공정에따라 투자비발생 가능</v>
          </cell>
        </row>
        <row r="15">
          <cell r="B15" t="str">
            <v xml:space="preserve"> 4. 발매시기</v>
          </cell>
          <cell r="D15" t="str">
            <v xml:space="preserve"> '99.11.1(月)</v>
          </cell>
          <cell r="I15" t="str">
            <v xml:space="preserve"> '99.11月中旬</v>
          </cell>
        </row>
        <row r="16">
          <cell r="B16" t="str">
            <v xml:space="preserve"> 5. C/S(본)</v>
          </cell>
          <cell r="D16" t="str">
            <v xml:space="preserve"> 1C/S = 30本</v>
          </cell>
          <cell r="I16" t="str">
            <v xml:space="preserve"> 1C/S = 30本</v>
          </cell>
        </row>
        <row r="17">
          <cell r="B17" t="str">
            <v xml:space="preserve"> 6. 유통경로</v>
          </cell>
          <cell r="D17" t="str">
            <v xml:space="preserve"> 방  판</v>
          </cell>
          <cell r="I17" t="str">
            <v xml:space="preserve"> 직  판</v>
          </cell>
        </row>
        <row r="18">
          <cell r="B18" t="str">
            <v xml:space="preserve"> 7. 판매계획</v>
          </cell>
          <cell r="K18" t="str">
            <v>단위:阡C/S,백만원</v>
          </cell>
        </row>
        <row r="19">
          <cell r="B19" t="str">
            <v>(99~2000년)</v>
          </cell>
          <cell r="E19" t="str">
            <v>구       분</v>
          </cell>
          <cell r="G19" t="str">
            <v>1999년</v>
          </cell>
          <cell r="I19" t="str">
            <v>2000년</v>
          </cell>
          <cell r="K19" t="str">
            <v>합    계</v>
          </cell>
        </row>
        <row r="20">
          <cell r="G20" t="str">
            <v>수  량</v>
          </cell>
          <cell r="H20" t="str">
            <v>금  액</v>
          </cell>
          <cell r="I20" t="str">
            <v>수  량</v>
          </cell>
          <cell r="J20" t="str">
            <v>금  액</v>
          </cell>
          <cell r="K20" t="str">
            <v>수  량</v>
          </cell>
          <cell r="L20" t="str">
            <v>금  액</v>
          </cell>
        </row>
        <row r="21">
          <cell r="E21" t="str">
            <v>180㎖ 병</v>
          </cell>
          <cell r="G21">
            <v>170</v>
          </cell>
          <cell r="H21">
            <v>2318.181818181818</v>
          </cell>
          <cell r="I21">
            <v>1195</v>
          </cell>
          <cell r="J21">
            <v>16295.454545454544</v>
          </cell>
          <cell r="K21">
            <v>1365</v>
          </cell>
          <cell r="L21">
            <v>18613.63636363636</v>
          </cell>
        </row>
        <row r="22">
          <cell r="E22" t="str">
            <v>180㎖ 캔</v>
          </cell>
          <cell r="G22">
            <v>80</v>
          </cell>
          <cell r="H22">
            <v>799.99999999999989</v>
          </cell>
          <cell r="I22">
            <v>440</v>
          </cell>
          <cell r="J22">
            <v>4400</v>
          </cell>
          <cell r="K22">
            <v>520</v>
          </cell>
          <cell r="L22">
            <v>5200</v>
          </cell>
        </row>
        <row r="23">
          <cell r="E23" t="str">
            <v>합      계</v>
          </cell>
          <cell r="G23">
            <v>250</v>
          </cell>
          <cell r="H23">
            <v>3118.181818181818</v>
          </cell>
          <cell r="I23">
            <v>1635</v>
          </cell>
          <cell r="J23">
            <v>20695.454545454544</v>
          </cell>
          <cell r="K23">
            <v>1885</v>
          </cell>
          <cell r="L23">
            <v>23813.63636363636</v>
          </cell>
        </row>
        <row r="24">
          <cell r="E24" t="str">
            <v xml:space="preserve"> → 웅진 180㎖ 소병 月平均 販賣量 : 8만C/S以上</v>
          </cell>
        </row>
        <row r="25">
          <cell r="B25" t="str">
            <v xml:space="preserve"> 8. 판 매 가</v>
          </cell>
          <cell r="L25" t="str">
            <v>단위:원</v>
          </cell>
        </row>
        <row r="26">
          <cell r="F26" t="str">
            <v>가격</v>
          </cell>
          <cell r="G26" t="str">
            <v>판  매  가</v>
          </cell>
          <cell r="I26" t="str">
            <v>소비자가</v>
          </cell>
          <cell r="K26" t="str">
            <v>비    고</v>
          </cell>
        </row>
        <row r="27">
          <cell r="E27" t="str">
            <v>제품</v>
          </cell>
          <cell r="G27" t="str">
            <v>C/S</v>
          </cell>
          <cell r="H27" t="str">
            <v>本</v>
          </cell>
          <cell r="I27" t="str">
            <v>C/S</v>
          </cell>
          <cell r="J27" t="str">
            <v>本</v>
          </cell>
        </row>
        <row r="28">
          <cell r="E28" t="str">
            <v>180㎖ 소병</v>
          </cell>
          <cell r="G28">
            <v>15000</v>
          </cell>
          <cell r="H28">
            <v>500</v>
          </cell>
          <cell r="I28">
            <v>21000</v>
          </cell>
          <cell r="J28">
            <v>700</v>
          </cell>
        </row>
        <row r="29">
          <cell r="E29" t="str">
            <v>180㎖ 캔</v>
          </cell>
          <cell r="G29">
            <v>11000.1</v>
          </cell>
          <cell r="H29">
            <v>366.67</v>
          </cell>
          <cell r="I29">
            <v>18000</v>
          </cell>
          <cell r="J29">
            <v>600</v>
          </cell>
        </row>
        <row r="30">
          <cell r="E30" t="str">
            <v xml:space="preserve"> - 아침햇살과 동일價</v>
          </cell>
        </row>
        <row r="32">
          <cell r="B32" t="str">
            <v xml:space="preserve"> 9. 특기사항</v>
          </cell>
        </row>
        <row r="33">
          <cell r="E33" t="str">
            <v>1). 제품유형 : 혼합 음료</v>
          </cell>
        </row>
        <row r="34">
          <cell r="E34" t="str">
            <v>2). 광고계획: '99년 10億 , 2000년 20億 예정</v>
          </cell>
        </row>
        <row r="35">
          <cell r="E35" t="str">
            <v xml:space="preserve">      - 곡류음료 시장개척및 M/S확보를 위해 광고계획</v>
          </cell>
        </row>
        <row r="36">
          <cell r="E36" t="str">
            <v>3). 프로모션 : 10:1 물량 증정 ( 소병,캔 )</v>
          </cell>
        </row>
        <row r="37">
          <cell r="E37" t="str">
            <v>4). 생산계획 : 180㎖ 소병 - 시생산(10/7-木), 본생산(10/18-月)</v>
          </cell>
        </row>
        <row r="38">
          <cell r="E38" t="str">
            <v xml:space="preserve">                     공장출하(10/25-月), 1日 Capa (6,000C/S)</v>
          </cell>
        </row>
        <row r="39">
          <cell r="E39" t="str">
            <v>5). 180㎖ 캔 : 제조공정에따라 투자비 발생 가능</v>
          </cell>
        </row>
      </sheetData>
      <sheetData sheetId="1" refreshError="1">
        <row r="1">
          <cell r="A1" t="str">
            <v>3-2. 꼬마콜드 vs 아침햇살 (판매실적)</v>
          </cell>
        </row>
        <row r="14">
          <cell r="L14" t="str">
            <v>단위: 천C/S,백만원</v>
          </cell>
        </row>
        <row r="15">
          <cell r="A15" t="str">
            <v>제    품    명</v>
          </cell>
          <cell r="D15" t="str">
            <v>1월</v>
          </cell>
          <cell r="E15" t="str">
            <v>2월</v>
          </cell>
          <cell r="F15" t="str">
            <v>3월</v>
          </cell>
          <cell r="G15" t="str">
            <v>4월</v>
          </cell>
          <cell r="H15" t="str">
            <v>5월</v>
          </cell>
          <cell r="I15" t="str">
            <v>6월</v>
          </cell>
          <cell r="J15" t="str">
            <v>7월</v>
          </cell>
          <cell r="K15" t="str">
            <v>8월</v>
          </cell>
          <cell r="L15" t="str">
            <v>9월추정</v>
          </cell>
          <cell r="M15" t="str">
            <v>합  계</v>
          </cell>
        </row>
        <row r="16">
          <cell r="A16" t="str">
            <v>아침 햇살</v>
          </cell>
          <cell r="C16" t="str">
            <v>수 량</v>
          </cell>
          <cell r="D16">
            <v>29.2</v>
          </cell>
          <cell r="E16">
            <v>50.6</v>
          </cell>
          <cell r="F16">
            <v>52.1</v>
          </cell>
          <cell r="G16">
            <v>66.599999999999994</v>
          </cell>
          <cell r="H16">
            <v>93.3</v>
          </cell>
          <cell r="I16">
            <v>100</v>
          </cell>
          <cell r="J16">
            <v>116.7</v>
          </cell>
          <cell r="K16">
            <v>99.1</v>
          </cell>
          <cell r="L16">
            <v>150.6</v>
          </cell>
          <cell r="M16">
            <v>758.2</v>
          </cell>
        </row>
        <row r="17">
          <cell r="C17" t="str">
            <v>금 액</v>
          </cell>
          <cell r="D17">
            <v>318.5454545454545</v>
          </cell>
          <cell r="E17">
            <v>552</v>
          </cell>
          <cell r="F17">
            <v>568.36363636363637</v>
          </cell>
          <cell r="G17">
            <v>726.54545454545439</v>
          </cell>
          <cell r="H17">
            <v>1017.8181818181816</v>
          </cell>
          <cell r="I17">
            <v>1090.9090909090908</v>
          </cell>
          <cell r="J17">
            <v>1273.090909090909</v>
          </cell>
          <cell r="K17">
            <v>1081.090909090909</v>
          </cell>
          <cell r="L17">
            <v>1642.9090909090908</v>
          </cell>
          <cell r="M17">
            <v>8271.2727272727261</v>
          </cell>
        </row>
        <row r="18">
          <cell r="A18" t="str">
            <v>꼬마 콜드</v>
          </cell>
          <cell r="C18" t="str">
            <v>수 량</v>
          </cell>
          <cell r="F18">
            <v>57.4</v>
          </cell>
          <cell r="G18">
            <v>114</v>
          </cell>
          <cell r="H18">
            <v>136.6</v>
          </cell>
          <cell r="I18">
            <v>138.1</v>
          </cell>
          <cell r="J18">
            <v>117.1</v>
          </cell>
          <cell r="K18">
            <v>145.30000000000001</v>
          </cell>
          <cell r="L18">
            <v>120.6</v>
          </cell>
          <cell r="M18">
            <v>829.1</v>
          </cell>
        </row>
        <row r="19">
          <cell r="C19" t="str">
            <v>금 액</v>
          </cell>
          <cell r="F19">
            <v>845</v>
          </cell>
          <cell r="G19">
            <v>1636.6</v>
          </cell>
          <cell r="H19">
            <v>2277.9</v>
          </cell>
          <cell r="I19">
            <v>2294.3000000000002</v>
          </cell>
          <cell r="J19">
            <v>1966.4</v>
          </cell>
          <cell r="K19">
            <v>2456.3000000000002</v>
          </cell>
          <cell r="L19">
            <v>2039.23</v>
          </cell>
          <cell r="M19">
            <v>13515.73</v>
          </cell>
        </row>
        <row r="20">
          <cell r="A20" t="str">
            <v xml:space="preserve"> - 아침햇살 : 180㎖ 소병 , 꼬마 콜드 : 240㎖ 팩 (오,포)</v>
          </cell>
        </row>
      </sheetData>
      <sheetData sheetId="2" refreshError="1">
        <row r="2">
          <cell r="A2" t="str">
            <v>개발 일정표 (180㎖ 소병 )</v>
          </cell>
        </row>
        <row r="4">
          <cell r="A4" t="str">
            <v>상품기획팀</v>
          </cell>
        </row>
        <row r="5">
          <cell r="A5" t="str">
            <v>구       분</v>
          </cell>
          <cell r="P5" t="str">
            <v>10月</v>
          </cell>
          <cell r="Z5" t="str">
            <v>11月</v>
          </cell>
        </row>
        <row r="6">
          <cell r="D6" t="str">
            <v>5일</v>
          </cell>
          <cell r="H6" t="str">
            <v>10일</v>
          </cell>
          <cell r="L6" t="str">
            <v>15일</v>
          </cell>
          <cell r="P6" t="str">
            <v>20일</v>
          </cell>
          <cell r="T6" t="str">
            <v>25일</v>
          </cell>
          <cell r="X6" t="str">
            <v>30일</v>
          </cell>
          <cell r="AB6" t="str">
            <v>5일</v>
          </cell>
          <cell r="AF6" t="str">
            <v>7일</v>
          </cell>
        </row>
        <row r="8">
          <cell r="G8" t="str">
            <v>10日(개발계획 수립/결재완료)</v>
          </cell>
        </row>
        <row r="9">
          <cell r="A9" t="str">
            <v>1.사업계획</v>
          </cell>
          <cell r="D9" t="str">
            <v>→</v>
          </cell>
          <cell r="E9" t="str">
            <v>→</v>
          </cell>
          <cell r="F9" t="str">
            <v>→</v>
          </cell>
          <cell r="G9" t="str">
            <v>→</v>
          </cell>
          <cell r="H9" t="str">
            <v>→</v>
          </cell>
          <cell r="I9" t="str">
            <v>→</v>
          </cell>
        </row>
        <row r="10">
          <cell r="F10" t="str">
            <v>9日(연구소 스팩통보)</v>
          </cell>
        </row>
        <row r="11">
          <cell r="A11" t="str">
            <v>2.스    팩</v>
          </cell>
          <cell r="D11" t="str">
            <v>→</v>
          </cell>
          <cell r="E11" t="str">
            <v>→</v>
          </cell>
          <cell r="F11" t="str">
            <v>→</v>
          </cell>
          <cell r="G11" t="str">
            <v>→</v>
          </cell>
          <cell r="H11" t="str">
            <v>→</v>
          </cell>
          <cell r="I11" t="str">
            <v>→</v>
          </cell>
        </row>
        <row r="12">
          <cell r="I12" t="str">
            <v>11日(품목신고완료)</v>
          </cell>
        </row>
        <row r="13">
          <cell r="A13" t="str">
            <v>3.품목신고</v>
          </cell>
          <cell r="F13" t="str">
            <v>→</v>
          </cell>
          <cell r="G13" t="str">
            <v>→</v>
          </cell>
          <cell r="H13" t="str">
            <v>→</v>
          </cell>
          <cell r="I13" t="str">
            <v>→</v>
          </cell>
          <cell r="J13" t="str">
            <v>→</v>
          </cell>
        </row>
        <row r="15">
          <cell r="A15" t="str">
            <v>4.원부자재</v>
          </cell>
        </row>
        <row r="16">
          <cell r="I16" t="str">
            <v>15日(디자인및 필름라벨의뢰)</v>
          </cell>
          <cell r="Q16" t="str">
            <v>18日(샘플제작및 입고)</v>
          </cell>
        </row>
        <row r="17">
          <cell r="A17" t="str">
            <v xml:space="preserve"> 1)소병</v>
          </cell>
          <cell r="I17" t="str">
            <v>→</v>
          </cell>
          <cell r="J17" t="str">
            <v>→</v>
          </cell>
          <cell r="N17" t="str">
            <v>→</v>
          </cell>
          <cell r="O17" t="str">
            <v>→</v>
          </cell>
          <cell r="P17" t="str">
            <v>→</v>
          </cell>
          <cell r="Q17" t="str">
            <v>→</v>
          </cell>
        </row>
        <row r="18">
          <cell r="I18" t="str">
            <v>15日(디자인및 필름라벨의뢰)</v>
          </cell>
          <cell r="Q18" t="str">
            <v>18日(샘플제작및 입고)</v>
          </cell>
        </row>
        <row r="19">
          <cell r="A19" t="str">
            <v xml:space="preserve"> 2)Box</v>
          </cell>
          <cell r="I19" t="str">
            <v>→</v>
          </cell>
          <cell r="J19" t="str">
            <v>→</v>
          </cell>
          <cell r="N19" t="str">
            <v>→</v>
          </cell>
          <cell r="O19" t="str">
            <v>→</v>
          </cell>
          <cell r="P19" t="str">
            <v>→</v>
          </cell>
          <cell r="Q19" t="str">
            <v>→</v>
          </cell>
        </row>
        <row r="20">
          <cell r="O20" t="str">
            <v>20日(딜러레타 제작)</v>
          </cell>
          <cell r="W20" t="str">
            <v>28日(지점입고완료)</v>
          </cell>
        </row>
        <row r="21">
          <cell r="A21" t="str">
            <v xml:space="preserve"> 3).판촉물</v>
          </cell>
          <cell r="M21" t="str">
            <v>→</v>
          </cell>
          <cell r="N21" t="str">
            <v>→</v>
          </cell>
          <cell r="O21" t="str">
            <v>→</v>
          </cell>
          <cell r="P21" t="str">
            <v>→</v>
          </cell>
          <cell r="T21" t="str">
            <v>→</v>
          </cell>
          <cell r="U21" t="str">
            <v>→</v>
          </cell>
          <cell r="V21" t="str">
            <v>→</v>
          </cell>
          <cell r="W21" t="str">
            <v>→</v>
          </cell>
        </row>
        <row r="23">
          <cell r="H23" t="str">
            <v>7日(시생산-180㎖ 병)</v>
          </cell>
          <cell r="O23" t="str">
            <v>18日(본생산)</v>
          </cell>
          <cell r="U23" t="str">
            <v>25日(출하예정)</v>
          </cell>
          <cell r="AA23" t="str">
            <v>1日(발매예정)</v>
          </cell>
        </row>
        <row r="24">
          <cell r="A24" t="str">
            <v>5.발    매</v>
          </cell>
          <cell r="G24" t="str">
            <v>→</v>
          </cell>
          <cell r="H24" t="str">
            <v>→</v>
          </cell>
          <cell r="I24" t="str">
            <v>→</v>
          </cell>
          <cell r="O24" t="str">
            <v>→</v>
          </cell>
          <cell r="P24" t="str">
            <v>→</v>
          </cell>
          <cell r="Q24" t="str">
            <v>→</v>
          </cell>
          <cell r="U24" t="str">
            <v>→</v>
          </cell>
          <cell r="V24" t="str">
            <v>→</v>
          </cell>
          <cell r="W24" t="str">
            <v>→</v>
          </cell>
          <cell r="Z24" t="str">
            <v>→</v>
          </cell>
          <cell r="AA24" t="str">
            <v>→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조사"/>
      <sheetName val="전선 및 전선관"/>
      <sheetName val="N賃率-職"/>
      <sheetName val="쌍송교"/>
      <sheetName val="단가"/>
      <sheetName val="자재표"/>
      <sheetName val="분당전기"/>
      <sheetName val="가로등내역서"/>
      <sheetName val="단가산출"/>
      <sheetName val="부대공"/>
      <sheetName val="포장공"/>
      <sheetName val="토공"/>
      <sheetName val="입찰안"/>
      <sheetName val="부대내역"/>
      <sheetName val="옥외 전력간선공사"/>
      <sheetName val="램머"/>
      <sheetName val="기계경비(시간당)"/>
      <sheetName val="단가표"/>
      <sheetName val="전기일위대가"/>
      <sheetName val="전차선로 물량표"/>
      <sheetName val="예비"/>
      <sheetName val="수량산출(강변)"/>
      <sheetName val="수량산출(검수고)"/>
      <sheetName val="수량산출(공항)"/>
      <sheetName val="수량산출(구봉)"/>
      <sheetName val="수량산출(기지내)"/>
      <sheetName val="수량산출(대사)"/>
      <sheetName val="수량산출(도서관앞)"/>
      <sheetName val="수량산출(모타카고)"/>
      <sheetName val="수량산출(변전소)"/>
      <sheetName val="수량산출(본선설비)"/>
      <sheetName val="수량산출(봉황)"/>
      <sheetName val="수량산출(부원)"/>
      <sheetName val="수량산출(사상)"/>
      <sheetName val="수량산출(서연정)"/>
      <sheetName val="수량산출(수위실)"/>
      <sheetName val="수량산출(신명)"/>
      <sheetName val="수량산출(안동)"/>
      <sheetName val="수량산출(연지)"/>
      <sheetName val="수량산출(자재창고1)"/>
      <sheetName val="수량산출(자재창고2)"/>
      <sheetName val="수량산출(종합관리동)"/>
      <sheetName val="공량산출서"/>
      <sheetName val="일위산출"/>
      <sheetName val="건물"/>
      <sheetName val="원가계산서 "/>
      <sheetName val="DATA"/>
      <sheetName val="데이타"/>
      <sheetName val="MOTOR"/>
      <sheetName val="1차 내역서"/>
      <sheetName val="수량산출"/>
      <sheetName val="49일위"/>
      <sheetName val="48일위"/>
      <sheetName val="첨부1-1"/>
      <sheetName val="교각1"/>
      <sheetName val="용수개거 내역수량집계표"/>
      <sheetName val="손익분석"/>
      <sheetName val="LIST"/>
      <sheetName val="말뚝물량"/>
      <sheetName val="정산"/>
      <sheetName val="내역서"/>
      <sheetName val="ELECTRIC"/>
      <sheetName val="CTEMCOST"/>
      <sheetName val="수로단위수량"/>
      <sheetName val="산출"/>
      <sheetName val="내역"/>
      <sheetName val="설비2차"/>
      <sheetName val="guard(mac)"/>
      <sheetName val="덤프트럭계수"/>
      <sheetName val="이식운반"/>
      <sheetName val="간선계산"/>
      <sheetName val="단가대비표"/>
      <sheetName val="98지급계획"/>
      <sheetName val="패널"/>
      <sheetName val="배관배선 단가조사"/>
      <sheetName val="터파기및재료"/>
      <sheetName val="INPUT"/>
      <sheetName val="용산1(해보)"/>
      <sheetName val="SAMPLE"/>
      <sheetName val="1안"/>
      <sheetName val="3.내역서"/>
      <sheetName val="BEND LOSS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J直材4"/>
      <sheetName val="주소"/>
      <sheetName val="재집"/>
      <sheetName val="직재"/>
      <sheetName val="빌딩 안내"/>
      <sheetName val="연부97-1"/>
      <sheetName val="갑지1"/>
      <sheetName val="Baby일위대가"/>
      <sheetName val="당사"/>
      <sheetName val="문학간접"/>
      <sheetName val="工관리비율"/>
      <sheetName val="工완성공사율"/>
      <sheetName val="물가대비표"/>
      <sheetName val="요율"/>
      <sheetName val="#REF"/>
      <sheetName val="2공구산출내역"/>
      <sheetName val="직노"/>
      <sheetName val="설비"/>
      <sheetName val="자재목록"/>
      <sheetName val="고압큐비클"/>
      <sheetName val="갑지"/>
      <sheetName val="집계표"/>
      <sheetName val="DATE"/>
      <sheetName val="프랜트면허"/>
      <sheetName val="토목주소"/>
      <sheetName val="수목표준대가"/>
      <sheetName val="전국현황"/>
      <sheetName val="BOX전기내역"/>
      <sheetName val="자재단가"/>
      <sheetName val="노임단가"/>
      <sheetName val="200"/>
      <sheetName val="Sheet1"/>
      <sheetName val="일위대가"/>
      <sheetName val="ABUT수량-A1"/>
      <sheetName val="실행내역서"/>
      <sheetName val="기자재비"/>
      <sheetName val="시설물기초"/>
      <sheetName val="1.설계기준"/>
      <sheetName val="중기사용료산출근거"/>
      <sheetName val="단가 및 재료비"/>
      <sheetName val="명일작업계획 (3)"/>
      <sheetName val="2000시행총괄"/>
      <sheetName val="wall"/>
      <sheetName val="수량집계"/>
      <sheetName val="잡비계산"/>
      <sheetName val="일위대가(출입)"/>
      <sheetName val="설계명세서"/>
      <sheetName val="공리공제"/>
      <sheetName val="공문"/>
      <sheetName val="금액내역서"/>
      <sheetName val="등타입"/>
      <sheetName val="도로단위당"/>
      <sheetName val="CABLE SIZE-1"/>
      <sheetName val="토목"/>
      <sheetName val="Macro"/>
      <sheetName val="조도계산(가로등NEW)"/>
      <sheetName val="조명율데이타"/>
      <sheetName val="70%"/>
      <sheetName val="I一般比"/>
      <sheetName val="중기손료"/>
      <sheetName val="기초단가"/>
      <sheetName val="설계조건"/>
      <sheetName val="건축공사 집계표"/>
      <sheetName val="골조"/>
      <sheetName val="일위목록"/>
      <sheetName val="전기변내역"/>
      <sheetName val="캔개발배경"/>
      <sheetName val="시장"/>
      <sheetName val="일정표"/>
      <sheetName val="내역5"/>
      <sheetName val="일위대가(가설)"/>
      <sheetName val="수정"/>
      <sheetName val="공통가설"/>
      <sheetName val="통장출금액"/>
      <sheetName val="4-7.중앙전기실(노임단가)"/>
      <sheetName val="노임9월"/>
      <sheetName val="공내역"/>
      <sheetName val="DATA 입력란"/>
      <sheetName val="1. 설계조건 2.단면가정 3. 하중계산"/>
      <sheetName val="표지"/>
      <sheetName val="설비내역서"/>
      <sheetName val="건축내역서"/>
      <sheetName val="전기내역서"/>
      <sheetName val="사업수지"/>
      <sheetName val="견적서"/>
      <sheetName val="물가자료"/>
      <sheetName val="대목"/>
      <sheetName val="Macro1"/>
      <sheetName val="일위대가목록"/>
      <sheetName val="단가산출-기,교"/>
      <sheetName val="일위목록-기"/>
      <sheetName val="제경비"/>
      <sheetName val="명단"/>
      <sheetName val="터널조도"/>
      <sheetName val="투찰추정"/>
      <sheetName val="통로box전기"/>
      <sheetName val="청천내"/>
      <sheetName val="공사비명세서"/>
      <sheetName val="삼동내역서적용수량"/>
      <sheetName val="구리토평1전기"/>
      <sheetName val="Sheet5"/>
      <sheetName val="Total"/>
      <sheetName val="단"/>
      <sheetName val="전기BOX내역서"/>
      <sheetName val="조명율표"/>
      <sheetName val="도근좌표"/>
      <sheetName val="JUCKEYK"/>
      <sheetName val="데리네이타현황"/>
      <sheetName val="단가및재료비"/>
      <sheetName val="수목데이타 "/>
      <sheetName val="자료"/>
      <sheetName val="단가일람"/>
      <sheetName val="조경일람"/>
      <sheetName val="토건"/>
      <sheetName val="인건비"/>
      <sheetName val="총괄내역서"/>
      <sheetName val="9811"/>
      <sheetName val="건축내역"/>
      <sheetName val="변압기 및 발전기 용량"/>
      <sheetName val="토적표"/>
      <sheetName val="단가최종"/>
      <sheetName val="대가목록"/>
      <sheetName val="골조시행"/>
      <sheetName val="목록"/>
      <sheetName val="이름정의"/>
      <sheetName val="BID"/>
      <sheetName val="견적을지"/>
      <sheetName val="8설7발"/>
      <sheetName val="인원계획-미화"/>
      <sheetName val="시점교대"/>
      <sheetName val="설계예시"/>
      <sheetName val="Sheet3"/>
      <sheetName val="copy"/>
      <sheetName val="서식"/>
      <sheetName val="대공종"/>
      <sheetName val="카렌스센터계량기설치공사"/>
      <sheetName val="조견표"/>
      <sheetName val="공종구간"/>
      <sheetName val="부하계산서"/>
      <sheetName val="갑지(추정)"/>
      <sheetName val="단가조사서"/>
      <sheetName val="S1,3"/>
      <sheetName val="토사(PE)"/>
      <sheetName val="공사비증감"/>
      <sheetName val="값"/>
      <sheetName val="노무비"/>
      <sheetName val="부안일위"/>
      <sheetName val="조명시설"/>
      <sheetName val="98수문일위"/>
      <sheetName val="49-119"/>
      <sheetName val="중기사용료"/>
      <sheetName val="정산내역서"/>
      <sheetName val="계약원가"/>
      <sheetName val="49단가"/>
      <sheetName val="1.수인터널"/>
      <sheetName val="도급자재"/>
      <sheetName val="공사개요"/>
      <sheetName val="도급양식"/>
      <sheetName val="내역서2안"/>
      <sheetName val="CON'C"/>
      <sheetName val="22일위"/>
      <sheetName val="49수량"/>
      <sheetName val="총괄표"/>
      <sheetName val="구조대가"/>
      <sheetName val="포설대가1"/>
      <sheetName val="부대대가"/>
      <sheetName val=" 내역"/>
      <sheetName val="일위대가표"/>
      <sheetName val="SLAB"/>
      <sheetName val="J형측구단위수량"/>
      <sheetName val="슬래브"/>
      <sheetName val="철거산출근거"/>
      <sheetName val="공정량산출내역서 "/>
      <sheetName val="1000 DB구축 부표"/>
      <sheetName val="세부내역서(소방)"/>
      <sheetName val="맨홀수량집계"/>
      <sheetName val="말뚝지지력산정"/>
      <sheetName val="우수공"/>
      <sheetName val="우각부보강"/>
      <sheetName val="WORK"/>
      <sheetName val="노임"/>
      <sheetName val="식재일위대가"/>
      <sheetName val="COST"/>
      <sheetName val="산출기초"/>
      <sheetName val="단중표"/>
      <sheetName val=""/>
      <sheetName val="호표"/>
      <sheetName val="하부철근수량"/>
      <sheetName val="내역-2"/>
      <sheetName val="익산"/>
      <sheetName val="가공"/>
      <sheetName val="수량산출서 갑지"/>
      <sheetName val="실행철강하도"/>
      <sheetName val="노임이"/>
      <sheetName val="Sheet1 (2)"/>
      <sheetName val="도급FORM"/>
      <sheetName val="자재"/>
      <sheetName val="96작생능"/>
      <sheetName val="예산내역"/>
      <sheetName val="총괄수지표"/>
      <sheetName val="신청서"/>
      <sheetName val="Sheet13"/>
      <sheetName val="단가산출서"/>
      <sheetName val="날개벽"/>
      <sheetName val="국별인원"/>
      <sheetName val="고창터널(고창방향)"/>
      <sheetName val="비사급자재산출내역서 "/>
      <sheetName val="일위대가 집계표"/>
      <sheetName val="AV시스템"/>
      <sheetName val="예산명세서"/>
      <sheetName val="자료입력"/>
      <sheetName val="건축원가"/>
      <sheetName val="소방"/>
      <sheetName val="을지"/>
      <sheetName val="을"/>
      <sheetName val="효성CB 1P기초"/>
      <sheetName val="1호인버트수량"/>
      <sheetName val="설계내역2"/>
      <sheetName val="중기조종사 단위단가"/>
      <sheetName val="유리"/>
      <sheetName val="투찰금액"/>
      <sheetName val="2000년1차"/>
      <sheetName val="b_balju-단가단가단가"/>
      <sheetName val="축종별판매량"/>
      <sheetName val="DATA1"/>
      <sheetName val="도급견적가"/>
      <sheetName val="[분당전기.XLS][분당전기.XLS]A____3____2"/>
      <sheetName val="일위대가목차"/>
      <sheetName val="대포2교접속"/>
      <sheetName val="천방교접속"/>
      <sheetName val="청주(철골발주의뢰서)"/>
      <sheetName val="준검 내역서"/>
      <sheetName val="토공수량산출"/>
      <sheetName val="토적계산서"/>
      <sheetName val="횡배수관집현황(2공구)"/>
      <sheetName val="횡배수관"/>
      <sheetName val="교대"/>
      <sheetName val="코드표"/>
      <sheetName val="전기내역1"/>
      <sheetName val="설계산출기초"/>
      <sheetName val="Sheet4"/>
      <sheetName val="파일의이용"/>
      <sheetName val="안전시설내역서"/>
      <sheetName val="data2"/>
      <sheetName val="2004,상노임"/>
      <sheetName val="급수 (LPM)"/>
      <sheetName val="표지1"/>
      <sheetName val="사업부배부A"/>
      <sheetName val="적격점수&lt;300억미만&gt;"/>
      <sheetName val="시설물일위"/>
      <sheetName val="견적"/>
      <sheetName val="XL4Poppy"/>
      <sheetName val="정부노임단가"/>
      <sheetName val="1.일위대가"/>
      <sheetName val="가격표"/>
      <sheetName val="인건비_VOICE_"/>
      <sheetName val="48단가"/>
      <sheetName val="일위대가-1"/>
      <sheetName val="제직재"/>
      <sheetName val="등록자료"/>
      <sheetName val="유림골조"/>
      <sheetName val="수량산출 (장애자램프)"/>
      <sheetName val="식재가격"/>
      <sheetName val="식재총괄"/>
      <sheetName val="b_balju_cho"/>
      <sheetName val="[분당전기.XLS][분당전기.XLS]A____3____6"/>
      <sheetName val="[분당전기.XLS][분당전기.XLS]A____3____4"/>
      <sheetName val="[분당전기.XLS][분당전기.XLS]A____3____3"/>
      <sheetName val="[분당전기.XLS][분당전기.XLS]A____3____5"/>
      <sheetName val="[분당전기.XLS][분당전기.XLS]A____3____8"/>
      <sheetName val="[분당전기.XLS][분당전기.XLS]A____3____7"/>
      <sheetName val="선금급신청서"/>
      <sheetName val="교각별철근수량집계표"/>
      <sheetName val="노단"/>
      <sheetName val="수량인공"/>
      <sheetName val="분전함신설"/>
      <sheetName val="접지1종"/>
      <sheetName val="경산"/>
      <sheetName val="실행내역 "/>
      <sheetName val="연습"/>
      <sheetName val="맨홀_공사비"/>
      <sheetName val="설계서을"/>
      <sheetName val="일위대가(4층원격)"/>
      <sheetName val="5.포리머산출서"/>
      <sheetName val="관급자재대"/>
      <sheetName val="실행내역"/>
      <sheetName val="전선_및_전선관"/>
      <sheetName val="인건비 "/>
      <sheetName val="물집"/>
      <sheetName val="설계예산서"/>
      <sheetName val="예산내역서"/>
      <sheetName val="옥내등-형광등"/>
      <sheetName val="동원인원산출"/>
      <sheetName val="단가조정표"/>
      <sheetName val="해외생산"/>
      <sheetName val="가설대가"/>
      <sheetName val="토공대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/>
      <sheetData sheetId="345"/>
      <sheetData sheetId="346"/>
      <sheetData sheetId="347"/>
      <sheetData sheetId="348"/>
      <sheetData sheetId="349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개요"/>
      <sheetName val="층별개요"/>
      <sheetName val="전기설비"/>
      <sheetName val="기계설비"/>
      <sheetName val="건축물개요"/>
      <sheetName val="조직및 인원계획"/>
      <sheetName val="인원계획-시설"/>
      <sheetName val="인원계획-미화"/>
      <sheetName val="인원계획-보안주차안내"/>
      <sheetName val="자격요원선임"/>
      <sheetName val="견적서"/>
      <sheetName val="총괄견적서"/>
      <sheetName val="견적내역-시설"/>
      <sheetName val="시설운영비"/>
      <sheetName val="장비-시설"/>
      <sheetName val="견적내역-미화 (2)"/>
      <sheetName val="미화운영"/>
      <sheetName val="미화소모품"/>
      <sheetName val="장비-미화"/>
      <sheetName val="견적내역-보안 (2)"/>
      <sheetName val="보안운영"/>
      <sheetName val="장비-보안안내주차"/>
      <sheetName val="예산안"/>
      <sheetName val="연봉산술"/>
      <sheetName val="Sheet3"/>
      <sheetName val="요약&amp;결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by일위대가"/>
      <sheetName val="단가조사"/>
      <sheetName val="기계경비(시간당)"/>
      <sheetName val="램머"/>
      <sheetName val="철거산출근거"/>
      <sheetName val="내역서(삼호)"/>
      <sheetName val="일위대가"/>
      <sheetName val="내역서 (1차)"/>
      <sheetName val="저"/>
      <sheetName val="내역"/>
      <sheetName val="공종별내역서"/>
      <sheetName val="입찰안"/>
      <sheetName val="가로등내역서"/>
      <sheetName val="노임단가"/>
      <sheetName val="연결관암거"/>
      <sheetName val="Sheet1"/>
      <sheetName val="차액보증"/>
      <sheetName val="내역서"/>
      <sheetName val="통일일위1"/>
      <sheetName val="경산"/>
      <sheetName val="전선 및 전선관"/>
      <sheetName val="물가자료"/>
      <sheetName val="1공구내역"/>
      <sheetName val="전기일위대가"/>
      <sheetName val="교각토공"/>
      <sheetName val="MOTOR"/>
      <sheetName val="기계내역"/>
      <sheetName val="집계"/>
      <sheetName val="#REF"/>
      <sheetName val="자재단가"/>
      <sheetName val="수량산출"/>
      <sheetName val="Y-WORK"/>
      <sheetName val="BOQ(전체)"/>
      <sheetName val="일위대가표"/>
      <sheetName val="COL"/>
      <sheetName val="2.고용보험료산출근거"/>
      <sheetName val="Base"/>
      <sheetName val="분전반"/>
      <sheetName val="1.수인터널"/>
      <sheetName val="적용건축"/>
      <sheetName val="김포IO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Macro1"/>
      <sheetName val="별표"/>
      <sheetName val="일위대가목차"/>
      <sheetName val="Sheet5"/>
      <sheetName val="도시가스현황"/>
      <sheetName val="견적서"/>
      <sheetName val="골조시행"/>
      <sheetName val="단가산출"/>
      <sheetName val="wall"/>
      <sheetName val="데리네이타현황"/>
      <sheetName val="용산1(해보)"/>
      <sheetName val="평가데이터"/>
      <sheetName val="산출-설비"/>
      <sheetName val="일반전기C"/>
      <sheetName val="내역표지"/>
      <sheetName val="설계기준"/>
      <sheetName val="내역1"/>
      <sheetName val="공사예산하조서(O.K)"/>
      <sheetName val="설비"/>
      <sheetName val="내역1공구"/>
      <sheetName val="SAMPLE"/>
      <sheetName val="DATA(광속)"/>
      <sheetName val="배선DATA"/>
      <sheetName val="BID"/>
      <sheetName val="Sheet3"/>
      <sheetName val="도급내역서"/>
      <sheetName val="BOX전기내역"/>
      <sheetName val="내역(100%)"/>
      <sheetName val="외주비"/>
      <sheetName val="성남여성복지내역"/>
      <sheetName val="설직재-1"/>
      <sheetName val="Sheet2"/>
      <sheetName val="표지 (2)"/>
      <sheetName val="아파트건축"/>
      <sheetName val=" 냉각수펌프"/>
      <sheetName val="공조기휀"/>
      <sheetName val="AHU집계"/>
      <sheetName val="익산"/>
      <sheetName val="부대내역"/>
      <sheetName val="토공사(흙막이)"/>
      <sheetName val="열린교실"/>
      <sheetName val="간접비"/>
      <sheetName val="기초자료입력"/>
      <sheetName val="단가"/>
      <sheetName val="요율"/>
      <sheetName val="자재대"/>
      <sheetName val="FB25JN"/>
      <sheetName val="터파기및재료"/>
      <sheetName val="기술조건"/>
      <sheetName val="전기외주내역"/>
      <sheetName val="토목"/>
      <sheetName val="위치조서"/>
      <sheetName val="내역서(설비+소방)"/>
      <sheetName val="I一般比"/>
      <sheetName val="사당"/>
      <sheetName val="견적서1"/>
      <sheetName val="공사원가계산서"/>
      <sheetName val="도급예산내역서총괄표"/>
      <sheetName val="TANK견적대지"/>
      <sheetName val="표지1"/>
      <sheetName val="재료단가"/>
      <sheetName val="배관내역"/>
      <sheetName val="DATA1"/>
      <sheetName val="2공구하도급내역서"/>
      <sheetName val="대비표"/>
      <sheetName val="참조"/>
      <sheetName val="계정"/>
      <sheetName val="N賃率-職"/>
      <sheetName val="현장관리비데이타"/>
      <sheetName val="하부철근수량"/>
      <sheetName val="부대공-수량증감 내역서"/>
      <sheetName val="총괄"/>
      <sheetName val="수량집계"/>
      <sheetName val="잡비계산"/>
      <sheetName val="중기사용료산출근거"/>
      <sheetName val="단가 및 재료비"/>
      <sheetName val="2공구산출내역"/>
      <sheetName val="b_balju_cho"/>
      <sheetName val="설계"/>
      <sheetName val="신공"/>
      <sheetName val="사업부배부A"/>
      <sheetName val="옥외 전력간선공사"/>
      <sheetName val="sw1"/>
      <sheetName val="NOMUBI"/>
      <sheetName val="현장경비"/>
      <sheetName val="WEIGHT LIST"/>
      <sheetName val="POL6차-PIPING"/>
      <sheetName val="산#2-1 (2)"/>
      <sheetName val="산#3-1"/>
      <sheetName val="설명"/>
      <sheetName val="1.설계조건"/>
      <sheetName val="오수관추가공사비"/>
      <sheetName val="A LINE"/>
      <sheetName val="A_LINE"/>
      <sheetName val="날개벽"/>
      <sheetName val="NAI"/>
      <sheetName val="원가계산서"/>
      <sheetName val="갑지"/>
      <sheetName val="표지"/>
      <sheetName val="(참조)조명율"/>
      <sheetName val="(참조)케이블"/>
      <sheetName val="남양시작동자105노65기1.3화1.2"/>
      <sheetName val="부대공"/>
      <sheetName val="토공"/>
      <sheetName val="포장공"/>
      <sheetName val="일위_파일"/>
      <sheetName val="공내역"/>
      <sheetName val="노무비지급명세"/>
      <sheetName val="평내중"/>
      <sheetName val="총괄내역"/>
      <sheetName val="도급예산내역서봉투"/>
      <sheetName val="설계산출표지"/>
      <sheetName val="을부담운반비"/>
      <sheetName val="운반비산출"/>
      <sheetName val="청천내"/>
      <sheetName val="조명시설"/>
      <sheetName val="단위중량"/>
      <sheetName val="설계산출기초"/>
      <sheetName val="전차선로 물량표"/>
      <sheetName val="5지진시"/>
      <sheetName val="원가"/>
      <sheetName val="집계표"/>
      <sheetName val="토공집계표"/>
      <sheetName val="물량"/>
      <sheetName val="일반공사"/>
      <sheetName val="소비자가"/>
      <sheetName val="설계내역서"/>
      <sheetName val="목록"/>
      <sheetName val="기둥(원형)"/>
      <sheetName val="기초공"/>
      <sheetName val="단면제원"/>
      <sheetName val="Mc1"/>
      <sheetName val="수량산출근거(본선)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PSCbeam설계"/>
      <sheetName val="토목공사"/>
      <sheetName val="Total"/>
      <sheetName val="통로box전기"/>
      <sheetName val="대비"/>
      <sheetName val="단가비교"/>
      <sheetName val="가도공"/>
      <sheetName val="견적내역"/>
      <sheetName val="산출내역서집계표"/>
      <sheetName val="연결관단위"/>
      <sheetName val="1단계"/>
      <sheetName val="DATE"/>
      <sheetName val="노임이"/>
      <sheetName val="Sheet2 (2)"/>
      <sheetName val="L_RPTB02_01"/>
      <sheetName val="증감대비"/>
      <sheetName val="건축"/>
      <sheetName val="전담운영PM"/>
      <sheetName val="시설물기초"/>
      <sheetName val="구천"/>
      <sheetName val="70%"/>
      <sheetName val="일위대가(건축)"/>
      <sheetName val="도근좌표"/>
      <sheetName val="Sheet4"/>
      <sheetName val="단위수량산출"/>
      <sheetName val="전체공내역서"/>
      <sheetName val="부재리스트"/>
      <sheetName val="설비2차"/>
      <sheetName val="부표(010427)"/>
      <sheetName val="ELECTRIC"/>
      <sheetName val="인원계획-미화"/>
      <sheetName val="공통가설"/>
      <sheetName val="건축공사 집계표"/>
      <sheetName val="골조"/>
      <sheetName val="데이타"/>
      <sheetName val="CTEMCOST"/>
      <sheetName val="공사개요"/>
      <sheetName val="구리토평1전기"/>
      <sheetName val="도급양식"/>
      <sheetName val="건축기성"/>
      <sheetName val="카렌스센터계량기설치공사"/>
      <sheetName val="전기변내역"/>
      <sheetName val="산출(토공)"/>
      <sheetName val="참조(X)"/>
      <sheetName val="4.  단락전류의 계산"/>
      <sheetName val="1차 내역서"/>
      <sheetName val="3.공통공사대비"/>
      <sheetName val="원가계산서(공사)"/>
      <sheetName val="전등,DC등 내역서"/>
      <sheetName val="분전함신설"/>
      <sheetName val="접지1종"/>
      <sheetName val="토적단위"/>
      <sheetName val="교각1"/>
      <sheetName val="붙임8(당초)"/>
      <sheetName val="결과조달"/>
      <sheetName val="금액내역서"/>
      <sheetName val="밸브설치"/>
      <sheetName val="경상비"/>
      <sheetName val="건축내역"/>
      <sheetName val="부안일위"/>
      <sheetName val="도급"/>
      <sheetName val="실행대비"/>
      <sheetName val="도급내역"/>
      <sheetName val="세부내역"/>
      <sheetName val="연결임시"/>
      <sheetName val="구조물공"/>
      <sheetName val="2000년1차"/>
      <sheetName val="투찰추정"/>
      <sheetName val="도급내역5+800"/>
      <sheetName val="수목표준대가"/>
      <sheetName val="JUCKEYK"/>
      <sheetName val="도급금액"/>
      <sheetName val="재노경"/>
      <sheetName val="일위대가(가설)"/>
      <sheetName val="배수공"/>
      <sheetName val="실행철강하도"/>
      <sheetName val="일위대가(1)"/>
      <sheetName val="총공사내역서"/>
      <sheetName val="200"/>
      <sheetName val="설 계"/>
      <sheetName val="공사비예산서(토목분)"/>
      <sheetName val="CODE"/>
      <sheetName val="전기"/>
      <sheetName val="WORK"/>
      <sheetName val="노임"/>
      <sheetName val="충주"/>
      <sheetName val="입출재고현황 (2)"/>
      <sheetName val="2000전체분"/>
      <sheetName val="구조물철거타공정이월"/>
      <sheetName val="식재인부"/>
      <sheetName val="Macro3"/>
      <sheetName val="data"/>
      <sheetName val="급수"/>
      <sheetName val="일위대가 집계표"/>
      <sheetName val="기자재비"/>
      <sheetName val="입력"/>
      <sheetName val="초기화면"/>
      <sheetName val="관급자재"/>
      <sheetName val="계산서(곡선부)"/>
      <sheetName val="포장재료집계표"/>
      <sheetName val="합천내역"/>
      <sheetName val="일위(설)"/>
      <sheetName val="토사(PE)"/>
      <sheetName val="도급FORM"/>
      <sheetName val="변압기 및 발전기 용량"/>
      <sheetName val="2. 조도계산"/>
      <sheetName val="인건비 "/>
      <sheetName val="견적단가"/>
      <sheetName val="단가(1)"/>
      <sheetName val="일위목록"/>
      <sheetName val="공종별자재"/>
      <sheetName val="준검 내역서"/>
      <sheetName val="기중"/>
      <sheetName val="일위2"/>
      <sheetName val="(포장)BOQ-실적공사"/>
      <sheetName val="관급자재대"/>
      <sheetName val="이름정의"/>
      <sheetName val="은대내역서"/>
      <sheetName val="단위량"/>
      <sheetName val="재료집계표2"/>
      <sheetName val="토적집계표"/>
      <sheetName val="전기내역1"/>
      <sheetName val="PAC"/>
      <sheetName val="직노"/>
      <sheetName val="S0"/>
      <sheetName val="노"/>
      <sheetName val="기성내역서표지"/>
      <sheetName val="금액"/>
      <sheetName val="총괄내역서"/>
      <sheetName val="8.PILE  (돌출)"/>
      <sheetName val="6호기"/>
      <sheetName val="설계예산서"/>
      <sheetName val="1공구 건정토건 철콘"/>
      <sheetName val="5사남"/>
      <sheetName val="교통표지판설치조서"/>
      <sheetName val="검수기타설비금액"/>
      <sheetName val="개요"/>
      <sheetName val="부대tu"/>
      <sheetName val="노무비"/>
      <sheetName val="정산"/>
      <sheetName val="AS포장복구 "/>
      <sheetName val="설계명세서"/>
      <sheetName val="자료입력"/>
      <sheetName val="예산명세서"/>
      <sheetName val="가입망 선번"/>
      <sheetName val="갑지(추정)"/>
      <sheetName val="조견표"/>
      <sheetName val="30집계표"/>
      <sheetName val="참조-(1)"/>
      <sheetName val="본사업"/>
      <sheetName val="원가계산서 "/>
      <sheetName val="캔개발배경"/>
      <sheetName val="시장"/>
      <sheetName val="일정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  <sheetName val="Sheet1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XXXXXX"/>
      <sheetName val="호계"/>
      <sheetName val="제암"/>
      <sheetName val="월마트"/>
      <sheetName val="월드컵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정부노임단가"/>
      <sheetName val="MOTOR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JUCK"/>
      <sheetName val="남양시작동자105노65기1.3화1.2"/>
      <sheetName val="견적조건"/>
      <sheetName val="견적조건(을지)"/>
      <sheetName val="대구실행"/>
      <sheetName val="1공구(을)"/>
      <sheetName val="DATA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노무비"/>
      <sheetName val="일위대가(가설)"/>
      <sheetName val="일반공사"/>
      <sheetName val="일위대가"/>
      <sheetName val="을"/>
      <sheetName val="FILE1"/>
      <sheetName val="입찰안"/>
      <sheetName val="단가산출"/>
      <sheetName val="직노"/>
      <sheetName val="실행내역"/>
      <sheetName val="200"/>
      <sheetName val="간선계산"/>
      <sheetName val="을지"/>
      <sheetName val="기초단가"/>
      <sheetName val="Baby일위대가"/>
      <sheetName val="0.집계"/>
      <sheetName val="1.수변전설비공사"/>
      <sheetName val="내역"/>
      <sheetName val="재료"/>
      <sheetName val="내역(설계)"/>
      <sheetName val="식생블럭단위수량"/>
      <sheetName val="말뚝지지력산정"/>
      <sheetName val="MAIN_TABLE"/>
      <sheetName val="1.설계조건"/>
      <sheetName val="일위대가목차"/>
      <sheetName val="N賃率-職"/>
      <sheetName val="표지 (2)"/>
      <sheetName val="매립"/>
      <sheetName val="아산추가1220"/>
      <sheetName val="당초"/>
      <sheetName val="가로등부표"/>
      <sheetName val="1.수인터널"/>
      <sheetName val="부하계산서"/>
      <sheetName val="조도계산서 (도서)"/>
      <sheetName val="LOPCALC"/>
      <sheetName val="제경비율"/>
      <sheetName val="Macro1"/>
      <sheetName val="설계예산서"/>
      <sheetName val="인건비"/>
      <sheetName val="노무비단가"/>
      <sheetName val="3-1.CB"/>
      <sheetName val="ITEM"/>
      <sheetName val="#REF"/>
      <sheetName val="전선 및 전선관"/>
      <sheetName val="BQ"/>
      <sheetName val="XL4Poppy"/>
      <sheetName val="98지급계획"/>
      <sheetName val="본공사"/>
      <sheetName val="DANGA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STORAGE"/>
      <sheetName val="Y-WORK"/>
      <sheetName val="수량집계"/>
      <sheetName val="토목"/>
      <sheetName val="가로등내역서"/>
      <sheetName val="수량산출서"/>
      <sheetName val="2000.11월설계내역"/>
      <sheetName val="터파기및재료"/>
      <sheetName val="점수계산1-2"/>
      <sheetName val="BID"/>
      <sheetName val="부대공사비"/>
      <sheetName val="현장관리비집계표"/>
      <sheetName val="입찰보고"/>
      <sheetName val="실행내역서"/>
      <sheetName val="90.03실행 "/>
      <sheetName val="자료입력"/>
      <sheetName val="조명시설"/>
      <sheetName val="부대내역"/>
      <sheetName val="대치판정"/>
      <sheetName val="재집"/>
      <sheetName val="직재"/>
      <sheetName val="부하(성남)"/>
      <sheetName val="데이타"/>
      <sheetName val="토공"/>
      <sheetName val="토량산출서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산출내역서집계표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목차"/>
      <sheetName val="조명율표"/>
      <sheetName val="구역화물"/>
      <sheetName val="단가일람"/>
      <sheetName val="단가"/>
      <sheetName val="총괄표"/>
      <sheetName val="집계표"/>
      <sheetName val="unit 4"/>
      <sheetName val="Summary Sheets"/>
      <sheetName val="요율"/>
      <sheetName val="일위목록-기"/>
      <sheetName val="Module11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6동"/>
      <sheetName val="부대공Ⅱ"/>
      <sheetName val="설계내역서"/>
      <sheetName val="Chart1"/>
      <sheetName val="단위내역목록"/>
      <sheetName val="단위내역서"/>
      <sheetName val="원가(1)"/>
      <sheetName val="원가(2)"/>
      <sheetName val="공량산출서"/>
      <sheetName val="1차설계변경내역"/>
      <sheetName val="율촌법률사무소2내역"/>
      <sheetName val="관접합및부설"/>
      <sheetName val="대비"/>
      <sheetName val="시설물일위"/>
      <sheetName val="실행간접비용"/>
      <sheetName val="2002하반기노임기준"/>
      <sheetName val="본부장"/>
      <sheetName val="검사원"/>
      <sheetName val="원가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실행철강하도"/>
      <sheetName val="내역서2안"/>
      <sheetName val="소야공정계획표"/>
      <sheetName val="타공종이기"/>
      <sheetName val="본선차로수량집계표"/>
      <sheetName val="수주현황2월"/>
      <sheetName val="단면 (2)"/>
      <sheetName val="토공유동표"/>
      <sheetName val="교각계산"/>
      <sheetName val="제-노임"/>
      <sheetName val="제직재"/>
      <sheetName val="각형맨홀"/>
      <sheetName val="일위대가표"/>
      <sheetName val="자재단가"/>
      <sheetName val="손익분석"/>
      <sheetName val="준검 내역서"/>
      <sheetName val="건축공사"/>
      <sheetName val="내력서"/>
      <sheetName val="가설건물"/>
      <sheetName val="노원열병합  건축공사기성내역서"/>
      <sheetName val="CTEMCOST"/>
      <sheetName val="연습"/>
      <sheetName val="지급자재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AIR SHOWER(3인용)"/>
      <sheetName val="철거집계"/>
      <sheetName val="Sheet17"/>
      <sheetName val="공종별내역서"/>
      <sheetName val="기계경비"/>
      <sheetName val="48전력선로일위"/>
      <sheetName val="49-119"/>
      <sheetName val="설직재-1"/>
      <sheetName val="2F 회의실견적(5_14 일대)"/>
      <sheetName val="I一般比"/>
      <sheetName val="원가계산서"/>
      <sheetName val="금리계산"/>
      <sheetName val="설계명세서"/>
      <sheetName val="예산명세서"/>
      <sheetName val="자재"/>
      <sheetName val="기초코드"/>
      <sheetName val="98NS-N"/>
      <sheetName val="차수공개요"/>
      <sheetName val="교각1"/>
      <sheetName val="WORK"/>
      <sheetName val="단가 및 재료비"/>
      <sheetName val="수량산출"/>
      <sheetName val="봉양~조차장간고하개명(신설)"/>
      <sheetName val="주상도"/>
      <sheetName val="6호기"/>
      <sheetName val="INPUT"/>
      <sheetName val="하조서"/>
      <sheetName val="보증수수료산출"/>
      <sheetName val="가로등"/>
      <sheetName val="공사비예산서(토목분)"/>
      <sheetName val="수목데이타 "/>
      <sheetName val="변압기 및 발전기 용량"/>
      <sheetName val="단가조사"/>
      <sheetName val="일위대가(목록)"/>
      <sheetName val="재료비"/>
      <sheetName val="참고"/>
      <sheetName val="공사개요"/>
      <sheetName val="수목단가"/>
      <sheetName val="시설수량표"/>
      <sheetName val="식재수량표"/>
      <sheetName val="일위목록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0년1차"/>
      <sheetName val="수입"/>
      <sheetName val="직공비"/>
      <sheetName val="ASP포장"/>
      <sheetName val="단가산출서(기계)"/>
      <sheetName val="내역서(전기)"/>
      <sheetName val="3BL공동구 수량"/>
      <sheetName val="에너지동"/>
      <sheetName val="Total"/>
      <sheetName val="스톱로그내역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설 계"/>
      <sheetName val="JUCKEYK"/>
      <sheetName val="주관사업"/>
      <sheetName val="JJ"/>
      <sheetName val="조건표"/>
      <sheetName val="설계"/>
      <sheetName val="수문일1"/>
      <sheetName val="발주설계서(당초)"/>
      <sheetName val="신우"/>
      <sheetName val="unit"/>
      <sheetName val="금호"/>
      <sheetName val="001"/>
      <sheetName val="총계"/>
      <sheetName val="안정검토"/>
      <sheetName val="SG"/>
      <sheetName val="설계조건"/>
      <sheetName val="단가 "/>
      <sheetName val="노임"/>
      <sheetName val="연부97-1"/>
      <sheetName val="갑지1"/>
      <sheetName val="J直材4"/>
      <sheetName val="3련 BOX"/>
      <sheetName val="맨홀"/>
      <sheetName val="우배수"/>
      <sheetName val="3.공통공사대비"/>
      <sheetName val="12월31일"/>
      <sheetName val="간접"/>
      <sheetName val="BID-도로"/>
      <sheetName val="1차증가원가계산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ÀÔÂû¾È"/>
      <sheetName val="ºÎÇÏ°è»ê¼­"/>
      <sheetName val="À»Áö"/>
      <sheetName val="Á¶µµ°è»ê¼­ (µµ¼­)"/>
      <sheetName val="´Ü°¡»êÃâ"/>
      <sheetName val="°ßÀûÁ¶°Ç"/>
      <sheetName val="°ßÀûÁ¶°Ç(À»Áö)"/>
      <sheetName val="Á÷³ë"/>
      <sheetName val="½ÇÇà³»¿ª"/>
      <sheetName val="개요"/>
      <sheetName val="설비내역서"/>
      <sheetName val="건축내역서"/>
      <sheetName val="전기내역서"/>
      <sheetName val="Macro2"/>
      <sheetName val="const."/>
      <sheetName val="공통(20-91)"/>
      <sheetName val="별표"/>
      <sheetName val="간접비"/>
      <sheetName val="계산식"/>
      <sheetName val="가도공"/>
      <sheetName val="DATE"/>
      <sheetName val="동해title"/>
      <sheetName val="3.내역서"/>
      <sheetName val="보차도경계석"/>
      <sheetName val="말뚝물량"/>
      <sheetName val="설비"/>
      <sheetName val="공비대비"/>
      <sheetName val="품셈"/>
      <sheetName val="6PILE  (돌출)"/>
      <sheetName val="기계경비(시간당)"/>
      <sheetName val="램머"/>
      <sheetName val="중기일위대가"/>
      <sheetName val="단위단가"/>
      <sheetName val="경상직원"/>
      <sheetName val="바닥판"/>
      <sheetName val="내역서 (2)"/>
      <sheetName val="보합"/>
      <sheetName val="발신정보"/>
      <sheetName val="TABLE"/>
      <sheetName val="Macro(전선)"/>
      <sheetName val="수량"/>
      <sheetName val="부하LOAD"/>
      <sheetName val="C3"/>
      <sheetName val="ITB COST"/>
      <sheetName val="시중노임단가"/>
      <sheetName val="건축내역"/>
      <sheetName val="기본DATA"/>
      <sheetName val="전기일위대가"/>
      <sheetName val="전선"/>
      <sheetName val="CABLE"/>
      <sheetName val="전기2005"/>
      <sheetName val="통신2005"/>
      <sheetName val="s"/>
      <sheetName val="99총공사내역서"/>
      <sheetName val="L_RPTA05_목록"/>
      <sheetName val="96보완계획7.12"/>
      <sheetName val="지진시"/>
      <sheetName val="공사비"/>
      <sheetName val="코드표"/>
      <sheetName val="Sheet1 (2)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자재대"/>
      <sheetName val="소요자재"/>
      <sheetName val="노무산출서"/>
      <sheetName val="ETC"/>
      <sheetName val="우수맨홀공제단위수량"/>
      <sheetName val="돌망태단위수량"/>
      <sheetName val="단면(RW1)"/>
      <sheetName val="비교표"/>
      <sheetName val="소비자가"/>
      <sheetName val="ilch"/>
      <sheetName val="A-4"/>
      <sheetName val="IMP(MAIN)"/>
      <sheetName val="IMP (REACTOR)"/>
      <sheetName val="차액보증"/>
      <sheetName val="오산갈곳"/>
      <sheetName val="맨홀수량집계"/>
      <sheetName val="날개벽(TYPE3)"/>
      <sheetName val="안정계산"/>
      <sheetName val="단면검토"/>
      <sheetName val="예정(3)"/>
      <sheetName val="동원(3)"/>
      <sheetName val="1.설계기준"/>
      <sheetName val="터널조도"/>
      <sheetName val="주형"/>
      <sheetName val="3차설계"/>
      <sheetName val="현황CODE"/>
      <sheetName val="손익현황"/>
      <sheetName val="기둥(원형)"/>
      <sheetName val="ABUT수량-A1"/>
      <sheetName val="밸브설치"/>
      <sheetName val="3.바닥판설계"/>
      <sheetName val="COVER"/>
      <sheetName val="역T형교대(말뚝기초)"/>
      <sheetName val="부대시설"/>
      <sheetName val="Apt내역"/>
      <sheetName val="한강운반비"/>
      <sheetName val="CODE"/>
      <sheetName val="CA지입"/>
      <sheetName val="20관리비율"/>
      <sheetName val="입적표"/>
      <sheetName val="지주목시비량산출서"/>
      <sheetName val="변경비교-을"/>
      <sheetName val="사전공사"/>
      <sheetName val="단"/>
      <sheetName val="교통대책내역"/>
      <sheetName val="계수시트"/>
      <sheetName val="고등학교"/>
      <sheetName val="전차선로 물량표"/>
      <sheetName val="총괄내역서"/>
      <sheetName val="L_RPTB02_01"/>
      <sheetName val="대외공문"/>
      <sheetName val="적용공정"/>
      <sheetName val="기초자료"/>
      <sheetName val="여과지동"/>
      <sheetName val="내역표지"/>
      <sheetName val="NYS"/>
      <sheetName val="주사무실종합"/>
      <sheetName val="플랜트 설치"/>
      <sheetName val="총수량집계표"/>
      <sheetName val="고분전시관"/>
      <sheetName val="기계경비일람"/>
      <sheetName val="연령현황"/>
      <sheetName val="MIJIBI"/>
      <sheetName val="건축직"/>
      <sheetName val="품의서"/>
      <sheetName val="물가시세"/>
      <sheetName val="전신환매도율"/>
      <sheetName val="물가자료"/>
      <sheetName val="EACT10"/>
      <sheetName val="방음벽기초(H=4m)"/>
      <sheetName val="guard(mac)"/>
      <sheetName val="일위대가표(유단가)"/>
      <sheetName val="예산갑지"/>
      <sheetName val="부속동"/>
      <sheetName val="단가조사서"/>
      <sheetName val="적용(기계)"/>
      <sheetName val="입찰결과(DATA)"/>
      <sheetName val="Mc1"/>
      <sheetName val="2000,9월 일위"/>
      <sheetName val="CABLE SIZE-3"/>
      <sheetName val="EQUIP-H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¼Ò¾ß°øÁ¤°èÈ¹Ç¥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가감수량"/>
      <sheetName val="맨홀수량산출"/>
      <sheetName val="점검총괄"/>
      <sheetName val="공구원가계산"/>
      <sheetName val="물량산출근거"/>
      <sheetName val="토목내역"/>
      <sheetName val="CONCRETE"/>
      <sheetName val="현장관리비내역서"/>
      <sheetName val="일위대가목록"/>
      <sheetName val="설산1.나"/>
      <sheetName val="본사S"/>
      <sheetName val="전압강하계산"/>
      <sheetName val="DATA1"/>
      <sheetName val="D-3503"/>
      <sheetName val="과천MAIN"/>
      <sheetName val="조건"/>
      <sheetName val="여흥"/>
      <sheetName val="노임이"/>
      <sheetName val="A갑지"/>
      <sheetName val="포장공"/>
      <sheetName val="보할공정"/>
      <sheetName val="일반수량"/>
      <sheetName val="유첨#2"/>
      <sheetName val="펌프장수량산출(토)"/>
      <sheetName val="BOQ"/>
      <sheetName val="본부소개"/>
      <sheetName val="연결임시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가시설흙막이"/>
      <sheetName val="적상기초자료"/>
      <sheetName val="EKOG10건축"/>
      <sheetName val="TRE TABLE"/>
      <sheetName val="TOT"/>
      <sheetName val="금액내역서"/>
      <sheetName val="전체"/>
      <sheetName val="1._x0018_변전설비"/>
      <sheetName val="변경내역을"/>
      <sheetName val="BJJIN"/>
      <sheetName val="인건-측정"/>
      <sheetName val="기자재비"/>
      <sheetName val="포장복구집계"/>
      <sheetName val="DWPM"/>
      <sheetName val="내역서(토목)"/>
      <sheetName val="BOQ(전체)"/>
      <sheetName val="집수정(600-700)"/>
      <sheetName val="현관"/>
      <sheetName val="현장지지물물량"/>
      <sheetName val="EQUIPMENT -2"/>
      <sheetName val="빌딩 안내"/>
      <sheetName val="데리네이타현황"/>
      <sheetName val="MBR9"/>
      <sheetName val="BSD (2)"/>
      <sheetName val="총괄집계표"/>
      <sheetName val="고창터널(고창방향)"/>
      <sheetName val="진주방향"/>
      <sheetName val="마산방향"/>
      <sheetName val="백암비스타내역"/>
      <sheetName val="기본단가표"/>
      <sheetName val="5.공종별예산내역서"/>
      <sheetName val="1공구 건정토건 토공"/>
      <sheetName val="화재 탐지 설비"/>
      <sheetName val="기계경비시간당손료목록"/>
      <sheetName val="동력부하(도산)"/>
      <sheetName val="입고장부 (4)"/>
      <sheetName val="단  가  대  비  표"/>
      <sheetName val="일  위  대  가  목  록"/>
      <sheetName val="대림산업"/>
      <sheetName val="WEON"/>
      <sheetName val="경상"/>
      <sheetName val="가설"/>
      <sheetName val="우수"/>
      <sheetName val="TYPE-1"/>
      <sheetName val="위치조서"/>
      <sheetName val="노무비 근거"/>
      <sheetName val="건축공사실행"/>
      <sheetName val="증감대비"/>
      <sheetName val="Customer Databas"/>
      <sheetName val="인사자료총집계"/>
      <sheetName val="중기사용료"/>
      <sheetName val="세목전체"/>
      <sheetName val="토목주소"/>
      <sheetName val="프랜트면허"/>
      <sheetName val="경산"/>
      <sheetName val="교대"/>
      <sheetName val="설계예시"/>
      <sheetName val="관리,공감"/>
      <sheetName val="수로교총재료집계"/>
      <sheetName val="철거산출근거"/>
      <sheetName val="MFAB"/>
      <sheetName val="MFRT"/>
      <sheetName val="MPKG"/>
      <sheetName val="MPRD"/>
      <sheetName val="일위"/>
      <sheetName val="캔개발배경"/>
      <sheetName val="시장"/>
      <sheetName val="일정표"/>
      <sheetName val="ELECTRIC"/>
      <sheetName val="SCHEDULE"/>
      <sheetName val="U-TYPE(1)"/>
      <sheetName val="접지수량"/>
      <sheetName val="22단가(철거)"/>
      <sheetName val="49단가"/>
      <sheetName val="49단가(철거)"/>
      <sheetName val="22단가"/>
      <sheetName val="효성CB 1P기초"/>
      <sheetName val="EQ-R1"/>
      <sheetName val="품목"/>
      <sheetName val="2006기계경비산출표"/>
      <sheetName val="일용노임단가"/>
      <sheetName val="날개벽수량표"/>
      <sheetName val="노무비산출"/>
      <sheetName val=" 견적서"/>
      <sheetName val="노임변동률"/>
      <sheetName val="COMPRESSOR"/>
      <sheetName val="암거날개벽재료집계"/>
      <sheetName val="지하1층"/>
      <sheetName val="³ëÀÓ"/>
      <sheetName val="TYPE-A"/>
      <sheetName val="실행"/>
      <sheetName val="단가조사-1"/>
      <sheetName val="단가조사-2"/>
      <sheetName val="세부견적서(DAS Call Back)"/>
      <sheetName val="산출내역서"/>
      <sheetName val="대공종"/>
      <sheetName val="2000.11¿ù¼³餀㢘ԯ_x0000_缀_x0000_"/>
      <sheetName val="기본설계도급항목"/>
      <sheetName val="저"/>
      <sheetName val="CB"/>
      <sheetName val="CS2"/>
      <sheetName val="FOOTING단면력"/>
      <sheetName val="통신물량"/>
      <sheetName val="가설공사내역"/>
      <sheetName val="인건비 "/>
      <sheetName val="자재목록"/>
      <sheetName val="구조물철거타공정이월"/>
      <sheetName val="변경총괄지(1)"/>
      <sheetName val="AS복구"/>
      <sheetName val="중기터파기"/>
      <sheetName val="변수값"/>
      <sheetName val="중기상차"/>
      <sheetName val="날개벽(시점좌측)"/>
      <sheetName val="단양 00 아파트-세부내역"/>
      <sheetName val="교각별수량"/>
      <sheetName val="원가산출서"/>
      <sheetName val="Dae_Jiju"/>
      <sheetName val="Sikje_ingun"/>
      <sheetName val="TREE_D"/>
      <sheetName val="품셈집계표"/>
      <sheetName val="자재조사표(참고용)"/>
      <sheetName val="일반부표집계표"/>
      <sheetName val="분전함신설"/>
      <sheetName val="접지1종"/>
      <sheetName val="구리토평1전기"/>
      <sheetName val="세부내역"/>
      <sheetName val="교각별철근수량집계표"/>
      <sheetName val="Vari by Vendor"/>
      <sheetName val="합천내역"/>
      <sheetName val="2000년 공정표"/>
      <sheetName val="SLAB&quot;1&quot;"/>
      <sheetName val="220 (2)"/>
      <sheetName val="주방환기"/>
      <sheetName val="총인원"/>
      <sheetName val="직급인원"/>
      <sheetName val="차종별"/>
      <sheetName val="유동표(변경)"/>
      <sheetName val="Man Power &amp; Comp"/>
      <sheetName val="대림경상68억"/>
      <sheetName val="PIPE"/>
      <sheetName val="VALVE"/>
      <sheetName val="단중표"/>
      <sheetName val="견적"/>
      <sheetName val="조명율데이타"/>
      <sheetName val="주차구획선수량"/>
      <sheetName val="사원등록"/>
      <sheetName val="호봉 (2)"/>
      <sheetName val="2.펌프장(사급자재)"/>
      <sheetName val="경비_원본"/>
      <sheetName val="AS포장복구 "/>
      <sheetName val=" 상부공통집계(총괄)"/>
      <sheetName val="간접1"/>
      <sheetName val="2000전체분"/>
      <sheetName val="VA_code"/>
      <sheetName val="공종별원가계산"/>
      <sheetName val="말고개터널조명전압강하"/>
      <sheetName val="외주"/>
      <sheetName val="Macro(차단기)"/>
      <sheetName val="상수도토공집계표"/>
      <sheetName val="연결관산출조서"/>
      <sheetName val="통장출금액"/>
      <sheetName val="조경일람"/>
      <sheetName val="경비2내역"/>
      <sheetName val="일위대가표 (2)"/>
      <sheetName val="REACTION(USD지진시)"/>
      <sheetName val="REACTION(USE평시)"/>
      <sheetName val="단가대비표"/>
      <sheetName val="Testing"/>
      <sheetName val="계화배수"/>
      <sheetName val="방음벽 기초 일반수량"/>
      <sheetName val="I.설계조건"/>
      <sheetName val="단면가정"/>
      <sheetName val="부재력정리"/>
      <sheetName val="BLOCK(1)"/>
      <sheetName val="단면치수"/>
      <sheetName val="NEYOK"/>
      <sheetName val="참조-(1)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BOX전기내역"/>
      <sheetName val="하수급견적대비"/>
      <sheetName val="9-1차이내역"/>
      <sheetName val="물량표"/>
      <sheetName val="수안보-MBR1"/>
      <sheetName val="입력DATA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원내역서3"/>
      <sheetName val="3도로"/>
      <sheetName val="과세내역(세부)"/>
      <sheetName val="101동"/>
      <sheetName val="DB"/>
      <sheetName val="표층포설및다짐"/>
      <sheetName val="전기"/>
      <sheetName val="산#2-1 (2)"/>
      <sheetName val="POOM_MOTO"/>
      <sheetName val="밀양노선별공사비명세서"/>
      <sheetName val="대창(함평)-창열"/>
      <sheetName val="대창(장성)"/>
      <sheetName val="내역서(총)"/>
      <sheetName val="OPGW기별"/>
      <sheetName val="직원동원SCH"/>
      <sheetName val="내역총괄"/>
      <sheetName val="내역총괄2"/>
      <sheetName val="내역총괄3"/>
      <sheetName val="TEL"/>
      <sheetName val="예산조서(무선)"/>
      <sheetName val="건설장비기초단가"/>
      <sheetName val="내역서(전체)"/>
      <sheetName val="기계경비및산출근거서"/>
      <sheetName val="토적표"/>
      <sheetName val="36신설수량"/>
      <sheetName val="단가목록"/>
      <sheetName val="투찰내역"/>
      <sheetName val="9811"/>
      <sheetName val="기자재대비표"/>
      <sheetName val="1단계"/>
      <sheetName val="내역서(삼호)"/>
      <sheetName val="샘플표지"/>
      <sheetName val="골재산출"/>
      <sheetName val="구동"/>
      <sheetName val="9GNG운반"/>
      <sheetName val="70%"/>
      <sheetName val="4월_실적추정(건축+토목)"/>
      <sheetName val="4월_실적추정(건축)"/>
      <sheetName val="복구량산정_및_전용회선_사용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0_집계"/>
      <sheetName val="1_수변전설비공사"/>
      <sheetName val="표지_(2)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3-1_CB"/>
      <sheetName val="EP0618"/>
      <sheetName val="MANUFACTORY"/>
      <sheetName val="강북라우터"/>
      <sheetName val="효동"/>
      <sheetName val="기초자료입력"/>
      <sheetName val="48일위"/>
      <sheetName val="일위산출근거"/>
      <sheetName val="기성"/>
      <sheetName val="기성내역 진짜"/>
      <sheetName val="기성갑지"/>
      <sheetName val="2회기성사정"/>
      <sheetName val="3회기성갑지"/>
      <sheetName val="3회총괄"/>
      <sheetName val="1차 내역서"/>
      <sheetName val="기계설비"/>
      <sheetName val="예산서"/>
      <sheetName val="월선수금"/>
      <sheetName val="15"/>
      <sheetName val="1안"/>
      <sheetName val="견적대비"/>
      <sheetName val="48수량"/>
      <sheetName val="22수량"/>
      <sheetName val="49일위"/>
      <sheetName val="22일위"/>
      <sheetName val="49수량"/>
      <sheetName val="AILC004"/>
      <sheetName val="현장관리비 "/>
      <sheetName val="금액결정"/>
      <sheetName val="BASIC (2)"/>
      <sheetName val="입출재고현황 (2)"/>
      <sheetName val="설계가"/>
      <sheetName val="제수변수량"/>
      <sheetName val="공기변수량"/>
      <sheetName val="옹벽수량집계"/>
      <sheetName val="자재단가표"/>
      <sheetName val="관로"/>
      <sheetName val="품셈TABLE"/>
      <sheetName val="품셈표"/>
      <sheetName val="부대대비"/>
      <sheetName val="냉연집계"/>
      <sheetName val="약품설비"/>
      <sheetName val="테이블"/>
      <sheetName val="시공계획"/>
      <sheetName val="MACRO(전선관)"/>
      <sheetName val="현금"/>
      <sheetName val="현장"/>
      <sheetName val="Piping Design Data"/>
      <sheetName val="종배수관"/>
      <sheetName val="工완성공사율"/>
      <sheetName val="wall"/>
      <sheetName val="Àåºñ´Ü°¡»êÃâ"/>
      <sheetName val="µ¿¿ø(3)"/>
      <sheetName val="¿¹Á¤(3)"/>
      <sheetName val="ÁÖÇü"/>
      <sheetName val="H PILE수량"/>
      <sheetName val="H-PILE수량집계"/>
      <sheetName val="8. 안정검토"/>
      <sheetName val="TC표지"/>
      <sheetName val="2003상반기노임기준"/>
      <sheetName val="중기조종사 단위단가"/>
      <sheetName val="제3장 기술업무"/>
      <sheetName val="실행(1)"/>
      <sheetName val="도급"/>
      <sheetName val="수량산출서-2"/>
      <sheetName val="토목공사"/>
      <sheetName val="단가대비"/>
      <sheetName val="전류"/>
      <sheetName val="일위목차"/>
      <sheetName val="포장절단"/>
      <sheetName val="DATA(BAC)"/>
      <sheetName val="일위단가"/>
      <sheetName val="일위(설)"/>
      <sheetName val="A 견적"/>
      <sheetName val="전기공사일위대가"/>
      <sheetName val="PROJECT BRIEF"/>
      <sheetName val="대비내역"/>
      <sheetName val="1,2공구원가계산서"/>
      <sheetName val="2공구산출내역"/>
      <sheetName val="1공구산출내역서"/>
      <sheetName val="단면"/>
      <sheetName val="견적의뢰서"/>
      <sheetName val="PO-BOQ"/>
      <sheetName val="1SPAN"/>
      <sheetName val="의왕내역"/>
      <sheetName val="제품별"/>
      <sheetName val="일위집계표"/>
      <sheetName val="5.정산서"/>
      <sheetName val="공사별 가중치 산출근거(토목)"/>
      <sheetName val="가중치근거(조경)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준공조서"/>
      <sheetName val="공사준공계"/>
      <sheetName val="준공검사보고서"/>
      <sheetName val="96정변2"/>
      <sheetName val="년도별노임표"/>
      <sheetName val="중기목록표"/>
      <sheetName val="변압기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설명"/>
      <sheetName val="계산DATA"/>
      <sheetName val="데이터북"/>
      <sheetName val="조명참고자료"/>
      <sheetName val="Cable schedule"/>
      <sheetName val="V-data"/>
      <sheetName val="L-data"/>
      <sheetName val="P-data"/>
      <sheetName val="평가데이터"/>
      <sheetName val="내역(토목)"/>
      <sheetName val="우각부보강"/>
      <sheetName val="토공정보"/>
      <sheetName val="2"/>
      <sheetName val="두앙"/>
      <sheetName val="경비"/>
      <sheetName val="LEGEND"/>
      <sheetName val="PARAMETER"/>
      <sheetName val="세부내역(직접인건비)"/>
      <sheetName val="경율산정"/>
      <sheetName val="공사내역서(을)실행"/>
      <sheetName val="일위대가(계측기설치)"/>
      <sheetName val="진우+대광"/>
      <sheetName val="출력X"/>
      <sheetName val="화설내"/>
      <sheetName val="배수관토공"/>
      <sheetName val="BabyÀÏÀ§´ë°¡"/>
      <sheetName val="NìüëÒ-òÅ"/>
      <sheetName val="°£¼±°è»ê"/>
      <sheetName val="´ë±¸½ÇÇà"/>
      <sheetName val="0.Áý°è"/>
      <sheetName val="1.¼öº¯Àü¼³ºñ°ø»ç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5.°í¹è¼±Ã¶°Å"/>
      <sheetName val="6.°í¾ÐÄÉÀÌºí½Å¼³"/>
      <sheetName val="신공항A-9(원가수정)"/>
      <sheetName val="본선토량운반계산서(1)0"/>
      <sheetName val="01AC"/>
      <sheetName val="송우내역서"/>
      <sheetName val="웅진교-S2"/>
      <sheetName val="실행예산"/>
      <sheetName val="구조물공"/>
      <sheetName val="부대공"/>
      <sheetName val="소포내역 (2)"/>
      <sheetName val="암거단위"/>
      <sheetName val="검사조서"/>
      <sheetName val="집계(총괄)"/>
      <sheetName val="구성비"/>
      <sheetName val="실적보고"/>
      <sheetName val="표준안전집계"/>
      <sheetName val="표준안전내역"/>
      <sheetName val="7.ºñÀý¿¬¼±Á¶Á¤"/>
      <sheetName val="8.°¡µ¿ºê·¡Å°Æ®ÀÌ¼³"/>
      <sheetName val="9.HÇü°­ÁÖ½Å¼³(9m)"/>
      <sheetName val="10.°­°üÁÖ½Å¼³(9m)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´Ü°¡ºñ±³Ç¥"/>
      <sheetName val="의정부문예회관변경내역"/>
      <sheetName val="POL6차-PIPING"/>
      <sheetName val="±âÃÊ´Ü°¡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일위대가목록(1)"/>
      <sheetName val="단가대비표(1)"/>
      <sheetName val="수질정화시설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Pricelist TAC AB"/>
      <sheetName val="물가정보자료"/>
      <sheetName val="적용토목"/>
      <sheetName val="3회기성"/>
      <sheetName val="계획금액"/>
      <sheetName val="갑지(추정)"/>
      <sheetName val="공용시설내역"/>
      <sheetName val="97 사업추정(WEKI)"/>
      <sheetName val="공종"/>
      <sheetName val="선정요령"/>
      <sheetName val="세부내역서"/>
      <sheetName val="수량BOQ"/>
      <sheetName val="제경비"/>
      <sheetName val="우수공"/>
      <sheetName val="NOMUBI"/>
      <sheetName val="품종별-이름"/>
      <sheetName val=" 갑  지 "/>
      <sheetName val="소방사항"/>
      <sheetName val="아파트건축"/>
      <sheetName val="충주"/>
      <sheetName val="중동상가"/>
      <sheetName val="갈현동"/>
      <sheetName val="용산1(해보)"/>
      <sheetName val="전기설계변경"/>
      <sheetName val="산출목록표"/>
      <sheetName val="수원공"/>
      <sheetName val="구분자"/>
      <sheetName val="단가표"/>
      <sheetName val="그림"/>
      <sheetName val="구성1"/>
      <sheetName val="구성2"/>
      <sheetName val="구성3"/>
      <sheetName val="구성4"/>
      <sheetName val="그림2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E총"/>
      <sheetName val="Languages"/>
      <sheetName val="DATA-UPS"/>
      <sheetName val="공조기(삭제)"/>
      <sheetName val="다이꾸"/>
      <sheetName val="예산M11A"/>
      <sheetName val="단가비교표_공통1"/>
      <sheetName val="일(4)"/>
      <sheetName val="준공평가"/>
      <sheetName val="공통가설"/>
      <sheetName val="예산M12A"/>
      <sheetName val="L형옹벽측구"/>
      <sheetName val="woo(mac)"/>
      <sheetName val="토사(PE)"/>
      <sheetName val="가공비"/>
      <sheetName val="건축개요"/>
      <sheetName val="지수"/>
      <sheetName val="cost"/>
      <sheetName val="3본사"/>
      <sheetName val="(2)"/>
      <sheetName val="정공공사"/>
      <sheetName val="기초일위"/>
      <sheetName val="시설일위"/>
      <sheetName val="조명일위"/>
      <sheetName val="MEXICO-C"/>
      <sheetName val="성내동"/>
      <sheetName val="2002상반기노임기준"/>
      <sheetName val="일위산출"/>
      <sheetName val="업체별기성내역"/>
      <sheetName val="단면별연장"/>
      <sheetName val="배수공"/>
      <sheetName val="관리사무소"/>
      <sheetName val="실행예산서"/>
      <sheetName val="토공산출(주차장)"/>
      <sheetName val="급명"/>
      <sheetName val="오동"/>
      <sheetName val="대조"/>
      <sheetName val="나한"/>
      <sheetName val="INPUT(덕도방향-시점)"/>
      <sheetName val="BOX 본체"/>
      <sheetName val="연결관암거"/>
      <sheetName val="적격심사표"/>
      <sheetName val="EQT-ESTN"/>
      <sheetName val="평3"/>
      <sheetName val="MACRO(MCC)"/>
      <sheetName val="위성"/>
      <sheetName val="세동별비상"/>
      <sheetName val="3.자재비(총괄)"/>
      <sheetName val="세부내역서(전기)"/>
      <sheetName val="plan&amp;section of foundation"/>
      <sheetName val="할증 "/>
      <sheetName val="COVER-P"/>
      <sheetName val="기본단가"/>
      <sheetName val="영업소실적"/>
      <sheetName val="변경품셈총괄"/>
      <sheetName val="UR2-Calculation"/>
      <sheetName val="Proposal"/>
      <sheetName val="CC16-내역서"/>
      <sheetName val="PIPING"/>
      <sheetName val="공문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샤워실위생"/>
      <sheetName val="건축토목내역"/>
      <sheetName val="적현로"/>
      <sheetName val="대전-교대(A1-A2)"/>
      <sheetName val="205동"/>
      <sheetName val="실행대비"/>
      <sheetName val="현장관리비"/>
      <sheetName val="대구-교대(A1-A2)"/>
      <sheetName val="원형1호맨홀토공수량"/>
      <sheetName val="재정비직인"/>
      <sheetName val="재정비내역"/>
      <sheetName val="지적고시내역"/>
      <sheetName val="현장설명서"/>
      <sheetName val="견적조건서"/>
      <sheetName val="시공일반사항"/>
      <sheetName val="현장설명서갑지"/>
      <sheetName val="하도급선정의뢰서(습식공사)"/>
      <sheetName val="견적서1"/>
      <sheetName val="단가조사표"/>
      <sheetName val="설계내역서(기계)"/>
      <sheetName val=" 총괄표"/>
      <sheetName val="기기리스트"/>
      <sheetName val="단위수량"/>
      <sheetName val="맨홀토공수량"/>
      <sheetName val="간지"/>
      <sheetName val="자재집계"/>
      <sheetName val="승용"/>
      <sheetName val="산출(전주P7)"/>
      <sheetName val="Macro3"/>
      <sheetName val="건축"/>
      <sheetName val="정화조동내역"/>
      <sheetName val="eq_data"/>
      <sheetName val="POWER"/>
      <sheetName val="실행(표지,갑,을)"/>
      <sheetName val="제품"/>
      <sheetName val="깨기수량"/>
      <sheetName val="자재테이블"/>
      <sheetName val="품종별월계"/>
      <sheetName val="물墸᎟鰀"/>
      <sheetName val="화재 탐지_x0005__x0000_"/>
      <sheetName val="전신환매도徸"/>
      <sheetName val="5.공종별尜_x0013_層_x0013_闰"/>
      <sheetName val="금액내㔀቎"/>
      <sheetName val="토공 total"/>
      <sheetName val="청하배수"/>
      <sheetName val="설계서"/>
      <sheetName val="예산"/>
      <sheetName val="내역서비교"/>
      <sheetName val="단가산출서"/>
      <sheetName val="단가산출서 (2)"/>
      <sheetName val="현장예산"/>
      <sheetName val="적용단위길이"/>
      <sheetName val="피벗테이블데이터분석"/>
      <sheetName val="특수기호강도거푸집"/>
      <sheetName val="종배수관면벽신"/>
      <sheetName val="종배수관(신)"/>
      <sheetName val="대로근거"/>
      <sheetName val="Y_WORK"/>
      <sheetName val="WING3"/>
      <sheetName val="단중표-ST"/>
      <sheetName val="약전닥트"/>
      <sheetName val="건축부하"/>
      <sheetName val="FA설치명세"/>
      <sheetName val="FD"/>
      <sheetName val="4)유동표"/>
      <sheetName val="9."/>
      <sheetName val="5."/>
      <sheetName val="11"/>
      <sheetName val="12."/>
      <sheetName val="14."/>
      <sheetName val="13"/>
      <sheetName val="7."/>
      <sheetName val="8."/>
      <sheetName val="10."/>
      <sheetName val="기존단가 (2)"/>
      <sheetName val="공조기"/>
      <sheetName val="남양구조시험동"/>
      <sheetName val="내역서적용수량"/>
      <sheetName val="일위대가서식"/>
      <sheetName val="일위대가양식"/>
      <sheetName val="예산내역서"/>
      <sheetName val="영창26"/>
      <sheetName val="가공2원도"/>
      <sheetName val="토공(우물통,기타) "/>
      <sheetName val="전기단가조사서"/>
      <sheetName val="APT"/>
      <sheetName val="투찰"/>
      <sheetName val="기본일위"/>
      <sheetName val="PI蒨9"/>
      <sheetName val="기지국"/>
      <sheetName val="문학간접"/>
      <sheetName val="토공A"/>
      <sheetName val="내역서 "/>
      <sheetName val="단가(반정1교-원주)"/>
      <sheetName val="전력구구조물산근"/>
      <sheetName val="변화치수"/>
      <sheetName val="주beam"/>
      <sheetName val="하도급변경대비표"/>
      <sheetName val="2000용수잠관-수량집계"/>
      <sheetName val="공사내역"/>
      <sheetName val="음봉방향"/>
      <sheetName val="자료(통합)"/>
      <sheetName val="식재인부"/>
      <sheetName val="발주내역"/>
      <sheetName val="단위량당중기"/>
      <sheetName val="OZ049E"/>
      <sheetName val="미지급내역"/>
      <sheetName val="매입내역 "/>
      <sheetName val="거래처별지출내역"/>
      <sheetName val="pbs_lambda"/>
      <sheetName val="Matériel embarqué PVC"/>
      <sheetName val="총(철거)"/>
      <sheetName val="8.PILE  (돌출)"/>
      <sheetName val="전부인쇄"/>
      <sheetName val="9-1차이내역."/>
      <sheetName val="1.외주공사"/>
      <sheetName val="2.직영공사"/>
      <sheetName val="DATA 입력부"/>
      <sheetName val="매매"/>
      <sheetName val="전신"/>
      <sheetName val="가CP"/>
      <sheetName val="건축내역서 (경제상무실)"/>
      <sheetName val="노임(1차)"/>
      <sheetName val="원가계산서(남측)"/>
      <sheetName val="첨부"/>
      <sheetName val="설계개요"/>
      <sheetName val="계산DATA입력"/>
      <sheetName val="COPING"/>
      <sheetName val="LP-S"/>
      <sheetName val="목동1절주.bh01"/>
      <sheetName val="일반수량총괄"/>
      <sheetName val="참조M"/>
      <sheetName val="공사비총괄표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제잡비"/>
      <sheetName val="일위대가(건축)"/>
      <sheetName val="자재표"/>
      <sheetName val="관람석제출"/>
      <sheetName val="토공계산서(부체도로)"/>
      <sheetName val="집계(세부총괄)"/>
      <sheetName val="전력구구조물산근2구간"/>
      <sheetName val="현황산출서"/>
      <sheetName val="C.배수관공"/>
      <sheetName val="견적서(대외) (2)"/>
      <sheetName val="식재-외주 (2)"/>
      <sheetName val="7.1유효폭"/>
      <sheetName val="SULKEA"/>
      <sheetName val="잔수량(작성)"/>
      <sheetName val="전체철근집계"/>
      <sheetName val="소업1교"/>
      <sheetName val="유효폭의 계산"/>
      <sheetName val="내역서단가산출용"/>
      <sheetName val="기간등록"/>
      <sheetName val="상행-교대(A1)"/>
      <sheetName val="공주-교대(A1)"/>
      <sheetName val="구조     ."/>
      <sheetName val="1)fs"/>
      <sheetName val="성서방향-교대(A2)"/>
      <sheetName val="청구내역(9807)"/>
      <sheetName val="기초및구체공"/>
      <sheetName val="유림골조"/>
      <sheetName val="Sheet16 (2)"/>
      <sheetName val="쌍송교"/>
      <sheetName val="기준액"/>
      <sheetName val="공통비"/>
      <sheetName val="시초1교"/>
      <sheetName val="GI-LIST"/>
      <sheetName val="대구-교대(A1)"/>
      <sheetName val="제수"/>
      <sheetName val="공기"/>
      <sheetName val="대,유,램"/>
      <sheetName val="백호우계수"/>
      <sheetName val="몰탈재료산출"/>
      <sheetName val="단위목록"/>
      <sheetName val="기계경비목록"/>
      <sheetName val="관급"/>
      <sheetName val="접속슬라브"/>
      <sheetName val="총집계표"/>
      <sheetName val="시멘트"/>
      <sheetName val="설계기준"/>
      <sheetName val="내역1"/>
      <sheetName val="명세서"/>
      <sheetName val="공사비집계"/>
      <sheetName val="평교-내역"/>
      <sheetName val="아파트기별"/>
      <sheetName val="공리일"/>
      <sheetName val="실행갑지"/>
      <sheetName val="경상비"/>
      <sheetName val="중간부"/>
      <sheetName val="구조물터파기수량집계"/>
      <sheetName val="배수공 시멘트 및 골재량 산출"/>
      <sheetName val="경산(을)"/>
      <sheetName val="견적990322"/>
      <sheetName val="공사별 가중치 산출근거(건축)"/>
      <sheetName val="ⴭⴭⴭⴭ"/>
      <sheetName val="KMT물량"/>
      <sheetName val="J01"/>
      <sheetName val="메서,변+증"/>
      <sheetName val="사각맨홀"/>
      <sheetName val="재료집계"/>
      <sheetName val="내역(중앙)"/>
      <sheetName val="내역(창신)"/>
      <sheetName val="토량1-1"/>
      <sheetName val="공내역"/>
      <sheetName val="접속도로1"/>
      <sheetName val="집수정"/>
      <sheetName val="공종단가"/>
      <sheetName val="결과조달"/>
      <sheetName val="부안일위"/>
      <sheetName val="청천내"/>
      <sheetName val="1공구 건정토건 철콘"/>
      <sheetName val="2공구하도급내역서"/>
      <sheetName val="도급내역"/>
      <sheetName val="투찰추정"/>
      <sheetName val="도급내역5+800"/>
      <sheetName val="수목표준대가"/>
      <sheetName val="도급금액"/>
      <sheetName val="재노경"/>
      <sheetName val="변경내역서"/>
      <sheetName val="일위대가(1)"/>
      <sheetName val="관급자재"/>
      <sheetName val="초기화면"/>
      <sheetName val="총공사내역서"/>
      <sheetName val="토공사"/>
      <sheetName val="정렬"/>
      <sheetName val="계약내역서"/>
      <sheetName val="전체도급"/>
      <sheetName val="본선 토공 분배표"/>
      <sheetName val="1.토공"/>
      <sheetName val="제출내역 (2)"/>
      <sheetName val="6공구(당초)"/>
      <sheetName val="산근1"/>
      <sheetName val="입찰"/>
      <sheetName val="현경"/>
      <sheetName val="전화번호DATA (2001)"/>
      <sheetName val="장비"/>
      <sheetName val="노무"/>
      <sheetName val="자압"/>
      <sheetName val="106C0300"/>
      <sheetName val="공내ᰖ"/>
      <sheetName val="제진기"/>
      <sheetName val="수량이동"/>
      <sheetName val="가격조사서"/>
      <sheetName val="인수공총괄"/>
      <sheetName val="전체내역서"/>
      <sheetName val="Data&amp;Result"/>
      <sheetName val="일위대가(출입)"/>
      <sheetName val="설계기준 및 하중계산"/>
      <sheetName val="입력값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CIVIL"/>
      <sheetName val="자  재"/>
      <sheetName val="DATA 입력란"/>
      <sheetName val="기초자료입력및 K치 확인"/>
      <sheetName val="전기혼잡제경비(45)"/>
      <sheetName val="정화조방수미장"/>
      <sheetName val="basic"/>
      <sheetName val="집수A"/>
      <sheetName val="FAX"/>
      <sheetName val="버스운행안내"/>
      <sheetName val="예방접종계획"/>
      <sheetName val="근태계획서"/>
      <sheetName val="LD일"/>
      <sheetName val="탑(을지)"/>
      <sheetName val="가시설단위수량"/>
      <sheetName val="SORCE1"/>
      <sheetName val="단면설계"/>
      <sheetName val="열린교실"/>
      <sheetName val="1.우편집중내역서"/>
      <sheetName val="b_balju_cho"/>
      <sheetName val="경산锼_x0013_閄"/>
      <sheetName val="합의경상"/>
      <sheetName val="저리조양"/>
      <sheetName val="단면瑌)"/>
      <sheetName val="BEND LOSS"/>
      <sheetName val="22단"/>
      <sheetName val="22단锼"/>
      <sheetName val="건축내역(진해석동)"/>
      <sheetName val="덕소내역"/>
      <sheetName val="1. 설계조건 2.단면가정 3. 하중계산"/>
      <sheetName val="AS_x0005__x0000_"/>
      <sheetName val="신표지1"/>
      <sheetName val="98수문일위"/>
      <sheetName val="과세표준율-2"/>
      <sheetName val="면적분양가"/>
      <sheetName val="분양면적(1123)"/>
      <sheetName val="출력소스"/>
      <sheetName val="산근"/>
      <sheetName val="sw1"/>
      <sheetName val="교통량조사"/>
      <sheetName val="사급자재"/>
      <sheetName val="2000_11월설계내역"/>
      <sheetName val="전선_및_전선ࠝ"/>
      <sheetName val="관리,부대비"/>
      <sheetName val="기성내역서표지"/>
      <sheetName val="통합내역"/>
      <sheetName val="P-산#1-1(WOWA1)"/>
      <sheetName val="연동내역서"/>
      <sheetName val="일위대가 "/>
      <sheetName val="제"/>
      <sheetName val="교량하부공"/>
      <sheetName val="대,怀፵"/>
      <sheetName val="Piping(Methanol)"/>
      <sheetName val="NAMES"/>
      <sheetName val="산근(목록)"/>
      <sheetName val="이형관중량"/>
      <sheetName val="판"/>
      <sheetName val="노임,재료비"/>
      <sheetName val="loading"/>
      <sheetName val="개보수공사BM"/>
      <sheetName val="장문교(대전)"/>
      <sheetName val="내역서01"/>
      <sheetName val="전선_및_전선관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준검_내역서"/>
      <sheetName val="1_수인터널"/>
      <sheetName val="수목데이타_"/>
      <sheetName val="변압기_및_발전기_용량"/>
      <sheetName val="단가_및_재료비"/>
      <sheetName val="-_INFORMATION_-"/>
      <sheetName val="3BL공동구_수량"/>
      <sheetName val="기자재׃"/>
      <sheetName val="갑지(0_x0000_"/>
      <sheetName val="단0_x0000_退"/>
      <sheetName val="갑지(렀뚣瘉"/>
      <sheetName val="갑지(_x0000_뎰瘇"/>
      <sheetName val="분수공별 면적"/>
      <sheetName val="관로조직표"/>
      <sheetName val="기자재_x0000_"/>
      <sheetName val="전기 원가계산서"/>
      <sheetName val="차도조도계산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스케즐"/>
      <sheetName val="PAINT"/>
      <sheetName val="견"/>
      <sheetName val="HRSG SMALL07220"/>
      <sheetName val="집계표(공종별)"/>
      <sheetName val="시운전연료"/>
      <sheetName val="22단헾"/>
      <sheetName val="Option"/>
      <sheetName val="상 부"/>
      <sheetName val="차선도색현황"/>
      <sheetName val="단가적용(터널)"/>
      <sheetName val="단위가격"/>
      <sheetName val="단위가격_할증"/>
      <sheetName val="물가"/>
      <sheetName val="총괄집䠄ᡏ"/>
      <sheetName val="수성페인트도장 내역서"/>
      <sheetName val="산출및내역"/>
      <sheetName val="전기공사"/>
      <sheetName val="통로box전기"/>
      <sheetName val="적용(기尜_x0013_"/>
      <sheetName val="2.1  노무비 평균단가산출"/>
      <sheetName val="종합기별"/>
      <sheetName val="노무비명세서"/>
      <sheetName val="소요자재명세서"/>
      <sheetName val="CLAUSE"/>
      <sheetName val="약품설︀"/>
      <sheetName val="3CHBDC"/>
      <sheetName val="1-11조직표"/>
      <sheetName val="96.12"/>
      <sheetName val="내역전기"/>
      <sheetName val="G.R300경비"/>
      <sheetName val="01상노임"/>
      <sheetName val="22단丵"/>
      <sheetName val="화해(함평)"/>
      <sheetName val="화해(장성)"/>
      <sheetName val="광혁기성"/>
      <sheetName val="하중산정"/>
      <sheetName val="1공구(입찰내역)"/>
      <sheetName val="역집계1"/>
      <sheetName val="담장산출"/>
      <sheetName val="예산M6-B"/>
      <sheetName val="SLIDES"/>
      <sheetName val="정산입력"/>
      <sheetName val="2공구수량"/>
      <sheetName val="Instruction"/>
      <sheetName val="일위대가 집계표"/>
      <sheetName val="횡배수관토공수량"/>
      <sheetName val="4.2.1 마루높이 검토"/>
      <sheetName val="이토변실(A3-LINE)"/>
      <sheetName val="금액"/>
      <sheetName val="견적단가"/>
      <sheetName val="개산공사비"/>
      <sheetName val="통합"/>
      <sheetName val="BOX"/>
      <sheetName val="하중계산"/>
      <sheetName val="유기공정"/>
      <sheetName val="철근량 검토"/>
      <sheetName val="STBOX"/>
      <sheetName val="공사진행"/>
      <sheetName val="와동25-3(변경)"/>
      <sheetName val="기계"/>
      <sheetName val="공사기본자료"/>
      <sheetName val="__MAIN"/>
      <sheetName val="본체"/>
      <sheetName val="°úÃµMAIN"/>
      <sheetName val="ÅÍ³ÎÁ¶µµ"/>
      <sheetName val="1.¼³°è±âÁØ"/>
      <sheetName val="3Â÷¼³°è"/>
      <sheetName val="ÇöÈ²CODE"/>
      <sheetName val="¼ÕÀÍÇöÈ²"/>
      <sheetName val="±âµÕ(¿øÇü)"/>
      <sheetName val="¿Ëº®"/>
      <sheetName val="ABUT¼ö·®-A1"/>
      <sheetName val="¹ëºê¼³Ä¡"/>
      <sheetName val="3.¹Ù´ÚÆÇ¼³°è"/>
      <sheetName val="Á¶°Ç"/>
      <sheetName val="¿©Èï"/>
      <sheetName val="tÇü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Ampecity Data"/>
      <sheetName val="MCC제원"/>
      <sheetName val="T6-6(2)"/>
      <sheetName val="Upgrades pricing"/>
      <sheetName val="SLAB"/>
      <sheetName val="3_바닥판설계"/>
      <sheetName val="변경서식"/>
      <sheetName val="변품8-37"/>
      <sheetName val="참조(2)"/>
      <sheetName val="참조"/>
      <sheetName val="현장일보"/>
      <sheetName val="LAB"/>
      <sheetName val="9509"/>
      <sheetName val="금융비용"/>
      <sheetName val="명단원자료(이전)"/>
      <sheetName val="Inquiry"/>
      <sheetName val="배수문수량산출(3)"/>
      <sheetName val="IMPEADENCE MAP 취수장"/>
      <sheetName val="부서현황"/>
      <sheetName val="AS포장복구_"/>
      <sheetName val="집1"/>
      <sheetName val="IP좌표"/>
      <sheetName val="설계내역(2001)"/>
      <sheetName val="날개벽"/>
      <sheetName val="단가산출집계"/>
      <sheetName val="견적내용입력"/>
      <sheetName val="견적서세부내용"/>
      <sheetName val="원형맨홀수량"/>
      <sheetName val="c_balju"/>
      <sheetName val="지장물C"/>
      <sheetName val="기초공"/>
      <sheetName val="제원.설계조건"/>
      <sheetName val="type-F"/>
      <sheetName val="골조시행"/>
      <sheetName val="가설공사"/>
      <sheetName val="General Data"/>
      <sheetName val="96수출"/>
      <sheetName val="투자효율분석"/>
      <sheetName val="sum1 (2)"/>
      <sheetName val="계산근거"/>
      <sheetName val="Site Expenses"/>
      <sheetName val="일반맨홀수량집계"/>
      <sheetName val="단위세대"/>
      <sheetName val="단락전류-A"/>
      <sheetName val="DPRKMHDT"/>
      <sheetName val="공통부대비"/>
      <sheetName val="출력-내역서"/>
      <sheetName val="SE-611"/>
      <sheetName val="단가표 "/>
      <sheetName val="날개벽(TYPE1)"/>
      <sheetName val="횡배수관"/>
      <sheetName val="건축원가계산서"/>
      <sheetName val="공사비내역서"/>
      <sheetName val="공사비 내역 (가)"/>
      <sheetName val="토공(완충)"/>
      <sheetName val="EUPDAT2"/>
      <sheetName val="주경기-오배수"/>
      <sheetName val="IMF Code"/>
      <sheetName val="Top PO"/>
      <sheetName val="mcc일위대가"/>
      <sheetName val="노원열병합  건축렀䡟ԯ_x0000_缀_x0000__x0000_"/>
      <sheetName val="입찰견적보고서"/>
      <sheetName val="ATS단가"/>
      <sheetName val="내역(전체)"/>
      <sheetName val="노원열병합  건축︀ᇕ԰_x0000_缀_x0000__x0000_"/>
      <sheetName val="노원열병합  건축ﻕᇕ԰_x0000_缀_x0000__x0000_"/>
      <sheetName val="노원열병합  건축렀こ렀䡟ԯ_x0000_缀"/>
      <sheetName val="원본"/>
      <sheetName val="design criteria"/>
      <sheetName val="협조전"/>
      <sheetName val="기성내역서"/>
      <sheetName val="전체공내역서"/>
      <sheetName val="우,오수"/>
      <sheetName val="삼보지질"/>
      <sheetName val="7.전산해석결과"/>
      <sheetName val="4.하중"/>
      <sheetName val="우각부검토"/>
      <sheetName val="단가산출1"/>
      <sheetName val="팔당터널(1공구)"/>
      <sheetName val="재료표"/>
      <sheetName val="969910( R)"/>
      <sheetName val="용소리교"/>
      <sheetName val="현금흐름"/>
      <sheetName val="특수선일위대가"/>
      <sheetName val="변경후-SHEET"/>
      <sheetName val="공정코드"/>
      <sheetName val="설명서 "/>
      <sheetName val="card1"/>
      <sheetName val="흙쌓기도수로설치현황(1)"/>
      <sheetName val="대비표"/>
      <sheetName val="총괄서"/>
      <sheetName val="아산경희980422"/>
      <sheetName val="총괄집桶青"/>
      <sheetName val="E.P.T수량산출서"/>
      <sheetName val="tggwan(mac)"/>
      <sheetName val="물량집계"/>
      <sheetName val="역T형"/>
      <sheetName val="01"/>
      <sheetName val="조경"/>
      <sheetName val="22단가(철完9"/>
      <sheetName val="지질조사"/>
      <sheetName val="T1"/>
      <sheetName val="단가결정"/>
      <sheetName val="총체보활공정표"/>
      <sheetName val="Front"/>
      <sheetName val="포쐀䑣"/>
      <sheetName val="포䠟⥏"/>
      <sheetName val="포䠠⥏"/>
      <sheetName val="포䈀㙪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약품공급2"/>
      <sheetName val="★도급내역"/>
      <sheetName val="aa"/>
      <sheetName val="견적대비표"/>
      <sheetName val="Rates"/>
      <sheetName val="기흥하도용"/>
      <sheetName val="간선"/>
      <sheetName val="전압"/>
      <sheetName val="조도"/>
      <sheetName val="동력"/>
      <sheetName val="토 적 표"/>
      <sheetName val="data2"/>
      <sheetName val="진주䈀ᅪ"/>
      <sheetName val="조명투자및환수계획"/>
      <sheetName val="제조중간결과"/>
      <sheetName val="BOX(1.5X1.5)"/>
      <sheetName val="2BOX본체"/>
      <sheetName val="도장수량(하1)"/>
      <sheetName val="사업수지"/>
      <sheetName val="기계경비단가"/>
      <sheetName val="栍ᾆ"/>
      <sheetName val="96작생능"/>
      <sheetName val="도로경계블럭단위수량"/>
      <sheetName val="도로경계블럭단위토공"/>
      <sheetName val="L형측구단위수량"/>
      <sheetName val="L형측구연장조서"/>
      <sheetName val="부하"/>
      <sheetName val="도체종-상수표"/>
      <sheetName val="동원인원"/>
      <sheetName val="자재 집계표"/>
      <sheetName val="b_balju"/>
      <sheetName val="총공사비"/>
      <sheetName val="첨부파일"/>
      <sheetName val="Oper Amount"/>
      <sheetName val="등록자료"/>
      <sheetName val="입력정보"/>
      <sheetName val="케이블"/>
      <sheetName val="인수공규격"/>
      <sheetName val="별표 "/>
      <sheetName val="기타시설"/>
      <sheetName val="판매시설"/>
      <sheetName val="아파트"/>
      <sheetName val="주민복지관"/>
      <sheetName val="지하주차장"/>
      <sheetName val="매입세"/>
      <sheetName val="신공"/>
      <sheetName val="균열"/>
      <sheetName val="단가및재료비"/>
      <sheetName val="노᠀⁷"/>
      <sheetName val="CHITIET VL-NC-TT -1p"/>
      <sheetName val="TDTKP1"/>
      <sheetName val="bearing"/>
      <sheetName val="현장별계약현황('98.10.31)"/>
      <sheetName val="현장관리비데이타"/>
      <sheetName val="북방3터널"/>
      <sheetName val="포장공자재집계표"/>
      <sheetName val="3련 B姨#"/>
      <sheetName val="경로,구간현황"/>
      <sheetName val="시가지우회도로공내역서"/>
      <sheetName val="1_설계기준"/>
      <sheetName val="Sheet1_(2)"/>
      <sheetName val="Pier 3"/>
      <sheetName val="설계변경내역 98"/>
      <sheetName val="진접"/>
      <sheetName val="공제구간조서"/>
      <sheetName val="퍼스트"/>
      <sheetName val="내부부하"/>
      <sheetName val="일위_파일"/>
      <sheetName val="SKETCH"/>
      <sheetName val="1"/>
      <sheetName val="현장경비"/>
      <sheetName val="연습장소"/>
      <sheetName val="상세내역,전력산출서"/>
      <sheetName val="TYPE-B 평균H"/>
      <sheetName val="증감분석"/>
      <sheetName val="FAB별"/>
      <sheetName val="산재 안전"/>
      <sheetName val="노무비 경비"/>
      <sheetName val="산정표"/>
      <sheetName val="BQ(실행)"/>
      <sheetName val="내역(가지)"/>
      <sheetName val="LIST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계약내역서(을지)"/>
      <sheetName val="빗물받이(910-510-410)"/>
      <sheetName val="관기성공.내"/>
      <sheetName val="평균높이산출근거"/>
      <sheetName val="횡배수관위치조서"/>
      <sheetName val="1-1"/>
      <sheetName val="8.현장관리비"/>
      <sheetName val="7.안전관리비"/>
      <sheetName val="연돌일위집계"/>
      <sheetName val="견적율"/>
      <sheetName val="Recovered_Sheet1"/>
      <sheetName val="원가상세내역"/>
      <sheetName val="2004경영(비목별)"/>
      <sheetName val="2004경영"/>
      <sheetName val="도급양식"/>
      <sheetName val="장비집계"/>
      <sheetName val="손익집계(공장별)"/>
      <sheetName val="설계명세서(선로)"/>
      <sheetName val="Working(wo WTs)"/>
      <sheetName val="주조정실"/>
      <sheetName val="Requirements"/>
      <sheetName val="단가보완"/>
      <sheetName val="인공(100P,배선반)"/>
      <sheetName val="설내역서 "/>
      <sheetName val="입력"/>
      <sheetName val="납부서"/>
      <sheetName val="일위대가(여기까지)"/>
      <sheetName val="J"/>
      <sheetName val="단위_xdc00_ὗ␀"/>
      <sheetName val="인상효1"/>
      <sheetName val="밧데리"/>
      <sheetName val="사급자재(1단계)"/>
      <sheetName val="지주설치제원"/>
      <sheetName val="CON'C"/>
      <sheetName val="경영상태"/>
      <sheetName val="영동(D)"/>
      <sheetName val="원가서"/>
      <sheetName val="기초입력"/>
      <sheetName val="design load"/>
      <sheetName val="working load at the btm ft."/>
      <sheetName val="stability check"/>
      <sheetName val="견적내역"/>
      <sheetName val="일집"/>
      <sheetName val="보호"/>
      <sheetName val="개소별수량산출"/>
      <sheetName val="성남여성복지내역"/>
      <sheetName val="(A)내역서"/>
      <sheetName val="차수"/>
      <sheetName val="안양1공구_건축"/>
      <sheetName val="기술자료 (연수)"/>
      <sheetName val="등록업체"/>
      <sheetName val="esc"/>
      <sheetName val="도급예산내역서봉투"/>
      <sheetName val="설계산출표지"/>
      <sheetName val="도급예산내역서총괄표"/>
      <sheetName val="을부담운반비"/>
      <sheetName val="운반비산출"/>
      <sheetName val="방송노임"/>
      <sheetName val="보도경계블럭"/>
      <sheetName val="모델링"/>
      <sheetName val="hvac내역서(제어동)"/>
      <sheetName val="부표총괄"/>
      <sheetName val="Tot-sum"/>
      <sheetName val="영흥TL(UP,DOWN) "/>
      <sheetName val="sheets"/>
      <sheetName val="GAEYO"/>
      <sheetName val="기본사항"/>
      <sheetName val="토목내역서 (도급단가)"/>
      <sheetName val="금긋기 및 절단"/>
      <sheetName val="감액총괄표"/>
      <sheetName val="내역."/>
      <sheetName val="부대"/>
      <sheetName val="비목군분류일위"/>
      <sheetName val="순공사비"/>
      <sheetName val="콘_재료분리(1)"/>
      <sheetName val="도장 및 용접 수량"/>
      <sheetName val="음성방향"/>
      <sheetName val="현장관리비 산출내역"/>
      <sheetName val="토목검측서"/>
      <sheetName val="VENDOR LIST"/>
      <sheetName val="설계일반"/>
      <sheetName val="수압집계"/>
      <sheetName val="SP-B1"/>
      <sheetName val="결합부검토"/>
      <sheetName val="유림총괄"/>
      <sheetName val="신규 품"/>
      <sheetName val="단산"/>
      <sheetName val="변수데이타"/>
      <sheetName val="INDEX"/>
      <sheetName val="15100"/>
      <sheetName val="MAT"/>
      <sheetName val="동원인원산출"/>
      <sheetName val="품셈기준"/>
      <sheetName val="총(신설)"/>
      <sheetName val="적용기준"/>
      <sheetName val="산출2-기기동력"/>
      <sheetName val="통신단가조사"/>
      <sheetName val="105,106,107동"/>
      <sheetName val="수로교총재료齘_x0013_"/>
      <sheetName val="전력"/>
      <sheetName val="자재조사표"/>
      <sheetName val="매출단가"/>
      <sheetName val="M-EQPT-Z"/>
      <sheetName val="현장대리인계"/>
      <sheetName val="2000,_x0010__x0000_退˘踇"/>
      <sheetName val="2000,_x0010__x0000_蒘Ȭ踇"/>
      <sheetName val="2000,_x0000__x0000_ᓐ_x0000__x0000_"/>
      <sheetName val="2000,_x0000__x0000_︸_x0000__x0000_"/>
      <sheetName val="2000,_x0000__x0000_Ẩ_x0000__x0000_"/>
      <sheetName val="2000,到_x0016_剼_x0016_徸"/>
      <sheetName val="2000,徸⽝_x0005__x0000_"/>
      <sheetName val="1호인버트수량"/>
      <sheetName val="석축설면"/>
      <sheetName val="법면단"/>
      <sheetName val="copy"/>
      <sheetName val="서식"/>
      <sheetName val="2000,咘೿踇⽟_x0000_"/>
      <sheetName val="2000,ﳨǬ踇⾣_x0000_"/>
      <sheetName val="실행변경(1차)"/>
      <sheetName val="2000,缈,罌,헾"/>
      <sheetName val="2000,薸!藼!헾"/>
      <sheetName val="2000,螨_x0013_蟬_x0013_헾"/>
      <sheetName val="2000,午_x0013_꾈ૂ䡲"/>
      <sheetName val="2000,午_x0013_ॢ䡲"/>
      <sheetName val="SANBAISU"/>
      <sheetName val="전체내저፺"/>
      <sheetName val="인건비堀"/>
      <sheetName val="전체내堀᎟"/>
      <sheetName val="전체내︀ᇕ"/>
      <sheetName val="전체내怀፵"/>
      <sheetName val="변경비鰀፰"/>
      <sheetName val="㰀"/>
      <sheetName val="전체내ᓈባ"/>
      <sheetName val="전체내죃፺"/>
      <sheetName val="주관锼_x0013_"/>
      <sheetName val="전체내쀀ፐ"/>
      <sheetName val="堀"/>
      <sheetName val="주관사堀"/>
      <sheetName val="전체내壈᎟"/>
      <sheetName val="전체내惇፵"/>
      <sheetName val="주관사저"/>
      <sheetName val="견적ꀀፐ"/>
      <sheetName val="전체내惈፵"/>
      <sheetName val="일위대가(계측ꀀፐቇ"/>
      <sheetName val="경ꀀፐ"/>
      <sheetName val="전체내죈፺"/>
      <sheetName val="교육종류"/>
      <sheetName val="단위집계표"/>
      <sheetName val="견적堀᎟"/>
      <sheetName val="4렀቟԰"/>
      <sheetName val="4︀ᇕ԰"/>
      <sheetName val="당사"/>
      <sheetName val="SRC-B3U2"/>
      <sheetName val="2.주요계수총괄"/>
      <sheetName val="명세"/>
      <sheetName val="견적서(1)"/>
      <sheetName val="2234"/>
      <sheetName val="조립1부실적"/>
      <sheetName val="5월"/>
      <sheetName val="능률"/>
      <sheetName val="Despacho (c.civil)"/>
      <sheetName val="1을"/>
      <sheetName val="감가상각"/>
      <sheetName val="인원"/>
      <sheetName val="자판실행"/>
      <sheetName val="D16"/>
      <sheetName val="D25"/>
      <sheetName val="D22"/>
      <sheetName val="단위세대물량"/>
      <sheetName val="실행내역서 "/>
      <sheetName val="낙찰표"/>
      <sheetName val="물가대비표"/>
      <sheetName val="설-원가"/>
      <sheetName val="전체_1설계"/>
      <sheetName val="자재일람"/>
      <sheetName val="Factor"/>
      <sheetName val="w't table"/>
      <sheetName val="Main"/>
      <sheetName val="4차원가계산서"/>
      <sheetName val="환율-LIBOR"/>
      <sheetName val="사업계획1안"/>
      <sheetName val="코드"/>
      <sheetName val="월별수입"/>
      <sheetName val="토공집계표"/>
      <sheetName val="기준비용"/>
      <sheetName val="계약표지"/>
      <sheetName val="현장설က_x0000_蠀ᛟ"/>
      <sheetName val="학생내역"/>
      <sheetName val="참조자료"/>
      <sheetName val="COL"/>
      <sheetName val="가중치"/>
      <sheetName val="萀⅜"/>
      <sheetName val="장비당단가 (1)"/>
      <sheetName val="자재목록표"/>
      <sheetName val="단중聀"/>
      <sheetName val="사급자재총괄"/>
      <sheetName val="당정동경상이수"/>
      <sheetName val="당정동공통이수"/>
      <sheetName val=" 토목 처리장도급내역서 "/>
      <sheetName val="아수배전(1회)"/>
      <sheetName val="인건비_조사"/>
      <sheetName val="자재 단가표"/>
      <sheetName val="본사인상전"/>
      <sheetName val="단가산출-기,교"/>
      <sheetName val="Cost bd-&quot;A&quot;"/>
      <sheetName val="IBASE"/>
      <sheetName val=" 냉각수펌프"/>
      <sheetName val="사다리"/>
      <sheetName val="기초코徸"/>
      <sheetName val="master(total)"/>
      <sheetName val="Macro(부하)"/>
      <sheetName val="소운반"/>
      <sheetName val="공종구간"/>
      <sheetName val="산출0"/>
      <sheetName val="상가지급현황"/>
      <sheetName val="증栀ᙿ가"/>
      <sheetName val="401"/>
      <sheetName val="공정"/>
      <sheetName val="옥외"/>
      <sheetName val="P.M 별"/>
      <sheetName val="설계변경내역서"/>
      <sheetName val="배"/>
      <sheetName val="날개벽(좌,우=45도,75도)"/>
      <sheetName val="단위별 일위대가표"/>
      <sheetName val="IMP_(REACTOR)"/>
      <sheetName val="1호맨홀토공"/>
      <sheetName val="환"/>
      <sheetName val="N頀ᚃ"/>
      <sheetName val="N"/>
      <sheetName val="공사직종별노임"/>
      <sheetName val="선우통상(을)"/>
      <sheetName val="오억미만"/>
      <sheetName val="직원자료입력"/>
      <sheetName val="견적서-골조공사"/>
      <sheetName val="대가목록"/>
      <sheetName val="목록1"/>
      <sheetName val="목록2"/>
      <sheetName val="L-type"/>
      <sheetName val="부산4"/>
      <sheetName val="파이프"/>
      <sheetName val="송전재료비"/>
      <sheetName val="CALCULATION"/>
      <sheetName val="FIN TUBE"/>
      <sheetName val="HED. &amp; PIPE"/>
      <sheetName val="원가집계"/>
      <sheetName val="견적시담(송포2공구)"/>
      <sheetName val="0.갑지"/>
      <sheetName val="구의33고"/>
      <sheetName val="귀래방향"/>
      <sheetName val="셀명"/>
      <sheetName val="수지표"/>
      <sheetName val="리터팬내장형"/>
      <sheetName val="NAI"/>
      <sheetName val="일반수량집계"/>
      <sheetName val="FCU (2)"/>
      <sheetName val="장비분석"/>
      <sheetName val="적용기준표(98년상반기)"/>
      <sheetName val="굴착현장"/>
      <sheetName val="용산3(영광)"/>
      <sheetName val="성곽내역서"/>
      <sheetName val="A LINE"/>
      <sheetName val="J:\LOTUS\9605P\BB_C-BD\OUT\YES."/>
      <sheetName val="맨홀수량"/>
      <sheetName val="성원계약"/>
      <sheetName val="층"/>
      <sheetName val="배수내역(총수량)"/>
      <sheetName val="3련 B_x0005__x0000_"/>
      <sheetName val="기성수금(단단위)"/>
      <sheetName val="원가매출(단단위)"/>
      <sheetName val="적용건축"/>
      <sheetName val="설치 일위대가(4԰_x0000_缀_x0000__x0000__x0000_"/>
      <sheetName val="프로젝트"/>
      <sheetName val="99년신청"/>
      <sheetName val="0217상가미분양자산"/>
      <sheetName val="단위중량"/>
      <sheetName val="2터널시점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자재비"/>
      <sheetName val="10현장조직"/>
      <sheetName val="3-1-12"/>
      <sheetName val="3-1-3"/>
      <sheetName val="21301동"/>
      <sheetName val="TB-내역서"/>
      <sheetName val="costing_CV"/>
      <sheetName val="costing_ESDV"/>
      <sheetName val="costing_FE"/>
      <sheetName val="Condition"/>
      <sheetName val="costing_Misc"/>
      <sheetName val="costing_MOV"/>
      <sheetName val="costing_Press"/>
      <sheetName val="choose"/>
      <sheetName val="별표(48~75)"/>
      <sheetName val="공사내역(2003년)"/>
      <sheetName val="본댐설계"/>
      <sheetName val="2.2.2입적표"/>
      <sheetName val="꣈፺"/>
      <sheetName val="¼ö·®»êÃÈ"/>
      <sheetName val="저፺"/>
      <sheetName val="¼ö·®»êÃX"/>
      <sheetName val="壈᎟"/>
      <sheetName val="쀀ፐ"/>
      <sheetName val="죈፺"/>
      <sheetName val="惈፵"/>
      <sheetName val="대포2교접속"/>
      <sheetName val="일반전기C"/>
      <sheetName val="변경내역"/>
      <sheetName val="현대물량"/>
      <sheetName val="이름정의"/>
      <sheetName val="초기화면1"/>
      <sheetName val="11+040(통로)"/>
      <sheetName val="조도계산서_(도서)"/>
      <sheetName val="1_설계조건"/>
      <sheetName val="단__가__대__비__표"/>
      <sheetName val="일__위__대__가__목__록"/>
      <sheetName val="90_03실행_"/>
      <sheetName val="3_공통공사대비"/>
      <sheetName val="한화 둔산 내역서"/>
      <sheetName val="적격점수&lt;300억미만&gt;"/>
      <sheetName val="예산조서(︀ᇕ԰"/>
      <sheetName val="전장품(관리용)"/>
      <sheetName val="도급단가-아파트"/>
      <sheetName val="inputdata"/>
      <sheetName val="PAC"/>
      <sheetName val="WIND-EQ"/>
      <sheetName val="FEXS"/>
      <sheetName val="PUMP SHT"/>
      <sheetName val="대가단최종"/>
      <sheetName val="부丵〒"/>
      <sheetName val="부司2"/>
      <sheetName val="13LPMCC"/>
      <sheetName val="sub"/>
      <sheetName val="마장"/>
      <sheetName val="투찰가"/>
      <sheetName val="첨부1"/>
      <sheetName val="3.하중산정4.지지력"/>
      <sheetName val="지입집계"/>
      <sheetName val="공종별 집계"/>
      <sheetName val="용역비내역-진짜"/>
      <sheetName val="접속도로"/>
      <sheetName val="계림(함평)"/>
      <sheetName val="계림(장성)"/>
      <sheetName val="일별1"/>
      <sheetName val="집행(2-1)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토공,기초"/>
      <sheetName val="총괄BOQ"/>
      <sheetName val="102역사"/>
      <sheetName val="수량산출1"/>
      <sheetName val="Ⅴ-2.공종별내역"/>
      <sheetName val="가로등제어반 설치공사(수량)"/>
      <sheetName val="매입세율"/>
      <sheetName val="4.일위대가목차"/>
      <sheetName val="Param"/>
      <sheetName val="1._x0018_변︀ᇕ԰"/>
      <sheetName val="공사비증감"/>
      <sheetName val="2.대외공문"/>
      <sheetName val="ATM기초철가"/>
      <sheetName val="시화점실행"/>
      <sheetName val="총괄분 설계서용지"/>
      <sheetName val="식재일위대가"/>
      <sheetName val="REACTION芨.헾⿁_x0005__x0000_"/>
      <sheetName val="REACTION鴘E鵜E헾⼼_x0005_"/>
      <sheetName val="7단가"/>
      <sheetName val="정산내역"/>
      <sheetName val="#3_일위대가목록"/>
      <sheetName val="#2_일위대가목록"/>
      <sheetName val="횡배수관집현황(2공구)"/>
      <sheetName val="입력변수"/>
      <sheetName val="타견적(을)"/>
      <sheetName val="개별직종노임단가(2005.1)"/>
      <sheetName val="노임,자재"/>
      <sheetName val="기계경비(맨홀)"/>
      <sheetName val="INMD1198"/>
      <sheetName val="INFG1198"/>
      <sheetName val="표준ፙ렀ᑟ"/>
      <sheetName val="공종목록표"/>
      <sheetName val="일위1"/>
      <sheetName val="MixBed"/>
      <sheetName val="CondPol"/>
      <sheetName val="O＆P"/>
      <sheetName val="결재판(삭제하지말아주세요)"/>
      <sheetName val="유첨䈀ᅪ"/>
      <sheetName val="주간계획"/>
      <sheetName val="선택"/>
      <sheetName val="총괄원가 "/>
      <sheetName val="TG9504"/>
      <sheetName val="1995년 섹터별 매출"/>
      <sheetName val="ROOF(ALKALI)"/>
      <sheetName val="역T형옹벽(3.0)"/>
      <sheetName val="실행(ALT1)"/>
      <sheetName val="貭♘"/>
      <sheetName val="기계실"/>
      <sheetName val="공사설계서"/>
      <sheetName val="CPM챠트"/>
      <sheetName val="공사"/>
      <sheetName val="2F_회의실견적(5_14_일대)"/>
      <sheetName val="청주(철골발주의뢰서)"/>
      <sheetName val="Price List"/>
      <sheetName val="금강견적"/>
      <sheetName val="설치 일위대가(46~԰_x0000_缀_x0000_"/>
      <sheetName val="설계내"/>
      <sheetName val="기초대가"/>
      <sheetName val="N閞㋁"/>
      <sheetName val="교대시점"/>
      <sheetName val="추천서"/>
      <sheetName val="기준"/>
      <sheetName val="1F"/>
      <sheetName val="AH-1 "/>
      <sheetName val="적정성평가표(8번)(1순위)"/>
      <sheetName val="적정성평가표(12번)(6순위)"/>
      <sheetName val="기별(종합)"/>
      <sheetName val="단가비교표 (계측제어)"/>
      <sheetName val="바이오"/>
      <sheetName val="gvl"/>
      <sheetName val="자단"/>
      <sheetName val="공사착공계"/>
      <sheetName val="잡철물"/>
      <sheetName val="(전체발주,금회3차공사)내역서"/>
      <sheetName val="Macro(AT)"/>
      <sheetName val="PW3"/>
      <sheetName val="PW4"/>
      <sheetName val="SC1"/>
      <sheetName val="PE"/>
      <sheetName val="PM"/>
      <sheetName val="TR"/>
      <sheetName val="0001(arch)"/>
      <sheetName val="Breakdown"/>
      <sheetName val="금호산업"/>
      <sheetName val="표 지"/>
      <sheetName val="가시설수량"/>
      <sheetName val="AIR_SHOWER(3인용)"/>
      <sheetName val="Personnaliser..."/>
      <sheetName val="Takt Time"/>
      <sheetName val="예총"/>
      <sheetName val="CAT_5"/>
      <sheetName val="전자"/>
      <sheetName val="환산"/>
      <sheetName val="현지검측내역"/>
      <sheetName val="구주,중아,CIS"/>
      <sheetName val="EL90"/>
      <sheetName val="역T형교대栄⿇_x0000__x0000_庨_x0000_"/>
      <sheetName val="역T형교대栄⿇_x0000__x0000__x0000_"/>
      <sheetName val="역T형교대舨&quot;헾⾪_x0005__x0000_"/>
      <sheetName val="산출명세서"/>
      <sheetName val="2.노무비명세서(수직보垰7埼"/>
      <sheetName val="돈암사업"/>
      <sheetName val="단면A-A(TR)"/>
      <sheetName val="D-3109"/>
      <sheetName val="스포회원매출"/>
      <sheetName val="단가견적조사표"/>
      <sheetName val="도급내역서"/>
      <sheetName val="Tiburon"/>
      <sheetName val="배출수지B"/>
      <sheetName val="D"/>
      <sheetName val="기성내역"/>
      <sheetName val="특기사항"/>
      <sheetName val="하도내역 (철콘)"/>
      <sheetName val="Change rate"/>
      <sheetName val="B3.PERSONEL-Ucret"/>
      <sheetName val="nomi "/>
      <sheetName val="집계표(육상)"/>
      <sheetName val="기본"/>
      <sheetName val="수주실적0709"/>
      <sheetName val="건축원가"/>
      <sheetName val="제4절-1"/>
      <sheetName val="총괄-1"/>
      <sheetName val="홈통받이수량"/>
      <sheetName val="공통가설공사"/>
      <sheetName val="공사수행방안"/>
      <sheetName val="2000년하반기"/>
      <sheetName val="과세면세표"/>
      <sheetName val="금액집계"/>
      <sheetName val="환률"/>
      <sheetName val="공사비명세서"/>
      <sheetName val="사용성검토"/>
      <sheetName val="일위대가내역"/>
      <sheetName val="작성"/>
      <sheetName val="만수배관단가"/>
      <sheetName val="FRP배관단가(만수)"/>
      <sheetName val="행거,슈,볼트,펌프,잡재"/>
      <sheetName val="을-ATYPE"/>
      <sheetName val="선수금"/>
      <sheetName val="예비품"/>
      <sheetName val="인제내역"/>
      <sheetName val="사통"/>
      <sheetName val="현장지䀀ኀ㠀ኃ"/>
      <sheetName val="파형강관집계"/>
      <sheetName val="물가변동잔여물량세부내역서"/>
      <sheetName val="신규(방류시설)"/>
      <sheetName val="소방"/>
      <sheetName val="덤프트럭계수"/>
      <sheetName val="카메라"/>
      <sheetName val="1.취수장"/>
      <sheetName val="상-교대(A1-A2)"/>
      <sheetName val="PART_DISCOUNT"/>
      <sheetName val="적점"/>
      <sheetName val="금액결揄"/>
      <sheetName val="공사비 내역"/>
      <sheetName val="T13(P68~72,78)"/>
      <sheetName val="2000_x0005__x0000__x0000_"/>
      <sheetName val="견적사양비교표"/>
      <sheetName val="㩷"/>
      <sheetName val="렀ⵘ"/>
      <sheetName val="֭_x0000_"/>
      <sheetName val="16-1"/>
      <sheetName val="입찰보Ⳡ"/>
      <sheetName val="RangeObject"/>
      <sheetName val="분뇨"/>
      <sheetName val="H-pile(250x250)"/>
      <sheetName val="H-pile(298x299)"/>
      <sheetName val="방음벽기초(H_xd8d4_ㆂᰀㆃ"/>
      <sheetName val="안정검토(온1)"/>
      <sheetName val="일위대가(원본)"/>
      <sheetName val="입찰준비계획안(부대)"/>
      <sheetName val="입찰준비계획안(외주)"/>
      <sheetName val="입찰준비계획안(기타견적)"/>
      <sheetName val="장항선4공구직접비집계"/>
      <sheetName val="공사기본내용입력"/>
      <sheetName val="원하도급내역서(당초)"/>
      <sheetName val="무전표"/>
      <sheetName val="공통단가"/>
      <sheetName val="운반비"/>
      <sheetName val="옹벽기초자료"/>
      <sheetName val="배수관접합및부설  "/>
      <sheetName val="000000"/>
      <sheetName val="10월"/>
      <sheetName val="변경후원본2"/>
      <sheetName val="LABTOTAL"/>
      <sheetName val="COA-17"/>
      <sheetName val="C-18"/>
      <sheetName val="내역아"/>
      <sheetName val="울타리"/>
      <sheetName val="경성자금"/>
      <sheetName val="SUB일위대가"/>
      <sheetName val="사용자정의"/>
      <sheetName val="평자재단가"/>
      <sheetName val="95년12월말"/>
      <sheetName val="교량전기"/>
      <sheetName val="철거산출헾】"/>
      <sheetName val="철거산출午_x0013_"/>
      <sheetName val="토목(용인)"/>
      <sheetName val="TYPE1"/>
      <sheetName val="철근량"/>
      <sheetName val="건축집계"/>
      <sheetName val="자금청구"/>
      <sheetName val="원내역서 그대로"/>
      <sheetName val="비교1"/>
      <sheetName val="Summary"/>
      <sheetName val="하부철근수량"/>
      <sheetName val="입찰사유서 제4공종 (흙깎기)"/>
      <sheetName val="거푸집물량"/>
      <sheetName val="중기목록"/>
      <sheetName val="변경품셈"/>
      <sheetName val="회사99"/>
      <sheetName val="OCT.FDN"/>
      <sheetName val="PAD TR보호대기초"/>
      <sheetName val="가로등기초"/>
      <sheetName val="HANDHOLE(2)"/>
      <sheetName val="AHU집계"/>
      <sheetName val="공조기휀"/>
      <sheetName val="계양가시설"/>
      <sheetName val="삼성전기"/>
      <sheetName val="B부대공"/>
      <sheetName val="분양가격표"/>
      <sheetName val="일목"/>
      <sheetName val="박스토공"/>
      <sheetName val="기준표"/>
      <sheetName val="보호공"/>
      <sheetName val="º¯°æ»çÀþ"/>
      <sheetName val="제수변︀ᇕ"/>
      <sheetName val="º¯°æ»çÀ_x0000_"/>
      <sheetName val="결과조Ⴚ"/>
      <sheetName val="결과조º"/>
      <sheetName val="º¯°æ»çÀ¸"/>
      <sheetName val="º¯°æ»çÀ5"/>
      <sheetName val="º¯°æ»çÀ "/>
      <sheetName val="제수변﹔ᇕ"/>
      <sheetName val="º¯°æ»çÀB"/>
      <sheetName val="단가일䊱"/>
      <sheetName val="K1자재(3차등)"/>
      <sheetName val="전체내ﰀ⁗"/>
      <sheetName val="내역서-전체낙찰율"/>
      <sheetName val="제수변䊱ᅪ"/>
      <sheetName val="2호맨홀공제수량"/>
      <sheetName val="36신丵〒_x0005_"/>
      <sheetName val="A(Rev.3)"/>
      <sheetName val="부총"/>
      <sheetName val="위치"/>
      <sheetName val="공작물조직표(용배수)"/>
      <sheetName val="날개수량1.5"/>
      <sheetName val="내역서(기성청구)"/>
      <sheetName val="재료단가"/>
      <sheetName val="원가계墬ᥓ"/>
      <sheetName val="원가계Ⴌ_x0000_"/>
      <sheetName val="관로토공집계표"/>
      <sheetName val="3회기성헾】"/>
      <sheetName val="변경비교헾】"/>
      <sheetName val="횡배위치"/>
      <sheetName val="계산중"/>
      <sheetName val="몰탈㔀቎԰_x0000_"/>
      <sheetName val="몰탈䠊ፓ倀놡"/>
      <sheetName val="몰탈䠋ፓ頀뫻"/>
      <sheetName val="몰탈䠠ፓ瀀멗"/>
      <sheetName val="몰탈䠊ፓ "/>
      <sheetName val="평가내역"/>
      <sheetName val="몰탈䠉ፓ退"/>
      <sheetName val="몰탈䠉ፓ退ꠍ"/>
      <sheetName val="몰탈䠑ፓ뀀짅"/>
      <sheetName val="TOEC"/>
      <sheetName val="몰탈䠊ፓ㠀擞"/>
      <sheetName val="bdata-출력안함"/>
      <sheetName val="공리공제"/>
      <sheetName val="준공정산"/>
      <sheetName val="자재ᰀ፜搀"/>
      <sheetName val="발전기"/>
      <sheetName val="GEN"/>
      <sheetName val="부대공집계표"/>
      <sheetName val="관일"/>
      <sheetName val="노무비(DB)_이후 출력XXXXXX"/>
      <sheetName val="3회기성䃸〒"/>
      <sheetName val="3회기성_x0005__x0000_"/>
      <sheetName val="3회기성吸("/>
      <sheetName val="3회기성ⱂ⿌"/>
      <sheetName val="3회기성埀0"/>
      <sheetName val="VS P-Q"/>
      <sheetName val="법면"/>
      <sheetName val="배수공1"/>
      <sheetName val="내역서(당초변경)"/>
      <sheetName val="카렌스센터계량기설치공사"/>
      <sheetName val="in"/>
      <sheetName val="CT "/>
      <sheetName val="Ext. Stone-P"/>
      <sheetName val="건축공사 집계표"/>
      <sheetName val="골조"/>
      <sheetName val="토공실행"/>
      <sheetName val="직접인건비"/>
      <sheetName val="토공대가"/>
      <sheetName val="구조대가"/>
      <sheetName val="포설대가1"/>
      <sheetName val="부대대가"/>
      <sheetName val="B.O.M"/>
      <sheetName val="구간산출"/>
      <sheetName val="화전내"/>
      <sheetName val="REINF."/>
      <sheetName val="빙축열"/>
      <sheetName val="견적정보"/>
      <sheetName val="RE9604"/>
      <sheetName val="노임단가표"/>
      <sheetName val="5.동별횡주관경"/>
      <sheetName val="일위(시설)"/>
      <sheetName val="일위대가1"/>
      <sheetName val="新철폐복2"/>
      <sheetName val="新철폐복3"/>
      <sheetName val="남양내역"/>
      <sheetName val="평균환율-USD"/>
      <sheetName val="인원동원계획"/>
      <sheetName val="cable-data"/>
      <sheetName val="keyword"/>
      <sheetName val="1._x005f_x0018_변전설비"/>
      <sheetName val="TYPE-U800"/>
      <sheetName val="설계서(설치)"/>
      <sheetName val="지급자재대"/>
      <sheetName val="토목내역서"/>
      <sheetName val="재료집계표3"/>
      <sheetName val="범용개발순소요비용"/>
      <sheetName val="다곡2교"/>
      <sheetName val="왕십리방향"/>
      <sheetName val="05 BOX"/>
      <sheetName val="02 SLAB"/>
      <sheetName val="가시설"/>
      <sheetName val="마산방향철근집계"/>
      <sheetName val="시추주상도"/>
      <sheetName val="archi(본사)"/>
      <sheetName val="※참고자료※"/>
      <sheetName val="자(3.0m)"/>
      <sheetName val="정화조"/>
      <sheetName val="백호헾】_x0005_"/>
      <sheetName val="36신설수翇"/>
      <sheetName val="36신설수︀"/>
      <sheetName val="견적꓀᥻"/>
      <sheetName val="수안보-_x0005__x0000__x0000_"/>
      <sheetName val="36신설수Ç"/>
      <sheetName val="36신설수資"/>
      <sheetName val="총괄집렇♑"/>
      <sheetName val="총괄집㸁䧾"/>
      <sheetName val="시설물기초"/>
      <sheetName val="1호맨홀수량산출"/>
      <sheetName val="hvac(제어동)"/>
      <sheetName val="교량명원본"/>
      <sheetName val="BOX제원원본"/>
      <sheetName val="국도접속 차도부수량"/>
      <sheetName val="차도부연장현황"/>
      <sheetName val="원곡IC교 내진성능보강공사 실시설계 용역.xlsx"/>
      <sheetName val="40총괄"/>
      <sheetName val="40집계"/>
      <sheetName val="업체별 금액"/>
      <sheetName val="참조용쉬트"/>
      <sheetName val="청구서"/>
      <sheetName val="공동_집계표"/>
      <sheetName val="분담_집계표"/>
      <sheetName val="분담_대보"/>
      <sheetName val="분담_DB"/>
      <sheetName val="분담_동우"/>
      <sheetName val="대총괄내역서"/>
      <sheetName val="중총괄내역서"/>
      <sheetName val="소총괄내역서"/>
      <sheetName val="내역서_영상검지기"/>
      <sheetName val="내역서_레이더"/>
      <sheetName val="내역서_AVI"/>
      <sheetName val="내역서_CCTV"/>
      <sheetName val="내역서_지하차도CCTV"/>
      <sheetName val="내역서_VMS"/>
      <sheetName val="내역서_신호"/>
      <sheetName val="내역서_광통신장비"/>
      <sheetName val="내역서_주정차단속"/>
      <sheetName val="내역서_교통"/>
      <sheetName val="내역서_예비품"/>
      <sheetName val="내역서_전산"/>
      <sheetName val="내역서_정보통신"/>
      <sheetName val="내역서_전기"/>
      <sheetName val="내역서_토목"/>
      <sheetName val="내역서_기타(건축,소방)"/>
      <sheetName val="내역서_설계비및부대임대료"/>
      <sheetName val="세부내역_영상"/>
      <sheetName val="세부내역_레이더"/>
      <sheetName val="세부내역_AVI"/>
      <sheetName val="세부내역_CCTV"/>
      <sheetName val="세부내역_지하CCTV"/>
      <sheetName val="세부내역_VMS"/>
      <sheetName val="세부내역_신호"/>
      <sheetName val="세부내역_광통신"/>
      <sheetName val="세부내역_주정차"/>
      <sheetName val="세부내역_교통"/>
      <sheetName val="세부내역_예비품"/>
      <sheetName val="세부내역_전산"/>
      <sheetName val="세부내역_통신"/>
      <sheetName val="세부내역_전기"/>
      <sheetName val="세부내역_토목"/>
      <sheetName val="일위대가_건축구조(1)"/>
      <sheetName val="일위대가_건축토목(1)"/>
      <sheetName val="일위대가_SW"/>
      <sheetName val="SW개발비_산정기준"/>
      <sheetName val="세부내역_건축"/>
      <sheetName val="용수간선"/>
      <sheetName val="노무비(첨부4-4)"/>
      <sheetName val="일반부표"/>
      <sheetName val="뚝토공"/>
      <sheetName val="05년"/>
      <sheetName val="사  업  비  수  지  예  산  서"/>
      <sheetName val="내역서(총괄)"/>
      <sheetName val="공종별 집계표"/>
      <sheetName val="공통가설_8"/>
      <sheetName val="아파트_9"/>
      <sheetName val="직접공사비집계표_7"/>
      <sheetName val="실내건축일위대가"/>
      <sheetName val="변수2"/>
      <sheetName val="저항"/>
      <sheetName val="대상공사(조달청)"/>
      <sheetName val="PUMP"/>
      <sheetName val="적용환율"/>
      <sheetName val="한전고리-을"/>
      <sheetName val="basic_info"/>
      <sheetName val="9GN邷㭘"/>
      <sheetName val="shtOpr"/>
      <sheetName val="정거장"/>
      <sheetName val="길내기"/>
      <sheetName val="원본(갑지)"/>
      <sheetName val="전등부하"/>
      <sheetName val="(C)원내역"/>
      <sheetName val="겉장"/>
      <sheetName val="기성검사원"/>
      <sheetName val="율림"/>
      <sheetName val="화진"/>
      <sheetName val="가설(내부수평비계)"/>
      <sheetName val="건축물현장정리"/>
      <sheetName val="공통가설공사(공통)"/>
      <sheetName val="골재대"/>
      <sheetName val="폐기물"/>
      <sheetName val="폐기물 (2)"/>
      <sheetName val="경로당내역건축"/>
      <sheetName val="노임단가(08.01)"/>
      <sheetName val="몰탈단가"/>
      <sheetName val="남대문빌딩"/>
      <sheetName val="실행비교"/>
      <sheetName val="회로내역(승인)"/>
      <sheetName val="공통대가"/>
      <sheetName val="민감도"/>
      <sheetName val="일반맨홀수량집계(A-7 LINE)"/>
      <sheetName val="Sheet22"/>
      <sheetName val="암센터"/>
      <sheetName val="인부임"/>
      <sheetName val="11.자재단가"/>
      <sheetName val="총괄갑 "/>
      <sheetName val="추가예산"/>
      <sheetName val="full (2)"/>
      <sheetName val="인원계획"/>
      <sheetName val="시행예산"/>
      <sheetName val="자압1"/>
      <sheetName val="고창방향"/>
      <sheetName val="토목공사일반"/>
      <sheetName val="금광1터널"/>
      <sheetName val="역삼"/>
      <sheetName val="cal"/>
      <sheetName val="구조물공집계"/>
      <sheetName val="부대집계"/>
      <sheetName val="キ⩙"/>
      <sheetName val="PANEL 내역"/>
      <sheetName val="소상 &quot;1&quot;"/>
      <sheetName val="도"/>
      <sheetName val="빙장비사양"/>
      <sheetName val="월별"/>
      <sheetName val="EQUIP LIST"/>
      <sheetName val="FAB4생산"/>
      <sheetName val="HVAC"/>
      <sheetName val="W-현원가"/>
      <sheetName val="부대토목"/>
      <sheetName val="조건입력"/>
      <sheetName val="조건입력(2)"/>
      <sheetName val="장비선정"/>
      <sheetName val="BREAKDOWN(철거설치)"/>
      <sheetName val="2002계약현황"/>
      <sheetName val="A1_본체_수량산출서"/>
      <sheetName val="물량증감"/>
      <sheetName val="9902"/>
      <sheetName val="장비경비"/>
      <sheetName val="환율"/>
      <sheetName val="주소록"/>
      <sheetName val="교사기준면적(초등)"/>
      <sheetName val="조명율"/>
      <sheetName val="보집계표"/>
      <sheetName val="배관내역"/>
      <sheetName val="토목공종세부"/>
      <sheetName val="식재가격"/>
      <sheetName val="식재총괄"/>
      <sheetName val="예산내역"/>
      <sheetName val="총괄수지표"/>
      <sheetName val="견적회신"/>
      <sheetName val="1. 가로등 설비 공사(산출)"/>
      <sheetName val="지하"/>
      <sheetName val="비탈면보호공수량산출"/>
      <sheetName val="Macro"/>
      <sheetName val="산출"/>
      <sheetName val="PREFACE"/>
      <sheetName val="간접경상비"/>
      <sheetName val="조도계산(가로등NEW)"/>
      <sheetName val="4월"/>
      <sheetName val="8월"/>
      <sheetName val="12월"/>
      <sheetName val="2월"/>
      <sheetName val="1월"/>
      <sheetName val="7월"/>
      <sheetName val="6월"/>
      <sheetName val="3월"/>
      <sheetName val="11월"/>
      <sheetName val="9월"/>
      <sheetName val="도근좌표"/>
      <sheetName val="1.동력공사"/>
      <sheetName val="도장"/>
      <sheetName val="전체내역 (2)"/>
      <sheetName val="ITB_COST"/>
      <sheetName val="96보완계획7_12"/>
      <sheetName val="입렀"/>
      <sheetName val="입栀"/>
      <sheetName val="입ꠀ"/>
      <sheetName val="계정"/>
      <sheetName val="BIDDING-SUM"/>
      <sheetName val="입︀"/>
      <sheetName val="품목납기"/>
      <sheetName val=" 소방공사 산출근거"/>
      <sheetName val="1._x005f_x005f_x005f_x0018_변전설비"/>
      <sheetName val="YES.XLS"/>
      <sheetName val="장비명"/>
      <sheetName val="경비공통"/>
      <sheetName val="Assumptions"/>
      <sheetName val="값"/>
      <sheetName val="---FAB#1업무일지---"/>
      <sheetName val="base"/>
      <sheetName val="관세,통관수수료,운반비"/>
      <sheetName val="KS-301_WBS"/>
      <sheetName val="배수내역"/>
      <sheetName val="시설물"/>
      <sheetName val="식재"/>
      <sheetName val="신호등일위대가"/>
      <sheetName val="L_RPTB03_01"/>
      <sheetName val="가시설(TYPE-A)"/>
      <sheetName val="1호맨홀가감수량"/>
      <sheetName val="1-1평균터파기고(1)"/>
      <sheetName val="국공유지및사유지"/>
      <sheetName val="파일의이용"/>
      <sheetName val="2.조명기구철거(일괄철거분)"/>
      <sheetName val="자재수량"/>
      <sheetName val="기존구조물철거집계계표"/>
      <sheetName val="신공항A-9헾】_x0005__x0000__x0000_"/>
      <sheetName val="기능공인적사항"/>
      <sheetName val="각종양식"/>
      <sheetName val="ᰀ፜"/>
      <sheetName val="N炬≹"/>
      <sheetName val="154TW"/>
      <sheetName val="제丵"/>
      <sheetName val="설계산출기초"/>
      <sheetName val="원가계산하도"/>
      <sheetName val="단위_x0000__x0000_尀"/>
      <sheetName val="단위ࠀᎄ䰀"/>
      <sheetName val="단위倀❹缀"/>
      <sheetName val="단위耀ὡ"/>
      <sheetName val="설변물량"/>
      <sheetName val="소일위대가코드표"/>
      <sheetName val="사각맨0"/>
      <sheetName val="견적의ᰀ፜"/>
      <sheetName val="사각맨᠜"/>
      <sheetName val="공기԰_x0000_缀"/>
      <sheetName val="설계睮め_x0005_"/>
      <sheetName val="CF"/>
      <sheetName val="전기일위목록"/>
      <sheetName val="가계부"/>
      <sheetName val="제품목록"/>
      <sheetName val="매입매출관리"/>
      <sheetName val="UPDATA"/>
      <sheetName val="5사남"/>
      <sheetName val="각종장비전압강하계산"/>
      <sheetName val="시중노임(공사)"/>
      <sheetName val="배관배선 단가조사"/>
      <sheetName val="동력배선"/>
      <sheetName val="본선동력배선"/>
      <sheetName val="본선조명"/>
      <sheetName val="전력간선배선"/>
      <sheetName val="전열배선"/>
      <sheetName val="내역서1"/>
      <sheetName val="´_x0005__x0000_"/>
      <sheetName val="투찰금액"/>
      <sheetName val="석재장조사"/>
      <sheetName val="유동표"/>
      <sheetName val="FRT_O"/>
      <sheetName val="FAB_I"/>
      <sheetName val="견적접수"/>
      <sheetName val="견적내역서"/>
      <sheetName val="PANEL"/>
      <sheetName val="덕전리"/>
      <sheetName val="대창(함평)"/>
      <sheetName val="48신설수량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KSHAHU-6"/>
      <sheetName val="대가 (보완)"/>
      <sheetName val="토목원가계窨_x0013_"/>
      <sheetName val="교실"/>
      <sheetName val="암거공"/>
      <sheetName val="-15.0"/>
      <sheetName val="해평견적"/>
      <sheetName val="사리부설"/>
      <sheetName val="임대견적서"/>
      <sheetName val="내역서(교량)전체"/>
      <sheetName val="제철"/>
      <sheetName val="건공실"/>
      <sheetName val="배관단가조사서"/>
      <sheetName val="상반기손익차2총괄"/>
      <sheetName val="DRAIN DRUM PIT D-301"/>
      <sheetName val="TYPE집계표"/>
      <sheetName val="MW-BM"/>
      <sheetName val="5"/>
      <sheetName val="거실통로등"/>
      <sheetName val="사진대지"/>
      <sheetName val="표지판현황"/>
      <sheetName val="심사공종"/>
      <sheetName val="0"/>
      <sheetName val="평균터파기고(1-2,ASP)"/>
      <sheetName val="암거단위-1련"/>
      <sheetName val="수안보-墰5壼5"/>
      <sheetName val="설계서을"/>
      <sheetName val="1층"/>
      <sheetName val="99노임기준"/>
      <sheetName val="48산출"/>
      <sheetName val="단가대조"/>
      <sheetName val="M5_S"/>
      <sheetName val="M6_S"/>
      <sheetName val="SRAM_CHIP"/>
      <sheetName val="SRAM_생산"/>
      <sheetName val="YLD"/>
      <sheetName val="절감계산"/>
      <sheetName val="ML"/>
      <sheetName val="기초"/>
      <sheetName val="복구량산정_및_전용회선_사용1"/>
      <sheetName val="4월_실적추정(건축+토목)1"/>
      <sheetName val="4월_실적추정(건축)1"/>
      <sheetName val="1_수변전설비1"/>
      <sheetName val="2_전력간선1"/>
      <sheetName val="3_동력1"/>
      <sheetName val="4_전등1"/>
      <sheetName val="5_전열1"/>
      <sheetName val="6_약전1"/>
      <sheetName val="7_소방1"/>
      <sheetName val="8_방송1"/>
      <sheetName val="9_조명제어1"/>
      <sheetName val="10_철거공사1"/>
      <sheetName val="AIR_SHOWER(3인용)1"/>
      <sheetName val="1_전차선조정1"/>
      <sheetName val="2_조가선조정1"/>
      <sheetName val="3_급전선신설1"/>
      <sheetName val="4_급전선철거1"/>
      <sheetName val="5_고배선철거1"/>
      <sheetName val="6_고압케이블신설1"/>
      <sheetName val="7_비절연선조정1"/>
      <sheetName val="8_가동브래키트이설1"/>
      <sheetName val="9_H형강주신설(9m)1"/>
      <sheetName val="10_강관주신설(9m)1"/>
      <sheetName val="11_H강주철거(11m)1"/>
      <sheetName val="11_H형강기초1"/>
      <sheetName val="13_강관주기초1"/>
      <sheetName val="14_장력조정장치신설1"/>
      <sheetName val="15_장력조정장치철거___1"/>
      <sheetName val="16_콘주철거(9m)1"/>
      <sheetName val="17_지선신설(보통)1"/>
      <sheetName val="18_지선신설(v형)1"/>
      <sheetName val="19_지선철거1"/>
      <sheetName val="20_기중개폐기신설1"/>
      <sheetName val="남양시작동자105노65기1_3화1_21"/>
      <sheetName val="0_집계1"/>
      <sheetName val="1_수변전설비공사1"/>
      <sheetName val="표지_(2)1"/>
      <sheetName val="조도계산서_(도서)1"/>
      <sheetName val="3-1_CB1"/>
      <sheetName val="unit_4"/>
      <sheetName val="3_내역서"/>
      <sheetName val="원가계산서_(총괄)"/>
      <sheetName val="원가계산서_(건축)"/>
      <sheetName val="임시급식_(2)"/>
      <sheetName val="Summary_Sheets"/>
      <sheetName val="5호광장_(만점)"/>
      <sheetName val="인천국제_(만점)_(2)"/>
      <sheetName val="전차선로_물량표"/>
      <sheetName val="º¹±¸·®»êÁ¤_¹×_Àü¿ëÈ¸¼±_»ç¿ë"/>
      <sheetName val="4¿ù_½ÇÀûÃßÁ¤(°ÇÃà+Åä¸ñ)"/>
      <sheetName val="4¿ù_½ÇÀûÃßÁ¤(°ÇÃà)"/>
      <sheetName val="외주대비_-석축"/>
      <sheetName val="외주대비-구조물_(2)"/>
      <sheetName val="견적표지_(3)"/>
      <sheetName val="단면_(2)"/>
      <sheetName val="설_계"/>
      <sheetName val="빌딩_안내"/>
      <sheetName val="EQUIPMENT_-2"/>
      <sheetName val="1_변전설비"/>
      <sheetName val="1_¼öº¯Àü¼³ºñ"/>
      <sheetName val="2_Àü·Â°£¼±"/>
      <sheetName val="3_µ¿·Â"/>
      <sheetName val="4_Àüµî"/>
      <sheetName val="5_Àü¿­"/>
      <sheetName val="6_¾àÀü"/>
      <sheetName val="7_¼Ò¹æ"/>
      <sheetName val="8_¹æ¼Û"/>
      <sheetName val="9_Á¶¸íÁ¦¾î"/>
      <sheetName val="10_Ã¶°Å°ø»ç"/>
      <sheetName val="³²¾ç½ÃÀÛµ¿ÀÚ105³ë65±â1_3È­1_2"/>
      <sheetName val="Á¶µµ°è»ê¼­_(µµ¼­)"/>
      <sheetName val="6PILE__(돌출)"/>
      <sheetName val="Man_Power_&amp;_Comp"/>
      <sheetName val="노원열병합__건축공사기성내역서"/>
      <sheetName val="자동_철거"/>
      <sheetName val="자동_설치"/>
      <sheetName val="토목_철주"/>
      <sheetName val="철거_일위대가(1-19)"/>
      <sheetName val="철거_일위대가(20-22)"/>
      <sheetName val="설치_일위대가(23-45호)"/>
      <sheetName val="설치_일위대가(46~78호)"/>
      <sheetName val="노무비_근거"/>
      <sheetName val="효성CB_1P기초"/>
      <sheetName val="const_"/>
      <sheetName val="내역서_(2)"/>
      <sheetName val="220_(2)"/>
      <sheetName val="플랜트_설치"/>
      <sheetName val="1공구_건정토건_토공"/>
      <sheetName val="TRE_TABLE"/>
      <sheetName val="3련_BOX"/>
      <sheetName val="2000년_공정표"/>
      <sheetName val="화재_탐지_설비"/>
      <sheetName val="호봉_(2)"/>
      <sheetName val="2000,9월_일위"/>
      <sheetName val="CABLE_SIZE-3"/>
      <sheetName val="2000_11¿ù¼³°è³»¿ª"/>
      <sheetName val="Àü¼±_¹×_Àü¼±°ü"/>
      <sheetName val="ÁØ°Ë_³»¿ª¼­"/>
      <sheetName val="¼ö¸ñµ¥ÀÌÅ¸_"/>
      <sheetName val="º¯¾Ð±â_¹×_¹ßÀü±â_¿ë·®"/>
      <sheetName val="1_¼öÀÎÅÍ³Î"/>
      <sheetName val="8_PILE__(돌출)"/>
      <sheetName val="69_03%"/>
      <sheetName val="변경내역84_52%"/>
      <sheetName val="PROJECT_BRIEF"/>
      <sheetName val="BSD_(2)"/>
      <sheetName val="_견적서"/>
      <sheetName val="5_공종별예산내역서"/>
      <sheetName val="97_사업추정(WEKI)"/>
      <sheetName val="단가_"/>
      <sheetName val="총괄원가_"/>
      <sheetName val="_갑__지_"/>
      <sheetName val="기성내역_진짜"/>
      <sheetName val="설산1_나"/>
      <sheetName val="실행내역서_"/>
      <sheetName val="plan&amp;section_of_foundation"/>
      <sheetName val="working_load_at_the_btm_ft_"/>
      <sheetName val="stability_check"/>
      <sheetName val="design_criteria"/>
      <sheetName val="할증_"/>
      <sheetName val="PUMP_SHT"/>
      <sheetName val="FIN_TUBE"/>
      <sheetName val="HED__&amp;_PIPE"/>
      <sheetName val="_총괄표"/>
      <sheetName val="0_Áý°è"/>
      <sheetName val="1_¼öº¯Àü¼³ºñ°ø»ç"/>
      <sheetName val="Ç¥Áö_(2)"/>
      <sheetName val="DATA_입력부"/>
      <sheetName val="Customer_Databas"/>
      <sheetName val="기존단가_(2)"/>
      <sheetName val="9_"/>
      <sheetName val="세부견적서(DAS_Call_Back)"/>
      <sheetName val="2_펌프장(사급자재)"/>
      <sheetName val="입고장부_(4)"/>
      <sheetName val="1차_내역서"/>
      <sheetName val="5_"/>
      <sheetName val="12_"/>
      <sheetName val="14_"/>
      <sheetName val="7_"/>
      <sheetName val="8_"/>
      <sheetName val="10_"/>
      <sheetName val="토공(우물통,기타)_"/>
      <sheetName val="조경내역"/>
      <sheetName val="금액내렀቟"/>
      <sheetName val="금액내԰_x0000_"/>
      <sheetName val="등록׃】"/>
      <sheetName val="등록_x0010__x0000_"/>
      <sheetName val="설계명세_x0005_"/>
      <sheetName val="DATA 입᠒ᎍ"/>
      <sheetName val="설계명세_x0000_"/>
      <sheetName val="설계명세揄"/>
      <sheetName val="설계명세䡲"/>
      <sheetName val="제조 경영"/>
      <sheetName val="예산대비"/>
      <sheetName val="사각맨ﻇ"/>
      <sheetName val="공비대䠚"/>
      <sheetName val="결재판"/>
      <sheetName val="기계경비(旉る_x0000__x0000_"/>
      <sheetName val="기계경비(贘_x0013_짘ࣅ"/>
      <sheetName val="청 구"/>
      <sheetName val="변경ᛅ⾒_x0005_"/>
      <sheetName val="일위대가표(무)"/>
      <sheetName val="일위대가산출기초"/>
      <sheetName val="설계변경내역"/>
      <sheetName val="°ø±¸¼Õ·_x0000_"/>
      <sheetName val="일위대가-1"/>
      <sheetName val="DWG-CAB-I"/>
      <sheetName val="S0"/>
      <sheetName val="내역 (2)"/>
      <sheetName val="건축2"/>
      <sheetName val="암거"/>
      <sheetName val="OHU"/>
      <sheetName val="계좌번호"/>
      <sheetName val="커튼월(pfg)"/>
      <sheetName val="︀ᇕ"/>
      <sheetName val="怀፵"/>
      <sheetName val="주사무실︀ᇕ"/>
      <sheetName val="주사무실ꠀ፺"/>
      <sheetName val="BOX ꠀ፺"/>
      <sheetName val="㗈቎"/>
      <sheetName val="¼ö·®»êÃ¨"/>
      <sheetName val="주사무실ֳ_x0000_"/>
      <sheetName val="¼ö·®»êÃ_x0005_"/>
      <sheetName val="¼ö·®»êÃ "/>
      <sheetName val="䋈ᅪ"/>
      <sheetName val="주사무실墳᎟"/>
      <sheetName val="BOX ︀ᇕ"/>
      <sheetName val="BOX 저፺"/>
      <sheetName val="8.석축단위(H=1.5M)"/>
      <sheetName val="주사무실԰_x0000_"/>
      <sheetName val="ﻈ䓕"/>
      <sheetName val="BOX ︀釕"/>
      <sheetName val="위치︀釕"/>
      <sheetName val="BOX ᢝ"/>
      <sheetName val="ꠀ፺"/>
      <sheetName val="︀動"/>
      <sheetName val="BOX ᠀ᶛ"/>
      <sheetName val="위치᠀ᶛ"/>
      <sheetName val="저ᚙ"/>
      <sheetName val="ꠀ᪘"/>
      <sheetName val="위치ꠀ᪘"/>
      <sheetName val="BOX ︀鷕"/>
      <sheetName val="주사무실頀▀"/>
      <sheetName val="BOX 頀▀"/>
      <sheetName val="주사무실蠀⮂"/>
      <sheetName val="위치蠀⮂"/>
      <sheetName val="BOX 蠀⮂"/>
      <sheetName val="︀嗕"/>
      <sheetName val="위치︀㓕"/>
      <sheetName val="주사무실︀㓕"/>
      <sheetName val="위치_xd800_ᢘ"/>
      <sheetName val="ᓈባ"/>
      <sheetName val="︀盕"/>
      <sheetName val="壈▞"/>
      <sheetName val="단위수량산출"/>
      <sheetName val="합의서"/>
      <sheetName val="노임목록"/>
      <sheetName val="전체내ꀀፐ"/>
      <sheetName val="ꀀ"/>
      <sheetName val="교대(A1挔"/>
      <sheetName val="부대헾】"/>
      <sheetName val="교대(A1窨"/>
      <sheetName val="부대窨_x0013_"/>
      <sheetName val="하수급견적대窨"/>
      <sheetName val="하수급견적대_x0005_"/>
      <sheetName val="교대(A1_x0005_"/>
      <sheetName val="부대_x0005__x0000_"/>
      <sheetName val="전체내㗈቎"/>
      <sheetName val="전체내׃_x0000_"/>
      <sheetName val="9-1㔀቎԰_x0000_"/>
      <sheetName val="9-1԰_x0000_缀_x0000_"/>
      <sheetName val="전체내㠀ᎍ"/>
      <sheetName val="하수급견적대齘"/>
      <sheetName val="교대(A1竈"/>
      <sheetName val="하수급견적대헾"/>
      <sheetName val="하수급견적대竈"/>
      <sheetName val="전체내䋈ᅪ"/>
      <sheetName val="전체내ꠀ፺"/>
      <sheetName val="전체내԰_x0000_"/>
      <sheetName val="전체내֬_x0000_"/>
      <sheetName val="전체내ﻈ䓕"/>
      <sheetName val="교대(A1헾"/>
      <sheetName val="하수급견적대鷸"/>
      <sheetName val="케이블트레이"/>
      <sheetName val="전체내棈᎜"/>
      <sheetName val="전체내䠀ᖞ"/>
      <sheetName val="하수급견적대鬘"/>
      <sheetName val="차압계산"/>
      <sheetName val="전체내저ᚙ"/>
      <sheetName val="전체내ꠀ᪘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전체내蠀ᒗ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전체내︀盕"/>
      <sheetName val="일위대가(계측︩盕ԯ_x0000_"/>
      <sheetName val="전체내壈▞"/>
      <sheetName val="토공총괄집계"/>
      <sheetName val="조정내역"/>
      <sheetName val="토공총괄표"/>
      <sheetName val="맨홀물량"/>
      <sheetName val="단가표 (2)"/>
      <sheetName val="안양동교 1안"/>
      <sheetName val="소각장스케줄"/>
      <sheetName val="중로근거"/>
      <sheetName val="공종코드"/>
      <sheetName val="방호벽"/>
      <sheetName val="낙석방지책"/>
      <sheetName val="금액︀⣕"/>
      <sheetName val="외천교"/>
      <sheetName val="철콘집계"/>
      <sheetName val="5회기성03월"/>
      <sheetName val="목표세부명세"/>
      <sheetName val="당진1,2호기전선관설치및접지4차공사내역서-을지"/>
      <sheetName val=" ｹ-ﾌﾞﾙ"/>
      <sheetName val="A"/>
      <sheetName val="유첨_x0005__x0000_"/>
      <sheetName val="흄관수량"/>
      <sheetName val="YES-T"/>
      <sheetName val="주재료비"/>
      <sheetName val="설계요율"/>
      <sheetName val="4.전기"/>
      <sheetName val="99 조정금액"/>
      <sheetName val="GTG TR PIT"/>
      <sheetName val="BLR-S"/>
      <sheetName val="제품표준규격"/>
      <sheetName val="STD"/>
      <sheetName val="의왕실행"/>
      <sheetName val="기성청구현황"/>
      <sheetName val="집"/>
      <sheetName val="March"/>
      <sheetName val="되메우기공사"/>
      <sheetName val="배수로굴착공사"/>
      <sheetName val="법면보호공사"/>
      <sheetName val="보강공사"/>
      <sheetName val="본관기초굴착공사"/>
      <sheetName val="본관조경공사"/>
      <sheetName val="부지정지공사"/>
      <sheetName val="765SY부지정지공사"/>
      <sheetName val="옥외매설물공사"/>
      <sheetName val="중량물도로"/>
      <sheetName val="취수로굴착공사"/>
      <sheetName val="효암천이설"/>
      <sheetName val="총괄표(1)"/>
      <sheetName val="b_gunmul"/>
      <sheetName val="b_balju (2)"/>
      <sheetName val="갑(전기)"/>
      <sheetName val="갑(계장)"/>
      <sheetName val="B"/>
      <sheetName val="입력값1"/>
      <sheetName val="010101"/>
      <sheetName val="방음벽 기초 일반헾】"/>
      <sheetName val="96월별PL"/>
      <sheetName val="양식(직판용)"/>
      <sheetName val="수주추정"/>
      <sheetName val="인공산출"/>
      <sheetName val="2차공사"/>
      <sheetName val="일위대가 (PM)"/>
      <sheetName val="대전21토목내역서"/>
      <sheetName val="BID9697"/>
      <sheetName val="방배동내역(리라)"/>
      <sheetName val="건축공사집계표"/>
      <sheetName val="방배동내역 (총괄)"/>
      <sheetName val="부대공사총괄"/>
      <sheetName val="TNC(1안)"/>
      <sheetName val="작용하중산정"/>
      <sheetName val="자탐수량산출서"/>
      <sheetName val="C1ㅇ"/>
      <sheetName val="연면적"/>
      <sheetName val="991029UTP용 M.D.F"/>
      <sheetName val="현장점검 1"/>
      <sheetName val="상가을 "/>
      <sheetName val="3.사용전검사(1000KW이상)(본동-수정)"/>
      <sheetName val="결재갑지"/>
      <sheetName val="계획예산입력자료"/>
      <sheetName val="4.2유효폭의 계산"/>
      <sheetName val="투입비"/>
      <sheetName val="손익계산서"/>
      <sheetName val="대차대조표"/>
      <sheetName val="폐토수익화 "/>
      <sheetName val="내역총괄표"/>
      <sheetName val="간이영수증"/>
      <sheetName val="수전기기DATA"/>
      <sheetName val="열차제어동"/>
      <sheetName val="전기성능동"/>
      <sheetName val="차량시스템인자"/>
      <sheetName val="차량부품동"/>
      <sheetName val="중기사용료산출근거"/>
      <sheetName val="품셈(기초)"/>
      <sheetName val="신.분"/>
      <sheetName val="96노임기준"/>
      <sheetName val="기성공제요청서"/>
      <sheetName val="하도기성내역 수정"/>
      <sheetName val="기성공제 동의서"/>
      <sheetName val="기성공제 합의서(쓰레기처리비)"/>
      <sheetName val="98수금사업"/>
      <sheetName val="정보"/>
      <sheetName val="형식별 개략공사비"/>
      <sheetName val="미드수량"/>
      <sheetName val="내역(정지)"/>
      <sheetName val="1차배부(JB포함)"/>
      <sheetName val="설계내역일위"/>
      <sheetName val="RING WALL"/>
      <sheetName val="거래명세서"/>
      <sheetName val="3.설계예산내역서(예산서)"/>
      <sheetName val="2.예정공정표"/>
      <sheetName val="4.설계예산내역서"/>
      <sheetName val="6.관급자재조서"/>
      <sheetName val="사업성분석"/>
      <sheetName val="22신설수량"/>
      <sheetName val="계약원가"/>
      <sheetName val="1.설계설명서"/>
      <sheetName val="3.예정공정표"/>
      <sheetName val="4.설계예산서"/>
      <sheetName val="공사원가"/>
      <sheetName val="재경"/>
      <sheetName val="5.일위대가"/>
      <sheetName val="6.철거발생품예정조서"/>
      <sheetName val="7.지급자재조서"/>
      <sheetName val="8.가격조사서"/>
      <sheetName val="준설량산정표"/>
      <sheetName val="22-1소단"/>
      <sheetName val="22-2M단"/>
      <sheetName val="01하반기노임"/>
      <sheetName val="울진항공등화 내역서"/>
      <sheetName val="공무공A"/>
      <sheetName val="수안보-徸〒_x0005__x0000_"/>
      <sheetName val="입출재고현⩿〚_x0005__x0000_"/>
      <sheetName val="수안보-娐&gt;闰⿑"/>
      <sheetName val="수안보-ꮸ⿥_x0005__x0000_"/>
      <sheetName val="백호丵〒_x0005_"/>
      <sheetName val="철근총괄집계표"/>
      <sheetName val="참조 DATA"/>
      <sheetName val="spec"/>
      <sheetName val="program"/>
      <sheetName val="studbolt no."/>
      <sheetName val="studbolt size"/>
      <sheetName val="item sort no"/>
      <sheetName val="정보매체A동"/>
      <sheetName val="산출근거#2-3"/>
      <sheetName val="설명서"/>
      <sheetName val="예정공정표"/>
      <sheetName val="FB25JN"/>
      <sheetName val="골재丵〒"/>
      <sheetName val="내역총渀腷"/>
      <sheetName val="토공2"/>
      <sheetName val="4.고용보험"/>
      <sheetName val="1,2,3,4,5단위수량"/>
      <sheetName val="지입자재"/>
      <sheetName val="단위목헾"/>
      <sheetName val="산출내역(K2)"/>
      <sheetName val="전체제잡비"/>
      <sheetName val="피스표"/>
      <sheetName val="조견표"/>
      <sheetName val="관헾"/>
      <sheetName val="원가(1︀"/>
      <sheetName val="원가(1䠀"/>
      <sheetName val="관聈"/>
      <sheetName val="개봉3동하수관"/>
      <sheetName val="관_x0005_"/>
      <sheetName val="36+45-113-18+19+20I"/>
      <sheetName val="측구터파기공수량집계"/>
      <sheetName val="수장"/>
      <sheetName val="일위(PN)"/>
      <sheetName val="³²¾ç½ÃÀÛµ¿ÀÚ105³ë65±_x0000__x0000__x0005__x0000_慀ȡ_x0000__x0000__x0000_"/>
      <sheetName val="단  가  垨4奜4睮⿩_x0005_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내부수지예산"/>
      <sheetName val="1단계_견적내역서"/>
      <sheetName val="합계"/>
      <sheetName val="7.3.1 전력간선 굵기"/>
      <sheetName val="DAILY"/>
      <sheetName val="농로수량집계"/>
      <sheetName val="OCT"/>
      <sheetName val="ISOP"/>
      <sheetName val="N0_x0000_"/>
      <sheetName val="화산경계"/>
      <sheetName val="MdBase"/>
      <sheetName val="UB2"/>
      <sheetName val="sheet"/>
      <sheetName val="콘센트신설"/>
      <sheetName val="전등수량산출"/>
      <sheetName val="수정"/>
      <sheetName val="ÀÏÀ§´ë헾】_x0005__x0000__x0000__x0000_"/>
      <sheetName val="동력부하계산"/>
      <sheetName val="기계경비(시"/>
      <sheetName val="호표"/>
      <sheetName val="원가계산(2)"/>
      <sheetName val="o현장경비"/>
      <sheetName val="VXXXXXXX"/>
      <sheetName val="OPG_x0005__x0000__x0000_"/>
      <sheetName val="가도䠀"/>
      <sheetName val="가도ԯ"/>
      <sheetName val="가도저"/>
      <sheetName val="PROJECT BRIEF(EX.NEW)"/>
      <sheetName val="검사조怀"/>
      <sheetName val="검사조ԯ"/>
      <sheetName val="검사조砀"/>
      <sheetName val="검사조⠀"/>
      <sheetName val="검사조瀀"/>
      <sheetName val="화재 颮㍓씀넖ԯ"/>
      <sheetName val="투찰(하수)"/>
      <sheetName val="전기일ꙭÀ_x0000_"/>
      <sheetName val="세목별"/>
      <sheetName val="소개"/>
      <sheetName val="#REF!"/>
      <sheetName val="계열사현황종합"/>
      <sheetName val="페인트"/>
      <sheetName val="기초ա_x0000_"/>
      <sheetName val="물량尜"/>
      <sheetName val="토공,철콘"/>
      <sheetName val="변경비丵〒_x0005_"/>
      <sheetName val="물량丵"/>
      <sheetName val="AILC005"/>
      <sheetName val="AILC00_x0000_"/>
      <sheetName val="AILC00_x0010_"/>
      <sheetName val="5.3 단면가정"/>
      <sheetName val="상행-교대(A1-A2)"/>
      <sheetName val="DT"/>
      <sheetName val="롤러"/>
      <sheetName val="펌프차타설"/>
      <sheetName val="combi(wall)"/>
      <sheetName val="제잡비(주공종)"/>
      <sheetName val="(3.품질관리 시험 총괄표)"/>
      <sheetName val="Picture"/>
      <sheetName val="강관산출"/>
      <sheetName val="내역통합"/>
      <sheetName val="매원개착터널총괄"/>
      <sheetName val="성토도수로현황"/>
      <sheetName val="master(2차)"/>
      <sheetName val="01_ 원가계산서"/>
      <sheetName val="중기가격"/>
      <sheetName val="SPM(13.84)"/>
      <sheetName val="fitting"/>
      <sheetName val="Look-Up"/>
      <sheetName val="Units"/>
      <sheetName val="노임9월"/>
      <sheetName val="수량산출(CCTV)"/>
      <sheetName val="수량산출(장애자)"/>
      <sheetName val="수량산출(통신선로)"/>
      <sheetName val="수량산출(여객장치)"/>
      <sheetName val="수량산출(방송)"/>
      <sheetName val="수량산출(전화)"/>
      <sheetName val="사업부배부A"/>
      <sheetName val="insulation"/>
      <sheetName val="Architecture Work"/>
      <sheetName val="PipWT"/>
      <sheetName val="뜃맟뭁돽띿맟?-BLDG"/>
      <sheetName val="PBS"/>
      <sheetName val="SILICATE"/>
      <sheetName val="간접비내역-1"/>
      <sheetName val="펌프장수량䈀嵪ԯ_x0000_缀"/>
      <sheetName val="펌프장수량㔀቎԰_x0000_缀"/>
      <sheetName val="펌프장수량ԯ_x0000_缀_x0000__x0000_"/>
      <sheetName val="삭제금지단가"/>
      <sheetName val="일_x0007__x0006__x0003__x0004__x0007_"/>
      <sheetName val="_x0000__x0005__x0000__x0004__x0000__x0008__x0000__x0005__x0000__x0008_"/>
      <sheetName val="견적대비 견적서"/>
      <sheetName val="5공철탑검토표"/>
      <sheetName val="4공철탑검토"/>
      <sheetName val="간이연락"/>
      <sheetName val="견적을지"/>
      <sheetName val="불변현금흐름표"/>
      <sheetName val="기타유틸리티설비"/>
      <sheetName val="°¡·Îµî耀퓬縺"/>
      <sheetName val="°¡·Îµî⸀朋ԯ_x0000_缀_x0000_"/>
      <sheetName val="산출서집계"/>
      <sheetName val="대우단가(풍산)"/>
      <sheetName val="교통惨У԰_x0000_"/>
      <sheetName val="6.¾㉀ᩴ蛀"/>
      <sheetName val="12_xd8b7_⭎ጀ鮂"/>
      <sheetName val="12좷⭘ጀ鮂"/>
      <sheetName val="지불내역1"/>
      <sheetName val="집수정(1)"/>
      <sheetName val="직접비"/>
      <sheetName val="30신설일위대가"/>
      <sheetName val="30집계표"/>
      <sheetName val="지구단위계획"/>
      <sheetName val="00노임기준"/>
      <sheetName val="대비2"/>
      <sheetName val="96_x0005__x0000_ø"/>
      <sheetName val="당사실시1"/>
      <sheetName val="패널"/>
      <sheetName val="운동장 (2)"/>
      <sheetName val="CAL."/>
      <sheetName val="품셈총괄표"/>
      <sheetName val="은평작업지시대장"/>
      <sheetName val="차도부수량집계표"/>
      <sheetName val="ORIGN"/>
      <sheetName val="ASEM내역"/>
      <sheetName val="주관사_x0000_"/>
      <sheetName val="주관사提"/>
      <sheetName val="주관사㧨"/>
      <sheetName val="주관사㌈"/>
      <sheetName val="파이프류"/>
      <sheetName val="점검내역서(data) (2)"/>
      <sheetName val="사각맨퀀"/>
      <sheetName val="사각맨堀"/>
      <sheetName val="사각맨䈀"/>
      <sheetName val="»êÃ렀䡟ԯ_x0000_缀"/>
      <sheetName val="»êÃ︀ᇕ԰_x0000_缀"/>
      <sheetName val="세부狇譈"/>
      <sheetName val="몰탈재븧܊"/>
      <sheetName val="견적의"/>
      <sheetName val="견적의烇彰"/>
      <sheetName val="4/_x0000_䠀"/>
      <sheetName val="4쌇栅/"/>
      <sheetName val="4က_x0000_က"/>
      <sheetName val="수안보-헾】_x0005__x0000_"/>
      <sheetName val="준공조서갑지"/>
      <sheetName val="앉음벽 (2)"/>
      <sheetName val="하도급선정의뢰서(습식공_x0000__x0000_"/>
      <sheetName val="L형옹벽"/>
      <sheetName val="RAHMEN"/>
      <sheetName val="등록_x0000__x0000_"/>
      <sheetName val="원가총괄"/>
      <sheetName val="8. 내진해석"/>
      <sheetName val="토공대비"/>
      <sheetName val="Tenants"/>
      <sheetName val="원가계산서 "/>
      <sheetName val="예산조서-총ԯ"/>
      <sheetName val="예산조서-총頀"/>
      <sheetName val="설계수량"/>
      <sheetName val="KSTAR-M"/>
      <sheetName val="유첨헾】"/>
      <sheetName val="증감대쀀"/>
      <sheetName val="철탑공사"/>
      <sheetName val="연_x0000__x0000__x0005_"/>
      <sheetName val="J__LOTUS_9605P_BB_C_BD_OUT_YE_2"/>
      <sheetName val="심의대상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cost9702"/>
      <sheetName val="49-11g"/>
      <sheetName val="49-11H"/>
      <sheetName val="PI_x0000__x0000_"/>
      <sheetName val="VA橂⼸_x0005_"/>
      <sheetName val="9.2.3 각 실별 조도계산(3단계)"/>
      <sheetName val="ES조서출력하기"/>
      <sheetName val="싱가폴(실지급+인상율)"/>
      <sheetName val="평균물량산출서"/>
      <sheetName val="재료할증"/>
      <sheetName val="J__LOTUS_9605P_BB_C_BD_OUT_YE_3"/>
      <sheetName val="자재노임단가"/>
      <sheetName val="크레인5ton"/>
      <sheetName val="단가산출-2"/>
      <sheetName val="기초수량-1"/>
      <sheetName val="단가산출-1"/>
      <sheetName val="을 2"/>
      <sheetName val="을 1"/>
      <sheetName val="선로정수계산"/>
      <sheetName val="EQUI_x0000__x0000__x0005_"/>
      <sheetName val="48전력선_x0002__x0000_㣸"/>
      <sheetName val="현장유지관리비"/>
      <sheetName val="A-8 PD(도로중앙)"/>
      <sheetName val="단위중기"/>
      <sheetName val="신천3호용수로"/>
      <sheetName val="B1(반포1차)"/>
      <sheetName val="관정비교"/>
      <sheetName val="倀ᑙ"/>
      <sheetName val="1x"/>
      <sheetName val="栈᲋"/>
      <sheetName val="_xd810_᱓"/>
      <sheetName val="공사비예비관리공감측설산출내역"/>
      <sheetName val="부안변전"/>
      <sheetName val="양식"/>
      <sheetName val="외"/>
      <sheetName val="표지세로"/>
      <sheetName val="진행 DATA (2)"/>
      <sheetName val="외화계약"/>
      <sheetName val="본사공가현황"/>
      <sheetName val="J直_x0004__x0005_"/>
      <sheetName val="ༀༀ̀ఀЀ"/>
      <sheetName val="수량산출서 갑지"/>
      <sheetName val="손료기준-공사부구두문의"/>
      <sheetName val="ALINE"/>
      <sheetName val="ꢭ፺"/>
      <sheetName val="공정량산출내역서 "/>
      <sheetName val="할丵〒"/>
      <sheetName val="전기내역서(총계)"/>
      <sheetName val="인부신상자료"/>
      <sheetName val="변경실행(2차) "/>
      <sheetName val="전신환매도洸"/>
      <sheetName val="전신환매도永"/>
      <sheetName val="전신환매도欸"/>
      <sheetName val="깨기"/>
      <sheetName val="ÀÔ낼㝗ﰀ㝗"/>
      <sheetName val="10.Ã¶丵⾥_x0005__x0000__x0000_"/>
      <sheetName val="ÀÔԀ_x0000_缀_x0000_"/>
      <sheetName val="Á¶µµ°è»ê¼­ (헾⼵_x0005__x0000_"/>
      <sheetName val="10.Ã¶堨û丵⽏_x0005__x0000_"/>
      <sheetName val="Á¶µµ°è»ê¼­ (堨û丵⽏_x0005_"/>
      <sheetName val="10_Ã¶丵⾥"/>
      <sheetName val="10_Ã¶堨û丵⽏"/>
      <sheetName val="Á¶µµ°è»ê¼­_(堨û丵⽏"/>
      <sheetName val="Á¶µµ°è»ê¼­_(헾⼵"/>
      <sheetName val="_상부공통집계(총괄)"/>
      <sheetName val="일위대가표_(2)"/>
      <sheetName val="방음벽_기초_일반수량"/>
      <sheetName val="I_설계조건"/>
      <sheetName val="2007일위_"/>
      <sheetName val="토목일위_(83~)"/>
      <sheetName val="노무비_"/>
      <sheetName val="8__안정검토"/>
      <sheetName val="BASIC_(2)"/>
      <sheetName val="견적의뢰"/>
      <sheetName val="LG제품"/>
      <sheetName val="Priorities"/>
      <sheetName val="손익차9월2"/>
      <sheetName val="직원투입계획"/>
      <sheetName val="수량산출(AFC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본통신)"/>
      <sheetName val="수량산출(TDI)"/>
      <sheetName val="수량집계(본역사)"/>
      <sheetName val="수량집계(임시역사)"/>
      <sheetName val="CATV"/>
      <sheetName val="5.단가대비표"/>
      <sheetName val="FUSE_MCB"/>
      <sheetName val="±âÀÚÀç´ëºñÇ¥"/>
      <sheetName val="¿¬°áÀÓ½Ã"/>
      <sheetName val="°ü±Þ"/>
      <sheetName val="임시전기공사설계서"/>
      <sheetName val="포장면적산출"/>
      <sheetName val="포장수량집계"/>
      <sheetName val="PIPE(UG)내역"/>
      <sheetName val="토적계산"/>
      <sheetName val="96 능제취입"/>
      <sheetName val="M+1"/>
      <sheetName val="광,철광석 사용량(2000)"/>
      <sheetName val="포,철광석 사용량(2000)"/>
      <sheetName val="91,92황산"/>
      <sheetName val="정산내역서"/>
      <sheetName val="치수표"/>
      <sheetName val="배전반용량계산"/>
      <sheetName val="세정탑 설계"/>
      <sheetName val="건축-물가변동"/>
      <sheetName val="기계설비-물가변동"/>
      <sheetName val="실㔀቎԰"/>
      <sheetName val="실︀껕ԯ"/>
      <sheetName val="실ԯ_x0000_缀"/>
      <sheetName val="금리׉"/>
      <sheetName val="실頀▀_xdc00_"/>
      <sheetName val="제수午_x0013_ὐ"/>
      <sheetName val="B767"/>
      <sheetName val="제품橂"/>
      <sheetName val="일위집계(기존)"/>
      <sheetName val="북제주-표지"/>
      <sheetName val="COVERSHEET"/>
      <sheetName val="EJ"/>
      <sheetName val="8. 안_x0000__x0000__x0005_"/>
      <sheetName val="새공통"/>
      <sheetName val="실행내역서 (조경)"/>
      <sheetName val="구조물"/>
      <sheetName val="가제당공사비"/>
      <sheetName val="기초처리공사비"/>
      <sheetName val="°ø»ç¿ø°¡°è牨-犬-"/>
      <sheetName val="전체내역갑지"/>
      <sheetName val="동원인원계획표"/>
      <sheetName val="총괄집ᨈꥬ"/>
      <sheetName val="97노임단가"/>
      <sheetName val="입력란"/>
      <sheetName val="총괄집_x0000__x0000_"/>
      <sheetName val="고창터널(고창방향䈀"/>
      <sheetName val="항목등록"/>
      <sheetName val="일대-1"/>
      <sheetName val="종료분석"/>
      <sheetName val="중질쓰레기"/>
      <sheetName val="전체총괄"/>
      <sheetName val="장비내역서"/>
      <sheetName val="주현(해보)"/>
      <sheetName val="철물"/>
      <sheetName val="품목현황"/>
      <sheetName val="방송(체육관)"/>
      <sheetName val="기본자료"/>
      <sheetName val="산출(전기)"/>
      <sheetName val="집계표(건축전기)"/>
      <sheetName val="기계경비산출"/>
      <sheetName val="시멘트 모래 수량산출"/>
      <sheetName val="206 무장,정비 장비용량 산출"/>
      <sheetName val="노임 단가"/>
      <sheetName val="DATE2001"/>
      <sheetName val="좌측"/>
      <sheetName val="견적대비(1차) (2)"/>
      <sheetName val="내역서적용수량집계표(가로)"/>
      <sheetName val="수곡내역"/>
      <sheetName val="1._x0018_변԰_x0000__x0000_"/>
      <sheetName val="1._x0018_변ԯ_x0000_缀"/>
      <sheetName val="DEVI."/>
      <sheetName val="U.C."/>
      <sheetName val="차선도색수량집계"/>
      <sheetName val="라멘교일반수량"/>
      <sheetName val="OVERALL CURVE"/>
      <sheetName val="별표집계"/>
      <sheetName val="Set"/>
      <sheetName val="N쌃괅"/>
      <sheetName val="__"/>
      <sheetName val="Control Sheet"/>
      <sheetName val="요약"/>
      <sheetName val="토공및부대2차"/>
      <sheetName val="3절_CheckList_구분"/>
      <sheetName val="내역5"/>
      <sheetName val="현장식당(1)"/>
      <sheetName val="우석문틀"/>
      <sheetName val="D.B"/>
      <sheetName val="날개벽(좌,우=60도-4개)"/>
      <sheetName val="일반수량총괄집계"/>
      <sheetName val="잡비계산"/>
      <sheetName val="주관⩿〚"/>
      <sheetName val="1þ"/>
      <sheetName val="1ð"/>
      <sheetName val="1¨"/>
      <sheetName val="1¸"/>
      <sheetName val="반중력식옹벽3.5"/>
      <sheetName val="단가(1)"/>
      <sheetName val="(14)전기품셈정산"/>
      <sheetName val="(12)전기경비"/>
      <sheetName val="전통건설"/>
      <sheetName val="기계공사"/>
      <sheetName val="남양시작동010313100%"/>
      <sheetName val="98비정기소모"/>
      <sheetName val="도급및 실행내역"/>
      <sheetName val="정문내역"/>
      <sheetName val="BID FORM"/>
      <sheetName val="Form of Bid"/>
      <sheetName val="천마갑지"/>
      <sheetName val="대창(장ԯ_x0000_"/>
      <sheetName val="암거 제원표-1단계"/>
      <sheetName val="참고자료"/>
      <sheetName val="단위"/>
      <sheetName val="1호철근량"/>
      <sheetName val="산출서"/>
      <sheetName val="간접비계산"/>
      <sheetName val="N︀軕"/>
      <sheetName val="음료실행"/>
      <sheetName val="하도급선정의뢰_x0000__x0000_螨_x0000__x0000__x0000_ۈ"/>
      <sheetName val="48전력선로일挔"/>
      <sheetName val="FWBS7000,8000"/>
      <sheetName val="ANALYSER"/>
      <sheetName val="ring wall thickness"/>
      <sheetName val="공정표(전체)"/>
      <sheetName val="산출-설비"/>
      <sheetName val="제일"/>
      <sheetName val="돈"/>
      <sheetName val="2004상반기"/>
      <sheetName val="조정율"/>
      <sheetName val="공비대䠛"/>
      <sheetName val="CAPVC"/>
      <sheetName val="Nက_x0000_"/>
      <sheetName val="³ëÀ_x001f_"/>
      <sheetName val="적정심사"/>
      <sheetName val="기성신청"/>
      <sheetName val="기중"/>
      <sheetName val="일위2"/>
      <sheetName val="BOX단위철근"/>
      <sheetName val="재료비내역서"/>
      <sheetName val="LH3 동양시스템"/>
      <sheetName val="을지로철거"/>
      <sheetName val="D-RMIL"/>
      <sheetName val="찍기"/>
      <sheetName val="CRUDE RE-bar"/>
      <sheetName val="기둥"/>
      <sheetName val="저판(버림100)"/>
      <sheetName val="재료-CODE"/>
      <sheetName val="내역_FILE"/>
      <sheetName val="9.2단가산출서"/>
      <sheetName val="손료"/>
      <sheetName val="단가산출목록표"/>
      <sheetName val="천방교접속"/>
      <sheetName val="하남내역"/>
      <sheetName val="공사비예산서"/>
      <sheetName val="관리비"/>
      <sheetName val="5. 차단기 용량계산"/>
      <sheetName val="허용전류-IEC"/>
      <sheetName val="허용전류-IEC DATA"/>
      <sheetName val="원가계산서 (2)"/>
      <sheetName val="Stem Footing"/>
      <sheetName val="전산소모"/>
      <sheetName val="확정실적"/>
      <sheetName val="22전선(P)"/>
      <sheetName val="22전선(L)"/>
      <sheetName val="22전선(R)"/>
      <sheetName val="남양주부대"/>
      <sheetName val="일위대가(가설԰"/>
      <sheetName val="09년실적"/>
      <sheetName val="중사"/>
      <sheetName val="##내역서##"/>
      <sheetName val="식재출력용"/>
      <sheetName val="유지관리"/>
      <sheetName val="총괄원가  (2)"/>
      <sheetName val="변경공종별집계표"/>
      <sheetName val="변경공종별내역서"/>
      <sheetName val="변경공종별집계표(관급)"/>
      <sheetName val="변경공종별내역서(관급)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원가계산서(기계설비)"/>
      <sheetName val="공종별집계표(기계설비)"/>
      <sheetName val="공종별내역서(기계설비)"/>
      <sheetName val="원가(전기)"/>
      <sheetName val="총괄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  <sheetName val="ÃÑÁý°è-룓"/>
      <sheetName val="관로토공"/>
      <sheetName val="하도급선정의뢰桑〒_x0005__x0000__x0000__x0000_"/>
      <sheetName val="내역서(건축)"/>
      <sheetName val="도급FORM"/>
      <sheetName val="옹벽1"/>
      <sheetName val="2006기계䈌ᅪ԰_x0000_缀"/>
      <sheetName val="960318-1"/>
      <sheetName val="직원자료"/>
      <sheetName val="업종분류"/>
      <sheetName val="장비분류"/>
      <sheetName val="CABdata"/>
      <sheetName val="방송일위대가"/>
      <sheetName val="준공내역서(을)"/>
      <sheetName val="월말"/>
      <sheetName val="ࠀ᎚"/>
      <sheetName val="위치�ᢘ"/>
      <sheetName val="접지뀀Ῥ"/>
      <sheetName val="견적2001(1분기)"/>
      <sheetName val="접지耀⧞"/>
      <sheetName val="접지_x0000__x0000_"/>
      <sheetName val="접지쀀ᗡ"/>
      <sheetName val="CA_x0000__x0000_"/>
      <sheetName val="2000_11¿ù¼³餀㢘ԯ缀"/>
      <sheetName val="인건비_"/>
      <sheetName val="단양_00_아파트-세부내역"/>
      <sheetName val="Vari_by_Vendor"/>
      <sheetName val="산#2-1_(2)"/>
      <sheetName val="현장관리비_"/>
      <sheetName val="입출재고현황_(2)"/>
      <sheetName val="Piping_Design_Data"/>
      <sheetName val="H_PILE수량"/>
      <sheetName val="중기조종사_단위단가"/>
      <sheetName val="제3장_기술업무"/>
      <sheetName val="A_견적"/>
      <sheetName val="5_정산서"/>
      <sheetName val="공사별_가중치_산출근거(토목)"/>
      <sheetName val="1_ÀüÂ÷¼±Á¶Á¤"/>
      <sheetName val="2_Á¶°¡¼±Á¶Á¤"/>
      <sheetName val="3_±ÞÀü¼±½Å¼³"/>
      <sheetName val="4_±ÞÀü¼±Ã¶°Å"/>
      <sheetName val="Oper_Amount"/>
      <sheetName val="자재_단가표"/>
      <sheetName val="내역서_"/>
      <sheetName val="7_1유효폭"/>
      <sheetName val="경비산출"/>
      <sheetName val="총 원가계산"/>
      <sheetName val="장비부하"/>
      <sheetName val="역간(덕_동)"/>
      <sheetName val="역간(의-덕)"/>
      <sheetName val="단가대비표(SYS)"/>
      <sheetName val="제조노임"/>
      <sheetName val="ISBL-CIV"/>
      <sheetName val="&lt;--"/>
      <sheetName val="LD"/>
      <sheetName val="전차선로 물֮_x0000_"/>
      <sheetName val="VA_x0000__x0000__x0005_"/>
      <sheetName val="조정금액결과표 (차수별)"/>
      <sheetName val="(4-2)열관류값-2"/>
      <sheetName val="산정기준"/>
      <sheetName val="수량산출내역1115"/>
      <sheetName val="Piping Cost"/>
      <sheetName val="³²¾ç½ÃÀÛµ¿ÀÚ105³ë65_x0000__x0000_Ԁ_x0000__x0000_贈_x0002__x0000__x0000__x0000_"/>
      <sheetName val="철근집계표"/>
      <sheetName val="Macro(전동기)"/>
      <sheetName val="관급자재대"/>
      <sheetName val="POOM_MOTO2"/>
      <sheetName val="평당자료"/>
      <sheetName val="PI壆の"/>
      <sheetName val="N淓Ⲧ"/>
      <sheetName val="Nⷓ剆"/>
      <sheetName val="횡 연장"/>
      <sheetName val="Nﺚ郕"/>
      <sheetName val="N렷"/>
      <sheetName val="단柖Ń"/>
      <sheetName val="설계내역2"/>
      <sheetName val="내역단가"/>
      <sheetName val="주요재료비(원본)"/>
      <sheetName val="신호등"/>
      <sheetName val="미관등"/>
      <sheetName val="3F"/>
      <sheetName val="원가계산서(총괄)"/>
      <sheetName val="원가계산서(전기)"/>
      <sheetName val="원가계산서(소방)"/>
      <sheetName val="공종별집계표(총괄)"/>
      <sheetName val="원가계산서(공종별)"/>
      <sheetName val="원가계산서(공종별-전기,소방 분리)"/>
      <sheetName val="공종별집계표(전기)"/>
      <sheetName val="공종별집계표(소방)"/>
      <sheetName val="노임근거"/>
      <sheetName val="목록별산출서"/>
      <sheetName val="TRAY집계 (2)"/>
      <sheetName val="TRAY-근거 (2)"/>
      <sheetName val="제트팬집계표"/>
      <sheetName val="제트팬"/>
      <sheetName val="터널조명집계"/>
      <sheetName val="전등근거"/>
      <sheetName val="케이블(함양)"/>
      <sheetName val="케이블(울산)"/>
      <sheetName val="등기구"/>
      <sheetName val="접속재"/>
      <sheetName val="사갱조명집계"/>
      <sheetName val="전등근거 (2)"/>
      <sheetName val="케이블(함양) (2)"/>
      <sheetName val="등기구 (2)"/>
      <sheetName val="접속재 (2)"/>
      <sheetName val="4-1.비상경보설비공사 집계표"/>
      <sheetName val="4-2.비상경보설비공사"/>
      <sheetName val="5-1.비상콘센트설비공사 집계표"/>
      <sheetName val="5-2.비상콘센트설비공사"/>
      <sheetName val="6-1.표지등설비공사 집계표"/>
      <sheetName val="6-2.표지등설비공사"/>
      <sheetName val="7-1.시선유도등설비공사 집계표"/>
      <sheetName val="7-2.시선유도등설비공사"/>
      <sheetName val="산출집계 (2)"/>
      <sheetName val="목록별산출서 (2)"/>
      <sheetName val="옥외공동구 산출집계"/>
      <sheetName val="옥외공동구 산출서"/>
      <sheetName val="관리동 산출집계"/>
      <sheetName val="관리동 산출서"/>
      <sheetName val="환기소2 산출집계"/>
      <sheetName val="환기소2 산출서"/>
      <sheetName val="한전공사비"/>
      <sheetName val="7공구 원가계산서(지분)"/>
      <sheetName val="1234"/>
      <sheetName val="증감대비표"/>
      <sheetName val="공사비증(-)감대비표"/>
      <sheetName val="총괄표(총괄)"/>
      <sheetName val="총괄표(소방)"/>
      <sheetName val="일대목차"/>
      <sheetName val="일위노임"/>
      <sheetName val="0100"/>
      <sheetName val="0110"/>
      <sheetName val="0400"/>
      <sheetName val="0410"/>
      <sheetName val="0500"/>
      <sheetName val="0510"/>
      <sheetName val="0610"/>
      <sheetName val="0611"/>
      <sheetName val="0612"/>
      <sheetName val="0613"/>
      <sheetName val="0614"/>
      <sheetName val="0615"/>
      <sheetName val="0620"/>
      <sheetName val="0621"/>
      <sheetName val="0622"/>
      <sheetName val="0623"/>
      <sheetName val="0624"/>
      <sheetName val="0710"/>
      <sheetName val="0711"/>
      <sheetName val="0720"/>
      <sheetName val="0721"/>
      <sheetName val="0910"/>
      <sheetName val="0911"/>
      <sheetName val="0920"/>
      <sheetName val="0921"/>
      <sheetName val="1000"/>
      <sheetName val="1101"/>
      <sheetName val="1020"/>
      <sheetName val="1021"/>
      <sheetName val="1300"/>
      <sheetName val="1301"/>
      <sheetName val="1400"/>
      <sheetName val="1401"/>
      <sheetName val="주식"/>
      <sheetName val="가옥조"/>
      <sheetName val="[YES.XLS]4/_x0000_䠀"/>
      <sheetName val="[YES.XLS]4쌇栅/"/>
      <sheetName val="15.공량산출근거서"/>
      <sheetName val="교각토공"/>
      <sheetName val="점검_x0000__x0000_"/>
      <sheetName val="인원계획-미화"/>
      <sheetName val="기계단가"/>
      <sheetName val="OCM"/>
      <sheetName val="Macro상수"/>
      <sheetName val="단가산출2"/>
      <sheetName val="관접합_x0005__x0000_"/>
      <sheetName val="차단기 BACK DATA"/>
      <sheetName val="99차량"/>
      <sheetName val="가로등산출서 (작업1)"/>
      <sheetName val="3.일위대가"/>
      <sheetName val="5.개인보호구지급"/>
      <sheetName val="재료집계표"/>
      <sheetName val="증감䈀ᅪ"/>
      <sheetName val="반포2차"/>
      <sheetName val="국별인원"/>
      <sheetName val="설치공사비"/>
      <sheetName val="자재집계 &amp; 총괄표"/>
      <sheetName val="토공A1"/>
      <sheetName val="부분별수량산출(조합기초)"/>
      <sheetName val="General_Data"/>
      <sheetName val="YES_XLS"/>
      <sheetName val="2F_회의실견적(5_14_일대)1"/>
      <sheetName val="unit_41"/>
      <sheetName val="1_설계조건1"/>
      <sheetName val="2__동력설비_공사1"/>
      <sheetName val="3__조명설비공사1"/>
      <sheetName val="4__접지설비공사1"/>
      <sheetName val="5__통신설비_공사1"/>
      <sheetName val="6__전기방식설비공사1"/>
      <sheetName val="6_전기방식_설비공사(2)1"/>
      <sheetName val="7_방호설비공사1"/>
      <sheetName val="8_가설전기공사1"/>
      <sheetName val="2000_11월설계내역1"/>
      <sheetName val="전선_및_전선관1"/>
      <sheetName val="단가_및_재료비1"/>
      <sheetName val="준검_내역서1"/>
      <sheetName val="1_수인터널1"/>
      <sheetName val="수목데이타_1"/>
      <sheetName val="변압기_및_발전기_용량1"/>
      <sheetName val="-_INFORMATION_-1"/>
      <sheetName val="5호광장_(만점)1"/>
      <sheetName val="인천국제_(만점)_(2)1"/>
      <sheetName val="설_계1"/>
      <sheetName val="3BL공동구_수량1"/>
      <sheetName val="Sheet1_(2)1"/>
      <sheetName val="단면_(2)1"/>
      <sheetName val="외주대비_-석축1"/>
      <sheetName val="외주대비-구조물_(2)1"/>
      <sheetName val="견적표지_(3)1"/>
      <sheetName val="IMP_(REACTOR)1"/>
      <sheetName val="1_설계기준1"/>
      <sheetName val="3_바닥판설계1"/>
      <sheetName val="3_공통공사대비1"/>
      <sheetName val="90_03실행_1"/>
      <sheetName val="96보완계획7_121"/>
      <sheetName val="6PILE__(돌출)1"/>
      <sheetName val="º¹±¸·®»êÁ¤_¹×_Àü¿ëÈ¸¼±_»ç¿ë1"/>
      <sheetName val="4¿ù_½ÇÀûÃßÁ¤(°ÇÃà+Åä¸ñ)1"/>
      <sheetName val="4¿ù_½ÇÀûÃßÁ¤(°ÇÃà)1"/>
      <sheetName val="ITB_COST1"/>
      <sheetName val="원가계산서_(총괄)1"/>
      <sheetName val="원가계산서_(건축)1"/>
      <sheetName val="임시급식_(2)1"/>
      <sheetName val="Summary_Sheets1"/>
      <sheetName val="전차선로_물량표1"/>
      <sheetName val="1공구_건정토건_토공1"/>
      <sheetName val="1_¼öº¯Àü¼³ºñ1"/>
      <sheetName val="2_Àü·Â°£¼±1"/>
      <sheetName val="3_µ¿·Â1"/>
      <sheetName val="4_Àüµî1"/>
      <sheetName val="5_Àü¿­1"/>
      <sheetName val="6_¾àÀü1"/>
      <sheetName val="7_¼Ò¹æ1"/>
      <sheetName val="8_¹æ¼Û1"/>
      <sheetName val="9_Á¶¸íÁ¦¾î1"/>
      <sheetName val="10_Ã¶°Å°ø»ç1"/>
      <sheetName val="³²¾ç½ÃÀÛµ¿ÀÚ105³ë65±â1_3È­1_21"/>
      <sheetName val="Á¶µµ°è»ê¼­_(µµ¼­)1"/>
      <sheetName val="TRE_TABLE1"/>
      <sheetName val="2000,9월_일위1"/>
      <sheetName val="CABLE_SIZE-31"/>
      <sheetName val="2000_11¿ù¼³°è³»¿ª1"/>
      <sheetName val="Àü¼±_¹×_Àü¼±°ü1"/>
      <sheetName val="ÁØ°Ë_³»¿ª¼­1"/>
      <sheetName val="¼ö¸ñµ¥ÀÌÅ¸_1"/>
      <sheetName val="º¯¾Ð±â_¹×_¹ßÀü±â_¿ë·®1"/>
      <sheetName val="1_¼öÀÎÅÍ³Î1"/>
      <sheetName val="설산1_나1"/>
      <sheetName val="단__가__대__비__표1"/>
      <sheetName val="일__위__대__가__목__록1"/>
      <sheetName val="Customer_Databas1"/>
      <sheetName val="design_criteria1"/>
      <sheetName val="plan&amp;section_of_foundation1"/>
      <sheetName val="General_Data1"/>
      <sheetName val="일위대가표_(2)1"/>
      <sheetName val="YES_XLS1"/>
      <sheetName val="당초수문"/>
      <sheetName val="5정거장"/>
      <sheetName val="1-3길내기"/>
      <sheetName val="건0_x0000_蠀"/>
      <sheetName val="금0_x0000_䠀"/>
      <sheetName val="금蠣㡎耀"/>
      <sheetName val="7.경제성결과"/>
      <sheetName val="강교(Sub)"/>
      <sheetName val="일반토공견적"/>
      <sheetName val="원형측구(B-type)"/>
      <sheetName val="옥내소화전계산서"/>
      <sheetName val="운반비산정"/>
      <sheetName val="심사계산"/>
      <sheetName val="심사물량"/>
      <sheetName val="2.노무비명欐_x0016_歜_x0016_丵⽃"/>
      <sheetName val="2.노무비명烨$橂⽲_x0005__x0000_"/>
      <sheetName val="집수정단"/>
      <sheetName val="ꠀ"/>
      <sheetName val="2000.05"/>
      <sheetName val="적격"/>
      <sheetName val="BH"/>
      <sheetName val="방음벽 기초_x0005__x0000__x0000__x0000_"/>
      <sheetName val="foxz"/>
      <sheetName val="제㗇"/>
      <sheetName val="주차구丵〒_x0005__x0000_"/>
      <sheetName val="배수관연장산출서"/>
      <sheetName val="옹벽수량萘_x0013_"/>
      <sheetName val="수"/>
      <sheetName val="관리_x0000__x0000_Ԁ"/>
      <sheetName val="관리ﻇᇕ԰"/>
      <sheetName val="관리᠀㹓㔀"/>
      <sheetName val="관리Ç_x0000_Ԁ"/>
      <sheetName val="관리裇⁒㔀"/>
      <sheetName val="관리㗇ぎԯ"/>
      <sheetName val="관리㔀ぎԯ"/>
      <sheetName val="관리㉓Ⰰ"/>
      <sheetName val="신표鎐)"/>
      <sheetName val="신표司/"/>
      <sheetName val="신표丵⾒"/>
      <sheetName val="신표丵⽀"/>
      <sheetName val="신표錰!"/>
      <sheetName val="신표鋐_x0014_"/>
      <sheetName val="신표丵⼣"/>
      <sheetName val="신표鍀#"/>
      <sheetName val="신표_x0000__x0000_"/>
      <sheetName val="신표丵⾲"/>
      <sheetName val="신표券&quot;"/>
      <sheetName val="6차2회변경내역서"/>
      <sheetName val="자재단가_x0005_"/>
      <sheetName val="변경비_x0000__x0000_Ѡ"/>
      <sheetName val="형틀공사"/>
      <sheetName val="단가 (2)"/>
      <sheetName val="??????"/>
      <sheetName val="LKVL-CK-HT-GD1"/>
      <sheetName val="도면자료제출일정"/>
      <sheetName val="검색"/>
      <sheetName val="9-1차_x0005__x0000_"/>
      <sheetName val="지중자재단가"/>
      <sheetName val="[YES.XLS]신표司/"/>
      <sheetName val="골재및자재집계표"/>
      <sheetName val="배수통관(좌)"/>
      <sheetName val="[YES.XLS][YES.XLS]신표司/"/>
      <sheetName val="¹׃】_x0000_"/>
      <sheetName val="특2호하천산근"/>
      <sheetName val="특2호부관하천산근"/>
      <sheetName val="금액결醐"/>
      <sheetName val="dongia (2)"/>
      <sheetName val="gtrinh"/>
      <sheetName val="lam-moi"/>
      <sheetName val="chitiet"/>
      <sheetName val="giathanh1"/>
      <sheetName val="DONGIA"/>
      <sheetName val="thao-go"/>
      <sheetName val="TH XL"/>
      <sheetName val="VC"/>
      <sheetName val="Tiepdia"/>
      <sheetName val="CHITIET VL-NC"/>
      <sheetName val="LANGUAGE"/>
      <sheetName val="INS-SHEET"/>
      <sheetName val="[YES.XLS][YES.XLS][YES.XLS]4/_x0000_䠀"/>
      <sheetName val="[YES.XLS][YES.XLS][YES.XLS]4쌇栅/"/>
      <sheetName val="[YES.XLS][YES.XLS]4/_x0000_䠀"/>
      <sheetName val="[YES.XLS][YES.XLS]4쌇栅/"/>
      <sheetName val="/_x0000_"/>
      <sheetName val="က_x0000_"/>
      <sheetName val="포장쌅"/>
      <sheetName val="Summar헾】_x0005__x0000__x0000__x0000__x0000_"/>
      <sheetName val="Summar"/>
      <sheetName val="Summar䡲ぞ_x0000_"/>
      <sheetName val="SHUTDOWN VALVE"/>
      <sheetName val="사전공헾"/>
      <sheetName val="사전공颙"/>
      <sheetName val="49단_x0005_"/>
      <sheetName val="49단煀"/>
      <sheetName val="전동기"/>
      <sheetName val="공통"/>
      <sheetName val="상수도토공_x0005__x0000_"/>
      <sheetName val="설직재0_x0000_"/>
      <sheetName val="설직재餀㒘"/>
      <sheetName val="설정"/>
      <sheetName val="환율CHANGE"/>
      <sheetName val="자재co"/>
      <sheetName val="물량 산출 통신 맨홀"/>
      <sheetName val="건축설비"/>
      <sheetName val="검토"/>
      <sheetName val="5차설계"/>
      <sheetName val="골조물량"/>
      <sheetName val="MATRLDATA"/>
      <sheetName val="견적집계표"/>
      <sheetName val="대운반(철재)"/>
      <sheetName val="4.포장집계"/>
      <sheetName val="inter"/>
      <sheetName val="DATA-1"/>
      <sheetName val="8공구 강재 수량"/>
      <sheetName val="구체"/>
      <sheetName val="단가표(전산)"/>
      <sheetName val="2219-SPOOL BOM"/>
      <sheetName val="종단계산"/>
      <sheetName val="시점교대"/>
      <sheetName val="2.내역서"/>
      <sheetName val="3.2주형지지보"/>
      <sheetName val="x주형보 설계(3차로)"/>
      <sheetName val="부대tu"/>
      <sheetName val="우수공,맨홀,집수정"/>
      <sheetName val="옥외배관기본공량"/>
      <sheetName val="_x0005__x0006__x0008__x0003_"/>
      <sheetName val="_x0000_ _x0000__x0006__x0000__x0006_"/>
      <sheetName val="3-4호기 내역서"/>
      <sheetName val="평형공사비"/>
      <sheetName val="토공검토G"/>
      <sheetName val="미지급금"/>
      <sheetName val="귀래 설계 공내역서"/>
      <sheetName val="철근량_검토"/>
      <sheetName val="기술자료_(연수)"/>
      <sheetName val="입찰결과(DATA_x0000_"/>
      <sheetName val="포장공사"/>
      <sheetName val="목공사품의서"/>
      <sheetName val="주공 갑지"/>
      <sheetName val="esc(건축)"/>
      <sheetName val="옥룡잡비"/>
      <sheetName val="내역금액적용"/>
      <sheetName val="비목코드"/>
      <sheetName val="재무가정"/>
      <sheetName val="건물현황"/>
      <sheetName val="대목"/>
      <sheetName val="1.3.1절점좌표"/>
      <sheetName val="1.1설계기준"/>
      <sheetName val="전체실적"/>
      <sheetName val="AHU-1"/>
      <sheetName val="급탕설비"/>
      <sheetName val="화장실배기팬"/>
      <sheetName val="급탕순환펌프"/>
      <sheetName val="공사비PK5월"/>
      <sheetName val="간접비(1)"/>
      <sheetName val="철거산출徸〒"/>
      <sheetName val="신안설계"/>
      <sheetName val="업체선정"/>
      <sheetName val="실행집계장"/>
      <sheetName val="투찰집계장"/>
      <sheetName val="토목총괄내역서"/>
      <sheetName val="총괄집계"/>
      <sheetName val="하도사항"/>
      <sheetName val="실행별지"/>
      <sheetName val="하도잡비"/>
      <sheetName val="토공부대"/>
      <sheetName val="철콘부대"/>
      <sheetName val="연약부대"/>
      <sheetName val="철골부대"/>
      <sheetName val="철공견갑"/>
      <sheetName val="철골견적"/>
      <sheetName val="토공견갑"/>
      <sheetName val="토공견적"/>
      <sheetName val="철콘견갑"/>
      <sheetName val="철콘견적"/>
      <sheetName val="연약견갑"/>
      <sheetName val="연약견적"/>
      <sheetName val="부대샘플"/>
      <sheetName val="777"/>
      <sheetName val="cross beam"/>
      <sheetName val="2.단면가정"/>
      <sheetName val="가속도응답스펙트럼(Sa)및속도응답스펙트럼(Sv)"/>
      <sheetName val="12"/>
      <sheetName val="이름"/>
      <sheetName val="4,5,6,7,8"/>
      <sheetName val="설계흐름도"/>
      <sheetName val="명단"/>
      <sheetName val="Formulas &amp; Tables"/>
      <sheetName val="6.2.1 지하차도 조도계산"/>
      <sheetName val="배수내역 (2)"/>
      <sheetName val="배수및구조물공1"/>
      <sheetName val="계약서"/>
      <sheetName val="앨범표지"/>
      <sheetName val="3차준공"/>
      <sheetName val="영구峤"/>
      <sheetName val="단가_x0005__x0000_"/>
      <sheetName val="영구_x0005_"/>
      <sheetName val="영구射"/>
      <sheetName val="영구嶄"/>
      <sheetName val="지입재료비"/>
      <sheetName val="적요"/>
      <sheetName val="조정_x0014__x0008_"/>
      <sheetName val="_x0000__x0008__x0000__x0008__x0000__x0006__x0000__x0004_"/>
      <sheetName val="원안"/>
      <sheetName val="갑지(0_x0000_頀"/>
      <sheetName val="갑지(저妶瘍"/>
      <sheetName val="갑지(濪瘊"/>
      <sheetName val="갑지(᐀ባ혀"/>
      <sheetName val="입출재고현황 (2_x0010_"/>
      <sheetName val="갑지(᠀̨瘗"/>
      <sheetName val="갑지(栀ৢ瘊"/>
      <sheetName val="갑지(ꀀ㱹瘆"/>
      <sheetName val="2.노무비명세서頀塔攀๦0_x0000_뀀"/>
      <sheetName val="2.노무비명세서Ç_x0000__x0000__x0000_ꨀ"/>
      <sheetName val="노임2"/>
      <sheetName val="단가(추가)"/>
      <sheetName val="일위대가(추가)"/>
      <sheetName val="2.노무비명세서Ç_x0000_렀_x0013__x0000__x0000_砀"/>
      <sheetName val="갑지(쐂饣/"/>
      <sheetName val="갑지(쐃/"/>
      <sheetName val="갑지(쐎/"/>
      <sheetName val="1공구내역서(1)"/>
      <sheetName val="FO"/>
      <sheetName val="공감비"/>
      <sheetName val="도급,하도급 예정금액"/>
      <sheetName val="7.PILE  (돌출)"/>
      <sheetName val="관급원내역"/>
      <sheetName val="1_x0005_"/>
      <sheetName val="중기비"/>
      <sheetName val="기က_x0000_退"/>
      <sheetName val="Cover Sht"/>
      <sheetName val="설계(안)"/>
      <sheetName val="견적 (2)"/>
      <sheetName val="Summary Sheet"/>
      <sheetName val="PROCESS"/>
      <sheetName val="내역기준"/>
      <sheetName val="시공계_x0005_"/>
      <sheetName val="변경비_x0005__x0000_"/>
      <sheetName val="N賃率_職"/>
      <sheetName val="총괄집계 "/>
      <sheetName val="증감내역서"/>
      <sheetName val="자재단가壠"/>
      <sheetName val="자재단가厘"/>
      <sheetName val="하도급선정의뢰_x0005__x0000__x0000__x0000__x0000_恐"/>
      <sheetName val="하도급선정의뢰煘_x0013_橂⿜_x0005__x0000_"/>
      <sheetName val="하도급선정의뢰聸_x0013_헾⾧_x0005__x0000_"/>
      <sheetName val="4신규비목발생사유서"/>
      <sheetName val="하도급선정의뢰颙〒_x0005__x0000__x0000__x0000_"/>
      <sheetName val="하도급선정의뢰_x0000__x0000_ರ_x0000__x0000__x0000_Ÿ"/>
      <sheetName val="하도급선정의뢰_x0000__x0000_ꢈ_x0000__x0000__x0000_Ÿ"/>
      <sheetName val="하도급선정의뢰_x0000__x0000_㇀_x0000__x0000__x0000_Ÿ"/>
      <sheetName val="하도급선정의뢰_x0000__x0000_䭠_x0000__x0000__x0000_欓"/>
      <sheetName val="하도급선정의뢰_x0010__x0000_ﻠֲ׃⽣_x0000_"/>
      <sheetName val="하도급선정의뢰_x0000__x0000_枨_x0000__x0000__x0000_"/>
      <sheetName val="하도급선정의뢰_x0000__x0000_优_x0000__x0000__x0000_"/>
      <sheetName val="하도급선정의뢰_x0010__x0000__xdfc0_࡝׃⼫_x0000_"/>
      <sheetName val="하도급선정의뢰佘/ߍ恽⿹_x0000_"/>
      <sheetName val="자재단가徸"/>
      <sheetName val="수안보-๿〚_x0005__x0000_"/>
      <sheetName val="금액내역헾"/>
      <sheetName val="자재단가尜"/>
      <sheetName val="NAIL단가산출"/>
      <sheetName val="수안보-挔_x0012_竖め"/>
      <sheetName val="자재단가헾"/>
      <sheetName val="자재단가丵"/>
      <sheetName val="[YES.XLS][YES.XLS][YES.XLS]신표司/"/>
      <sheetName val="하수실행"/>
      <sheetName val="공종별자재"/>
      <sheetName val="하중재하"/>
      <sheetName val="예가표"/>
      <sheetName val="내역갑지"/>
      <sheetName val="INSTR"/>
      <sheetName val="시멘트,모래"/>
      <sheetName val="수리결과"/>
      <sheetName val="자재단가리스트"/>
      <sheetName val="공사내역(총괄)"/>
      <sheetName val="대보~세기"/>
      <sheetName val="8.수량산출 (2)"/>
      <sheetName val="일위대가표 (⠋ᡏ"/>
      <sheetName val="일위대가표 (䀀⅒"/>
      <sheetName val="ÀÏÀ§´ë°¡Ç¥(1@"/>
      <sheetName val="일위대가표 (ԯ_x0000_"/>
      <sheetName val="작성양식"/>
      <sheetName val="품-(주)코①"/>
      <sheetName val="2공종별예산조서"/>
      <sheetName val="제조부문배부"/>
      <sheetName val="XREF"/>
      <sheetName val="시공업체명부"/>
      <sheetName val="Direct (공사비대비)"/>
      <sheetName val="Sheet1(X)"/>
      <sheetName val="인원조직표"/>
      <sheetName val="냉천부속동"/>
      <sheetName val="산출기초"/>
      <sheetName val="순환펌프"/>
      <sheetName val="저수조"/>
      <sheetName val="급,배기팬"/>
      <sheetName val="건축공정"/>
      <sheetName val="방진공정"/>
      <sheetName val="조경공정"/>
      <sheetName val="폐토수익화_"/>
      <sheetName val="49"/>
      <sheetName val="짉譥"/>
      <sheetName val="ᣉᎍ"/>
      <sheetName val="국산화"/>
      <sheetName val="ARS"/>
      <sheetName val="도로구조공사비"/>
      <sheetName val="도로토공공사비"/>
      <sheetName val="여수토공사비"/>
      <sheetName val="(포장)BOQ-실적공사"/>
      <sheetName val="부대공사"/>
      <sheetName val="인부노임"/>
      <sheetName val="철거단가"/>
      <sheetName val="토공(우물통,기타)_2"/>
      <sheetName val="1_범위2"/>
      <sheetName val="2_편성2"/>
      <sheetName val="6_GAS2"/>
      <sheetName val="노임단가(08_01)2"/>
      <sheetName val="기성공문_(2)2"/>
      <sheetName val="철콘기성청구서_(2)2"/>
      <sheetName val="공종별집계표(건축)_(2)2"/>
      <sheetName val="형틀공사기성_(2)2"/>
      <sheetName val="조적기성청구서__2"/>
      <sheetName val="공종별집계표(조적)_2"/>
      <sheetName val="미장기성청구서_2"/>
      <sheetName val="공종별집계표(미장_방수)2"/>
      <sheetName val="하도급각서_(2)2"/>
      <sheetName val="하도급계좌입금의뢰서_2"/>
      <sheetName val="1_범위"/>
      <sheetName val="2_편성"/>
      <sheetName val="6_GAS"/>
      <sheetName val="노임단가(08_01)"/>
      <sheetName val="기성공문_(2)"/>
      <sheetName val="철콘기성청구서_(2)"/>
      <sheetName val="공종별집계표(건축)_(2)"/>
      <sheetName val="형틀공사기성_(2)"/>
      <sheetName val="조적기성청구서__"/>
      <sheetName val="공종별집계표(조적)_"/>
      <sheetName val="미장기성청구서_"/>
      <sheetName val="공종별집계표(미장_방수)"/>
      <sheetName val="하도급각서_(2)"/>
      <sheetName val="하도급계좌입금의뢰서_"/>
      <sheetName val="토공(우물통,기타)_1"/>
      <sheetName val="1_범위1"/>
      <sheetName val="2_편성1"/>
      <sheetName val="6_GAS1"/>
      <sheetName val="노임단가(08_01)1"/>
      <sheetName val="기성공문_(2)1"/>
      <sheetName val="철콘기성청구서_(2)1"/>
      <sheetName val="공종별집계표(건축)_(2)1"/>
      <sheetName val="형틀공사기성_(2)1"/>
      <sheetName val="조적기성청구서__1"/>
      <sheetName val="공종별집계표(조적)_1"/>
      <sheetName val="미장기성청구서_1"/>
      <sheetName val="공종별집계표(미장_방수)1"/>
      <sheetName val="하도급각서_(2)1"/>
      <sheetName val="하도급계좌입금의뢰서_1"/>
      <sheetName val="관경별내역서"/>
      <sheetName val="7.수량산출"/>
      <sheetName val="6.수량계산"/>
      <sheetName val="무시"/>
      <sheetName val="電磁弁LIST"/>
      <sheetName val="PLG"/>
      <sheetName val="외자배분"/>
      <sheetName val="외자내역"/>
      <sheetName val="부하집계"/>
      <sheetName val="REDUCER"/>
      <sheetName val="WE'T"/>
      <sheetName val="조작대(1연)"/>
      <sheetName val="단목"/>
      <sheetName val="토목수량"/>
      <sheetName val="마산월령동골조물량변경"/>
      <sheetName val="자금청구서 19년 3월 -응암2구역 롯데.xlsm"/>
      <sheetName val="DATA(광속)"/>
      <sheetName val="배수설비"/>
      <sheetName val="J直_x0000__x0000_"/>
      <sheetName val="Ⅱ1-0타"/>
      <sheetName val="123"/>
      <sheetName val="공사비내역 p1"/>
      <sheetName val="일위대가표(DEEP)"/>
      <sheetName val="내역서(사업소)"/>
      <sheetName val="member design"/>
      <sheetName val="soil bearing check"/>
      <sheetName val="산#3-1"/>
      <sheetName val="산#3-2"/>
      <sheetName val="배관BM(일반)"/>
      <sheetName val="산#3-2-2"/>
      <sheetName val="아파트저᝾"/>
      <sheetName val="아파트㾅"/>
      <sheetName val="적용단가"/>
      <sheetName val="내역_ver1.0"/>
      <sheetName val="검사조堀"/>
      <sheetName val="단_x0000__x0000_蠀"/>
      <sheetName val="sum"/>
      <sheetName val="F5"/>
      <sheetName val="#1환기구수량산출근거"/>
      <sheetName val="가동비율"/>
      <sheetName val="산업개발안내서"/>
      <sheetName val="3.상가"/>
      <sheetName val="mesc"/>
      <sheetName val="가설경비"/>
      <sheetName val="임시급식ֿ_x0000_缀_x0000_"/>
      <sheetName val="재1"/>
      <sheetName val="I.일위대가목차"/>
      <sheetName val="수리계산(2021)"/>
      <sheetName val="유화"/>
      <sheetName val="PumpSpec"/>
      <sheetName val="WO"/>
      <sheetName val="b_balju-단가단가단가"/>
      <sheetName val="5.1단가조사"/>
      <sheetName val="000"/>
      <sheetName val="100"/>
      <sheetName val="본사업"/>
      <sheetName val="4.  단락전류의 계산"/>
      <sheetName val="참조(X)"/>
      <sheetName val="선로의 %임피던스 "/>
      <sheetName val="3-1.일위대가집계표(교통시설물1)"/>
      <sheetName val="직_x0005__x0000_"/>
      <sheetName val="[YES.XLS]/_x0000_"/>
      <sheetName val="시점부교대"/>
      <sheetName val="유역면적"/>
      <sheetName val="공종별집계표"/>
      <sheetName val="일위대가_집계표"/>
      <sheetName val="Ampecity_Data"/>
      <sheetName val="견적서(대외)_(2)"/>
      <sheetName val="1_¼³°è±âÁØ"/>
      <sheetName val="3_¹Ù´ÚÆÇ¼³°è"/>
      <sheetName val="2__µ¿·Â¼³ºñ_°ø»ç"/>
      <sheetName val="3__Á¶¸í¼³ºñ°ø»ç"/>
      <sheetName val="4__Á¢Áö¼³ºñ°ø»ç"/>
      <sheetName val="5__Åë½Å¼³ºñ_°ø»ç"/>
      <sheetName val="6__Àü±â¹æ½Ä¼³ºñ°ø»ç"/>
      <sheetName val="6_Àü±â¹æ½Ä_¼³ºñ°ø»ç(2)"/>
      <sheetName val="7_¹æÈ£¼³ºñ°ø»ç"/>
      <sheetName val="8_°¡¼³Àü±â°ø»ç"/>
      <sheetName val="8__¾ÈÁ¤°ËÅä"/>
      <sheetName val="°ßÀû¼­(´ë¿Ü)_(2)"/>
      <sheetName val="6PILE__(µ¹Ãâ)"/>
      <sheetName val="Upgrades_pricing"/>
      <sheetName val="산재_안전"/>
      <sheetName val="노무비_경비"/>
      <sheetName val="소상_&quot;1&quot;"/>
      <sheetName val="여주,이천(명세)"/>
      <sheetName val="산출1-수변전"/>
      <sheetName val="산출1-전력"/>
      <sheetName val="산출6-TRAY"/>
      <sheetName val="산출7-본선1)"/>
      <sheetName val="산출7-본선2"/>
      <sheetName val="산출7-본선3"/>
      <sheetName val="하수처리장"/>
      <sheetName val="토목변경"/>
      <sheetName val="계정과목"/>
      <sheetName val="제안서"/>
      <sheetName val="행정표준(1)"/>
      <sheetName val="행정표준(2)"/>
      <sheetName val="SAMPLE"/>
      <sheetName val="기성내역(건축)"/>
      <sheetName val="Á¤»ê¹°·®︀웕"/>
      <sheetName val="조도계산서1"/>
      <sheetName val="설계서(7)"/>
      <sheetName val="교대일반수량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작업내역"/>
      <sheetName val="방지책개소별명세"/>
      <sheetName val="J형측구단위수량"/>
      <sheetName val="영구청af헾"/>
      <sheetName val="영구청af薸"/>
      <sheetName val="도시가스현황"/>
      <sheetName val="우수관"/>
      <sheetName val="지선량"/>
      <sheetName val="코드일람표"/>
      <sheetName val="CABLE SIZE-1"/>
      <sheetName val="장비가동"/>
      <sheetName val="참고자료등록"/>
      <sheetName val="하자보수보증자료"/>
      <sheetName val="sum1_(2)"/>
      <sheetName val="Site_Expenses"/>
      <sheetName val="제원_설계조건"/>
      <sheetName val="단가표_"/>
      <sheetName val="공사비_내역_(가)"/>
      <sheetName val="SANTOGO"/>
      <sheetName val="집계표(수정)"/>
      <sheetName val="잔여공사월별내역"/>
      <sheetName val="대비(최종이사회)"/>
      <sheetName val="5.소모재료비"/>
      <sheetName val="전계가"/>
      <sheetName val="BH-1 (2)"/>
      <sheetName val="실행내역 "/>
      <sheetName val="참조 (2)"/>
      <sheetName val="No.2LAB Unit"/>
      <sheetName val="약ྀ︁"/>
      <sheetName val="CAL(1)."/>
      <sheetName val="1-최종안"/>
      <sheetName val="사업분석-분양가결정"/>
      <sheetName val="당초토량산출서"/>
      <sheetName val="1~6 설계조건...."/>
      <sheetName val="공문(신)"/>
      <sheetName val="장비사양"/>
      <sheetName val="가공사"/>
      <sheetName val="경사수로"/>
      <sheetName val="EVALUATE물량산출서"/>
      <sheetName val="스라브"/>
      <sheetName val="내역(설계,도급)정이준"/>
      <sheetName val="¼ö¸ñ´헾⿨_x0005_"/>
      <sheetName val="100만평"/>
      <sheetName val="평야부단가"/>
      <sheetName val="수출가격"/>
      <sheetName val="개요입력"/>
      <sheetName val="수량기준"/>
      <sheetName val="단가기준"/>
      <sheetName val="품목단가"/>
      <sheetName val="노임조서"/>
      <sheetName val="직접경비호표"/>
      <sheetName val="감시제어"/>
      <sheetName val="목차임시"/>
      <sheetName val="전체-원가분리내역"/>
      <sheetName val="계화배수(3대)"/>
      <sheetName val="유리"/>
      <sheetName val="익산"/>
      <sheetName val="가격표"/>
      <sheetName val="건축외주"/>
      <sheetName val="시장성초안camera"/>
      <sheetName val="bCord공정"/>
      <sheetName val="d수량"/>
      <sheetName val="e대가"/>
      <sheetName val="g단가"/>
      <sheetName val="h집계"/>
      <sheetName val="토목품셈"/>
      <sheetName val="의჉_x0000_쀀"/>
      <sheetName val="Imp-Data"/>
      <sheetName val="내역서 (1차)"/>
      <sheetName val=" 갑지"/>
      <sheetName val="¿¹Á¤(3က"/>
      <sheetName val="변경_x0005__x0006__x0004__x0004_"/>
      <sheetName val="_x0000__x0002__x0000__x0007__x0000__x0004__x0000__x0007__x0000_"/>
      <sheetName val="포장자재집계표"/>
      <sheetName val="洊⍩"/>
      <sheetName val="_xd808_⢉"/>
      <sheetName val="砈ẋ"/>
      <sheetName val="_x0001__x0000_"/>
      <sheetName val="1-"/>
      <sheetName val="1"/>
      <sheetName val="1_x0008_"/>
      <sheetName val="1g"/>
      <sheetName val="㠈⎗"/>
      <sheetName val="⢔"/>
      <sheetName val="᠇Ẓ"/>
      <sheetName val="1ì"/>
      <sheetName val="1º"/>
      <sheetName val="謂ⷄ"/>
      <sheetName val="ꠀ⢄"/>
      <sheetName val="⠊⢌"/>
      <sheetName val="了"/>
      <sheetName val="1"/>
      <sheetName val="1_x0018_"/>
      <sheetName val="栉ᶆ"/>
      <sheetName val=" ᧡"/>
      <sheetName val="1P"/>
      <sheetName val="1("/>
      <sheetName val="1@"/>
      <sheetName val="1 "/>
      <sheetName val="10"/>
      <sheetName val="⠖㔺"/>
      <sheetName val="砖㖌"/>
      <sheetName val="1è"/>
      <sheetName val="1_x001e_"/>
      <sheetName val="1`"/>
      <sheetName val="1"/>
      <sheetName val="1°"/>
      <sheetName val="목창호"/>
      <sheetName val="포장공총괄수량집계표"/>
      <sheetName val="TOTAL_BOQ"/>
      <sheetName val="5.2코핑"/>
      <sheetName val="b_balju_ch"/>
      <sheetName val="b_balju_chÈ"/>
      <sheetName val="b_balju_ch_x0005_"/>
      <sheetName val="b_balju_chÛ"/>
      <sheetName val="b_balju_ch("/>
      <sheetName val="기본DATԯ"/>
      <sheetName val="기본DAT頀"/>
      <sheetName val="공종별수량집계"/>
      <sheetName val="실︀ԯ"/>
      <sheetName val="하수급견적대䧨"/>
      <sheetName val="실资䈀"/>
      <sheetName val="실㠀赫䈀"/>
      <sheetName val="실蠀艆䈀"/>
      <sheetName val="실退艬_xdc00_"/>
      <sheetName val="실ꠀ⑬餀"/>
      <sheetName val="실頀몁_xdc00_"/>
      <sheetName val="하수급견적대䪘"/>
      <sheetName val="하수급견적대桑"/>
      <sheetName val="하수급견적대䗸"/>
      <sheetName val="하수급견적대汈"/>
      <sheetName val="하수급견적대䫘"/>
      <sheetName val="하수급견적대烐"/>
      <sheetName val="하수급견적대䠸"/>
      <sheetName val="하수급견적대溈"/>
      <sheetName val="실舀鐟ԯ"/>
      <sheetName val="하수급견적대靨"/>
      <sheetName val="하수급견적대䝸"/>
      <sheetName val="실렀齈_xdb00_"/>
      <sheetName val="실ࠀ齯_xdb00_"/>
      <sheetName val="단_xd800_镊ἀ"/>
      <sheetName val="단镰Ⰰ"/>
      <sheetName val="실저비_xdb00_"/>
      <sheetName val="실᠀㙋䈀"/>
      <sheetName val="실⠀텊䈀"/>
      <sheetName val="실态吣԰"/>
      <sheetName val="실저칄怀"/>
      <sheetName val="실퀀칪ᰀ"/>
      <sheetName val="하수급견적대炠"/>
      <sheetName val="하수급견적대䞘"/>
      <sheetName val="공사예산하조서(O.K)"/>
      <sheetName val="흄관기초"/>
      <sheetName val="부대공(집계)"/>
      <sheetName val="포장단면별단위수량"/>
      <sheetName val="ACUNIT"/>
      <sheetName val="공사비집_x0005_"/>
      <sheetName val="8.일위대가표(1)"/>
      <sheetName val="8.일위대가표(2)"/>
      <sheetName val="7.청제공기계기구조서"/>
      <sheetName val="103동"/>
      <sheetName val="횡분배정리(DB)"/>
      <sheetName val="방음벽기초-수량"/>
      <sheetName val="수량산출기초(케블등)"/>
      <sheetName val="터널(토공)"/>
      <sheetName val="JUCK֕_x0000_缀"/>
      <sheetName val="수로단위수량"/>
      <sheetName val="옹벽수량집계표"/>
      <sheetName val="수종별인자"/>
      <sheetName val="가시설공(광장부)"/>
      <sheetName val="슬래브"/>
      <sheetName val="ÀÏÀ§´ë°¡Ç¥(_x0005__x0000_"/>
      <sheetName val="일위藨-헾"/>
      <sheetName val="새공통(96임금인상기준)"/>
      <sheetName val="IBL-C"/>
      <sheetName val="보온자재단가표"/>
      <sheetName val="8. _x0005__x0000__x0000_"/>
      <sheetName val="직급별"/>
      <sheetName val="S1099기장선행WOP"/>
      <sheetName val="식재일위"/>
      <sheetName val="검수고1-1층"/>
      <sheetName val="bm(CIcable)"/>
      <sheetName val="옥외외등집계표"/>
      <sheetName val="광통신 견적내역서1"/>
      <sheetName val="DS-최종"/>
      <sheetName val="BI_x0000__x0000_Ԁ_x0000_"/>
      <sheetName val="BI_x0000_Ԁ_x0000_"/>
      <sheetName val="장비계산"/>
      <sheetName val="전선관"/>
      <sheetName val="가압장(토목)"/>
      <sheetName val="2공구자재집"/>
      <sheetName val="일반수량산출"/>
      <sheetName val="기성내역서(토목)"/>
      <sheetName val="dike도수로"/>
      <sheetName val="수습"/>
      <sheetName val="조도계산"/>
      <sheetName val="청주-교대(A1)"/>
      <sheetName val="pile bearing capa &amp; arrenge"/>
      <sheetName val="BEQ내역"/>
      <sheetName val="교량data"/>
      <sheetName val="1000 DB구축 부표"/>
      <sheetName val="일위대가(4층원격)"/>
      <sheetName val="PILE"/>
      <sheetName val="수목데이타"/>
      <sheetName val="단가순번"/>
      <sheetName val="일반전기"/>
      <sheetName val="목록표"/>
      <sheetName val="전체공사"/>
      <sheetName val="유첨#ᰖ"/>
      <sheetName val="1차증가원가怀፵"/>
      <sheetName val="제수_x0000__x0000_"/>
      <sheetName val="제수午_x0013_뺨"/>
      <sheetName val="제수午_x0013_㸀"/>
      <sheetName val="제수午_x0013_㐨"/>
      <sheetName val="제수午_x0013_㺨"/>
      <sheetName val="제수午_x0013_绠"/>
      <sheetName val="제수午_x0013_떰"/>
      <sheetName val="제수午_x0013_"/>
      <sheetName val="기타"/>
      <sheetName val="이관문서목록표"/>
      <sheetName val="국내"/>
      <sheetName val="구천"/>
      <sheetName val="국내조달(통합-1)"/>
      <sheetName val="정산서 "/>
      <sheetName val="정 "/>
      <sheetName val="정산서  (2)"/>
      <sheetName val="FM"/>
      <sheetName val="설치 일위대가(46~԰"/>
      <sheetName val="2000.11¿ù¼³餀㢘ԯ"/>
      <sheetName val="노원열병합  건축렀こ렀䡟ԯ"/>
      <sheetName val="노원열병합  건축렀䡟ԯ"/>
      <sheetName val="노원열병합  건축︀ᇕ԰"/>
      <sheetName val="노원열병합  건축ﻕᇕ԰"/>
      <sheetName val="갑지(0"/>
      <sheetName val="갑지("/>
      <sheetName val="단ူ"/>
      <sheetName val="2000,_x0010_"/>
      <sheetName val="2000,"/>
      <sheetName val="2000,徸⽝_x0005_"/>
      <sheetName val="현장설က"/>
      <sheetName val="화재 탐지_x0005_"/>
      <sheetName val="설치 일위대가(4԰"/>
      <sheetName val="48전력선_x0002_"/>
      <sheetName val="REACTION芨.헾⿁_x0005_"/>
      <sheetName val="Data Vol"/>
      <sheetName val="포장직선구간"/>
      <sheetName val="»êÃâ¸ñ·ÏÇ¥"/>
      <sheetName val="Æ÷ÀåÁ÷¼±±¸°£"/>
      <sheetName val="ÀÏÀ§´ë°¡¸ñÂ÷"/>
      <sheetName val="2F È¸ÀÇ½Ç°ßÀû(5_14 ÀÏ´ë)"/>
      <sheetName val="잡비"/>
      <sheetName val="일위집계"/>
      <sheetName val="건축전기"/>
      <sheetName val="Mc_x0000_"/>
      <sheetName val="철거 일위대가(2_x0000__x0000__x0005__x0000_꼀"/>
      <sheetName val="Mc"/>
      <sheetName val="DB구축"/>
      <sheetName val="노임단가(직종번호 순)"/>
      <sheetName val="일위대가집계표"/>
      <sheetName val="PO-BOB"/>
      <sheetName val="갑지(가로ﻁ"/>
      <sheetName val="중기(목록)"/>
      <sheetName val=" 유지관리시스템 구축_중앙처리구역 내역서(ver2.0)."/>
      <sheetName val="위치蠀ﵱ"/>
      <sheetName val="위치︀盕"/>
      <sheetName val="입헾⿵"/>
      <sheetName val="입鴸Ĕ"/>
      <sheetName val="입헾⽈"/>
      <sheetName val="입鞨d"/>
      <sheetName val="입헾⾐"/>
      <sheetName val="위치恅"/>
      <sheetName val="위치䢳恬"/>
      <sheetName val="위치餀ẘ"/>
      <sheetName val="위치_xd800_챉"/>
      <sheetName val="입적"/>
      <sheetName val="부하飝챊欀犺"/>
      <sheetName val="부하欀犺ԯ_x0000_"/>
      <sheetName val="내역서 (ﺬ諕"/>
      <sheetName val="수정계획3"/>
      <sheetName val="D_x0000_䟫Ɛ"/>
      <sheetName val="관로공정"/>
      <sheetName val="통계연보"/>
      <sheetName val="N¬_x0000_"/>
      <sheetName val="Paint,Fire-Proof,Insul(48)"/>
      <sheetName val="PI橂⾂"/>
      <sheetName val="PI_x0005__x0000_"/>
      <sheetName val="성단물량"/>
      <sheetName val="측량요율"/>
      <sheetName val="도봉2지구"/>
      <sheetName val="규격"/>
      <sheetName val="수종"/>
      <sheetName val="Parts"/>
      <sheetName val="Menu A"/>
      <sheetName val="맨홀공 수량집계표"/>
      <sheetName val="구분"/>
      <sheetName val="판매46"/>
      <sheetName val="남경"/>
      <sheetName val="비용"/>
      <sheetName val="1.산출근거"/>
      <sheetName val="특수조명기구 단가조사서"/>
      <sheetName val="변경사항"/>
      <sheetName val="통합내역서(소방기계)"/>
      <sheetName val="통합내역서(소방전기)"/>
      <sheetName val="1.내역서(펌프실 소화전)"/>
      <sheetName val="1.산출서"/>
      <sheetName val="1.관련근거"/>
      <sheetName val="1.관련도면"/>
      <sheetName val="2.내역서(연결송수구,대피공간 보온)"/>
      <sheetName val="2.산출서"/>
      <sheetName val="2.관련근거"/>
      <sheetName val="2.관련도면"/>
      <sheetName val="3.내역서(주민공동시설SP)"/>
      <sheetName val="3.산출서"/>
      <sheetName val="3.관련근거"/>
      <sheetName val="3.관련도면"/>
      <sheetName val="4.내역서(동파방지열선추가)"/>
      <sheetName val="4.산출서"/>
      <sheetName val="4.관련근거"/>
      <sheetName val="4.관련도면"/>
      <sheetName val="5.내역서(세대금속후렉시블 정산, 비상방송 스위치 추가)"/>
      <sheetName val="5.산출서"/>
      <sheetName val="5.관련근거"/>
      <sheetName val="1.방송내역서(감압변추가)"/>
      <sheetName val="1.방송산출서"/>
      <sheetName val="1.방송관련근거"/>
      <sheetName val="1.방송관련도면"/>
      <sheetName val="2.방송내역서(소화전정산)"/>
      <sheetName val="2.방송산출서"/>
      <sheetName val="2.방송관련도면"/>
      <sheetName val="3.방송내역서(SP추가)"/>
      <sheetName val="3.방송산출서"/>
      <sheetName val="3.방송관련근거"/>
      <sheetName val="3.방송관련도면"/>
      <sheetName val="4.방송내역서(청정가스)"/>
      <sheetName val="4.방송산출서"/>
      <sheetName val="4.방송관련근거"/>
      <sheetName val="4.방송관련도면"/>
      <sheetName val="5.방송내역서(자탐추가)"/>
      <sheetName val="5.방송산출서"/>
      <sheetName val="5.방송관련근거"/>
      <sheetName val="5.방송관련도면"/>
      <sheetName val="6.방송내역서(방송추가)"/>
      <sheetName val="6.방송산출서"/>
      <sheetName val="6.방송관련도면"/>
      <sheetName val="1.판매내역서(방송AMP추가)"/>
      <sheetName val="1.판매산출서"/>
      <sheetName val="1.판매관련도면"/>
      <sheetName val="신규단가검토(기계)"/>
      <sheetName val="근거자료(1)"/>
      <sheetName val="신규단가검토(전기)"/>
      <sheetName val="근거자료(2)"/>
      <sheetName val="시공사진"/>
      <sheetName val="시공사진 (2)"/>
      <sheetName val="검토자료(1)"/>
      <sheetName val="X-내역서(기판매)"/>
      <sheetName val="X-내역서(기방송)"/>
      <sheetName val="X-내역서(전방송)"/>
      <sheetName val="X-내역서(전판매)"/>
      <sheetName val="X-산출서(전방송)"/>
      <sheetName val="X-산출서(기방송)"/>
      <sheetName val="X-산출서(전주거)"/>
      <sheetName val="X-산출서"/>
      <sheetName val="X-산출서(전판매)"/>
      <sheetName val="탑( Ṱ氀"/>
      <sheetName val="실焀휦ԯ"/>
      <sheetName val="1SPA8"/>
      <sheetName val="교통_x0005__x0000_"/>
      <sheetName val="교통닑⿃_x0005_"/>
      <sheetName val="교통닑⿣_x0005_"/>
      <sheetName val="교통淀6渌"/>
      <sheetName val="교통墨_x0015_닑"/>
      <sheetName val="LD退"/>
      <sheetName val="1SPA"/>
      <sheetName val="실蠀㑬턀"/>
      <sheetName val="1SPAð"/>
      <sheetName val="1SPAP"/>
      <sheetName val="1SPA_x0005_"/>
      <sheetName val="교통닑⿱_x0005_"/>
      <sheetName val="직공ꂲ"/>
      <sheetName val="금액浨+"/>
      <sheetName val="교통닑⼣_x0005_"/>
      <sheetName val="증감퀀䅰"/>
      <sheetName val="실ԯ"/>
      <sheetName val="단위량"/>
      <sheetName val="재료집계표2"/>
      <sheetName val="토적집계표"/>
      <sheetName val="data_dci"/>
      <sheetName val="data_mci"/>
      <sheetName val="behind"/>
      <sheetName val="2.노무비명세서(수직보_x0005__x0000_"/>
      <sheetName val="2.노무비명세서(수직보丵⿰_x0005_"/>
      <sheetName val="설계기준_및_하중계산"/>
      <sheetName val="1_노무비명세서(해동)"/>
      <sheetName val="1_노무비명세서(토목)"/>
      <sheetName val="2_노무비명세서(해동)"/>
      <sheetName val="2_노무비명세서(수직보垰7埼"/>
      <sheetName val="2_노무비명세서(수직보호망)"/>
      <sheetName val="2_노무비명세서(난간대)"/>
      <sheetName val="2_사진대지"/>
      <sheetName val="3_사진대지"/>
      <sheetName val="2_노무비명세서(수직보"/>
      <sheetName val="2_노무비명세서(수직보丵⿰"/>
      <sheetName val="22수"/>
      <sheetName val="22단"/>
      <sheetName val="49단"/>
      <sheetName val="변류기선정표"/>
      <sheetName val="MOF비율계산"/>
      <sheetName val="전기실접지계산예"/>
      <sheetName val="용도별접지선굵기"/>
      <sheetName val="세대부하"/>
      <sheetName val="MCCB선정(구)"/>
      <sheetName val="수용률(분양주택 단상)"/>
      <sheetName val="수용률"/>
      <sheetName val="부하설비용량추정"/>
      <sheetName val="동력부하산정예시"/>
      <sheetName val="동력부하"/>
      <sheetName val="차단기(내규)"/>
      <sheetName val="전동기용량스캔자료"/>
      <sheetName val="전동기용량380V(구)"/>
      <sheetName val="전동기용량220V380V(구)내규"/>
      <sheetName val="전동기용량220V(구)세로"/>
      <sheetName val="전동기용량220V(구)가로"/>
      <sheetName val="허용전류(CV,FR8)LADDER"/>
      <sheetName val="허용전류(CV,FR8)PUNCHED"/>
      <sheetName val="집합감소계수(일반)"/>
      <sheetName val="허용전류(HIV)-A1"/>
      <sheetName val="허용전류(HIV)-B1"/>
      <sheetName val="허용전류(가설)"/>
      <sheetName val="케이블허용전류(내선)"/>
      <sheetName val="다산허용전류"/>
      <sheetName val="동력분전반부하계산"/>
      <sheetName val="허용전류CV(구)"/>
      <sheetName val="허용전류FR-8(구)"/>
      <sheetName val="발전기연결부하"/>
      <sheetName val="BD전압강하"/>
      <sheetName val="쓰레기장비"/>
      <sheetName val="설비불평형률"/>
      <sheetName val="주차관제부하"/>
      <sheetName val="타설계실기준"/>
      <sheetName val="고압등기구시동전류"/>
      <sheetName val="가정용전기기기"/>
      <sheetName val="분당ELEV"/>
      <sheetName val="간선계산서"/>
      <sheetName val="임시동력간선계산서(약식)"/>
      <sheetName val="임시동력간선계산서양식"/>
      <sheetName val="저압반트레이계산(STN)"/>
      <sheetName val="저압반트레이계산(STN)(2)"/>
      <sheetName val="약전트레이(STN)mm2"/>
      <sheetName val="약전트레이(STN)mm"/>
      <sheetName val="DATA(HIV)"/>
      <sheetName val="DATA(GV)"/>
      <sheetName val="DATA(CV,FR-8)"/>
      <sheetName val="DATA(FR-3)"/>
      <sheetName val="DATA(CVV)"/>
      <sheetName val="MCC-DATA"/>
      <sheetName val="A_x0005_þ"/>
      <sheetName val="잡철단가대비"/>
      <sheetName val="금액_x0000__x0000_鱀"/>
      <sheetName val="금액׃⼷_x0000_"/>
      <sheetName val="Tool"/>
      <sheetName val="노무비(DB)"/>
      <sheetName val="결과"/>
      <sheetName val="말고개터널조명전압강⣓"/>
      <sheetName val="통신원가"/>
      <sheetName val="IPS0823"/>
      <sheetName val="횡배수관설치현황"/>
      <sheetName val="94"/>
      <sheetName val="안전시설"/>
      <sheetName val="20-25"/>
      <sheetName val="설치자재"/>
      <sheetName val="단중"/>
      <sheetName val="예산M2"/>
      <sheetName val="2.수량산출"/>
      <sheetName val="MEMBER"/>
      <sheetName val="공사별 가중치0_x0000_ꀀâ_x0000__x0000_鬀ӊ㰞"/>
      <sheetName val="말뚝설계"/>
      <sheetName val="입력자료"/>
      <sheetName val="토적계산서"/>
      <sheetName val="steam table"/>
      <sheetName val="BM"/>
      <sheetName val="05.18"/>
      <sheetName val="5.28"/>
      <sheetName val="FLANGE"/>
      <sheetName val="dwn"/>
      <sheetName val="PIPE(A)"/>
      <sheetName val="일"/>
      <sheetName val="한일양산"/>
      <sheetName val="Manual Valve List"/>
      <sheetName val="일반동력(380V)"/>
      <sheetName val="»êÃ렀䡟ԯ"/>
      <sheetName val="»êÃ︀ᇕ԰"/>
      <sheetName val="4/"/>
      <sheetName val="4က"/>
      <sheetName val="신공항A-9헾】_x0005_"/>
      <sheetName val="입출재고현⩿〚_x0005_"/>
      <sheetName val="방음벽 기초_x0005_"/>
      <sheetName val="관리"/>
      <sheetName val="관리Ç"/>
      <sheetName val="9-1԰"/>
      <sheetName val="교량현황"/>
      <sheetName val="2.1 전선굵기"/>
      <sheetName val="각사별공사비분개 "/>
      <sheetName val="기기점검대상"/>
      <sheetName val="기별"/>
      <sheetName val="5.전사투자계획종함안"/>
      <sheetName val="연砀⪜︀"/>
      <sheetName val="연ࠀᢝ䰀"/>
      <sheetName val="가설공사비"/>
      <sheetName val="항목별내_xdee0_⪏"/>
      <sheetName val="항목별내賐⪏"/>
      <sheetName val="항목별내㳏"/>
      <sheetName val="항목별내"/>
      <sheetName val="항목별내賐涙"/>
      <sheetName val="J__LOTUS_9605P_BB_C_BD_OUT_YE_4"/>
      <sheetName val="견적서갑지연속"/>
      <sheetName val="빙100장비사양"/>
      <sheetName val="4.말뚝설계"/>
      <sheetName val="수지예산"/>
      <sheetName val="conclusion"/>
      <sheetName val="comparables"/>
      <sheetName val="Deduction"/>
      <sheetName val="other"/>
      <sheetName val="SUS"/>
      <sheetName val="금액내역㠀"/>
      <sheetName val="계약ITEM"/>
      <sheetName val="Nª_x0000_"/>
      <sheetName val="교량"/>
      <sheetName val="노무산_x0000__x0000_"/>
      <sheetName val="A공구"/>
      <sheetName val="RH-BEAM"/>
      <sheetName val="°ø»ç¿ø°¡°èÊŬ䄘᳖"/>
      <sheetName val="Code-&gt;No"/>
      <sheetName val="sc0314 Index"/>
      <sheetName val="비䕝疄"/>
      <sheetName val="N᠀旸"/>
      <sheetName val="전기2က_x0000_"/>
      <sheetName val="가격"/>
      <sheetName val="List Of Values"/>
      <sheetName val="Version Control"/>
      <sheetName val="ÅÍÆÄ±â¹×Àç·"/>
      <sheetName val="적용200ꀀ"/>
      <sheetName val="J__LOTUS_9605P_BB_C_BD_OUT_YE_5"/>
      <sheetName val="J__LOTUS_9605P_BB_C_BD_OUT_YE_6"/>
      <sheetName val="J__LOTUS_9605P_BB_C_BD_OUT_YE_7"/>
      <sheetName val="J__LOTUS_9605P_BB_C_BD_OUT_YE_8"/>
      <sheetName val="J__LOTUS_9605P_BB_C_BD_OUT_YE_9"/>
      <sheetName val="J__LOTUS_9605P_BB_C_BD_OUT_Y_10"/>
      <sheetName val="J__LOTUS_9605P_BB_C_BD_OUT_Y_11"/>
      <sheetName val="N렀"/>
      <sheetName val="가은우회도로"/>
      <sheetName val="장비단가"/>
      <sheetName val="1.관로"/>
      <sheetName val="직접경비"/>
      <sheetName val="설비2차"/>
      <sheetName val="버스운행안姠"/>
      <sheetName val="버스운행안夸"/>
      <sheetName val="버스운행안哈"/>
      <sheetName val="버스운행안_x0005_"/>
      <sheetName val="분전반"/>
      <sheetName val="rate"/>
      <sheetName val="기계경비시ᛅ⾆_x0005__x0000__x0000_"/>
      <sheetName val="역공종"/>
      <sheetName val="수량산출(2공구)"/>
      <sheetName val="수량산출 (3공구)"/>
      <sheetName val="단가조정표"/>
      <sheetName val="5.모델링"/>
      <sheetName val="단가최종"/>
      <sheetName val="코드관리"/>
      <sheetName val="현장일반사항"/>
      <sheetName val="용집"/>
      <sheetName val="동별집계표(인도대비)"/>
      <sheetName val="³²¾ç½ÃÀÛµ¿ÀÚ105³ë65±"/>
      <sheetName val="3.2.1 마루높이결정"/>
      <sheetName val="wtdb"/>
      <sheetName val="동결보온"/>
      <sheetName val="원영국도내역"/>
      <sheetName val="물집"/>
      <sheetName val="전산.평가대상자용"/>
      <sheetName val="EA_x0000__x0000__x0005__x0000_"/>
      <sheetName val="______________________________2"/>
      <sheetName val="재료집_x0000_"/>
      <sheetName val="내역서(을지)_2-1공구"/>
      <sheetName val="별표1"/>
      <sheetName val="배관"/>
      <sheetName val="TEST1"/>
      <sheetName val="기계내역서"/>
      <sheetName val="Corrib Haz"/>
      <sheetName val="1.1 본체"/>
      <sheetName val="토목 (2)"/>
      <sheetName val="인력터파기"/>
      <sheetName val="실행ࠏE"/>
      <sheetName val="실행ဏ_x0000_"/>
      <sheetName val="이음개소"/>
      <sheetName val="database"/>
      <sheetName val="[YES.XLS][YES.XLS]A__9701A_OU_2"/>
      <sheetName val="NOTE ALL"/>
      <sheetName val="산출근거1"/>
      <sheetName val="Sheet2 (2)"/>
      <sheetName val="[YES.XLS][YES.XLS][YES.XLS]/_x0000_"/>
      <sheetName val="[YES.XLS][YES.XLS]/_x0000_"/>
      <sheetName val="사각맨䠓"/>
      <sheetName val="ASP"/>
      <sheetName val="설비공사"/>
      <sheetName val="교사기준면적(중)"/>
      <sheetName val="메뉴"/>
      <sheetName val="조명_x0000__x0000_"/>
      <sheetName val="Result"/>
      <sheetName val="[YES.XLS][YES.XLS]A__9701A_OU_3"/>
      <sheetName val="공예을"/>
      <sheetName val="수안보-纈!헾『"/>
      <sheetName val="수안보-丵〒_x0005__x0000_"/>
      <sheetName val="수안보-橂】_x0005__x0000_"/>
      <sheetName val="업무처리전"/>
      <sheetName val="철집"/>
      <sheetName val="변경비懸_x0013_颙"/>
      <sheetName val="변경비颙〒_x0005_"/>
      <sheetName val="일위집԰_x0000_"/>
      <sheetName val="변경비窨_x0013_竬"/>
      <sheetName val="시공계ⱂ"/>
      <sheetName val="조명시헾"/>
      <sheetName val="8. 안吐呜"/>
      <sheetName val="5.정산ﵠ"/>
      <sheetName val="파일구성"/>
      <sheetName val="9G࠯_x0015__x0000__x0000_"/>
      <sheetName val="몰탈쐀/_x0000_"/>
      <sheetName val="CHIP_O"/>
      <sheetName val="FAB_O"/>
      <sheetName val="PKG_I"/>
      <sheetName val="FT_금액"/>
      <sheetName val="YIELD"/>
      <sheetName val="부재치수입력"/>
      <sheetName val="Key assumption"/>
      <sheetName val="방음벽기초"/>
      <sheetName val="토목׃⿄"/>
      <sheetName val="토목׃⽴"/>
      <sheetName val="토목嘘_x001b_"/>
      <sheetName val="토목ꮸ⽤"/>
      <sheetName val="토목垐%"/>
      <sheetName val="토목狈6"/>
      <sheetName val="토목妀6"/>
      <sheetName val="토목枵〛"/>
      <sheetName val="LCS-SEAT"/>
      <sheetName val="재료값"/>
      <sheetName val="보차도경계석수량"/>
      <sheetName val="48일위(기존)"/>
      <sheetName val="하도급선정의뢰_x0005__x0000__x0000__x0000__x0000_吝"/>
      <sheetName val="하도급선정의뢰唈_x001f_ᛅ⾠_x0005__x0000_"/>
      <sheetName val="하도급선정의뢰ᛅ⼝_x0005__x0000__x0000__x0000_"/>
      <sheetName val="음성(cable)"/>
      <sheetName val=" 내역"/>
      <sheetName val="제출"/>
      <sheetName val="TCDB"/>
      <sheetName val="1À"/>
      <sheetName val="1 "/>
      <sheetName val="ꀀ㇞"/>
      <sheetName val="1r"/>
      <sheetName val="　⮒"/>
      <sheetName val="က"/>
      <sheetName val="⠈ⱒ"/>
      <sheetName val="1Ø"/>
      <sheetName val="1_x0004_"/>
      <sheetName val="자재집게표 "/>
      <sheetName val="경영혁신본부"/>
      <sheetName val="R.C RAHMEN 해석"/>
      <sheetName val="본체 설 계"/>
      <sheetName val="Requirement(Work Crew)"/>
      <sheetName val="AILC00þ"/>
      <sheetName val="º¯°æ»çÀX"/>
      <sheetName val="계장 품셈표"/>
      <sheetName val="BOX1"/>
      <sheetName val="Æ¯º°±³擀睈"/>
      <sheetName val="B×a"/>
      <sheetName val="I.설계헾】"/>
      <sheetName val="수량산출(비굴착)"/>
      <sheetName val="4-2.전기관급자재(수배전반)내역서"/>
      <sheetName val="고창터널(딈㩧0_x0000_"/>
      <sheetName val="고창터널(딈㩧0_x0000_㠀"/>
      <sheetName val="고창터널(딊㩧0_x0000_ꀀ"/>
      <sheetName val="고창터널(堌᬴怀䚴딊"/>
      <sheetName val="고창터널(堌᬴堀Ỷ딉"/>
      <sheetName val="MORTAR생산및타설(1;3)"/>
      <sheetName val="광양방향"/>
      <sheetName val="구조물철거집계 "/>
      <sheetName val="토건"/>
      <sheetName val="철거산䈀㡪ԯ"/>
      <sheetName val="철거산_x0000__x0000_Ԁ"/>
      <sheetName val="도급처리스트"/>
      <sheetName val="[YES.XLS][YES.XLS]A__9701A_OU_4"/>
      <sheetName val="[YES.XLS][YES.XLS]A__9701A_OU_9"/>
      <sheetName val="[YES.XLS][YES.XLS]A__9701A_OU_8"/>
      <sheetName val="[YES.XLS][YES.XLS]A__9701A_OU_5"/>
      <sheetName val="[YES.XLS][YES.XLS]A__9701A_OU_6"/>
      <sheetName val="[YES.XLS][YES.XLS]A__9701A_OU_7"/>
      <sheetName val="[YES.XLS][YES.XLS]A__9701A_O_10"/>
      <sheetName val="RESOURCE"/>
      <sheetName val="22단傠"/>
      <sheetName val="22단圬"/>
      <sheetName val="토목_x0010__x0000_"/>
      <sheetName val="도담구내 개소별 명세"/>
      <sheetName val="06_BATCH "/>
      <sheetName val="b_sul"/>
      <sheetName val="가야~사상"/>
      <sheetName val="김해~칠산"/>
      <sheetName val="김해(2)"/>
      <sheetName val="부전(2)"/>
      <sheetName val="장유~진례"/>
      <sheetName val="칠산"/>
      <sheetName val="칠산~장유"/>
      <sheetName val="간접총괄"/>
      <sheetName val="실행단가철(ems코드적용)"/>
      <sheetName val="몰탈콘크리트"/>
      <sheetName val="철근집계"/>
      <sheetName val="노무단가"/>
      <sheetName val="제수_x0000__x0000__x0005_"/>
      <sheetName val="수량산출(계측제어)"/>
      <sheetName val="6-4.1일위대가목록"/>
      <sheetName val="강재 수량"/>
      <sheetName val="통신㑈4̆"/>
      <sheetName val="부대단위수량"/>
      <sheetName val="내역서적용수량집계표"/>
      <sheetName val="공틀공사"/>
      <sheetName val="최적단면"/>
      <sheetName val="산출수량집계"/>
      <sheetName val="c.s"/>
      <sheetName val="전열"/>
      <sheetName val="업무량"/>
      <sheetName val="하도계약반영"/>
      <sheetName val="퇴직공제부금산출근거"/>
      <sheetName val="2002자재가격"/>
      <sheetName val="6È£㥝〒"/>
      <sheetName val="내부마감"/>
      <sheetName val="중기손료"/>
      <sheetName val="일위(수원)"/>
      <sheetName val="LOADS"/>
      <sheetName val="계측기"/>
      <sheetName val="차단용량계산서"/>
      <sheetName val="3"/>
      <sheetName val="선금정산내역"/>
      <sheetName val="WELDING"/>
      <sheetName val="L형옹벽단위수량(35)"/>
      <sheetName val="L형옹벽단위수량(25)"/>
      <sheetName val="室内汇总"/>
      <sheetName val="신호등신출서 (작업1)"/>
      <sheetName val="육교등산출서(작업1)"/>
      <sheetName val="검사조_xd800_"/>
      <sheetName val="5.À_xdcc0_脹¿"/>
      <sheetName val="5.À_x0000__x0000__x0005_"/>
      <sheetName val="5.À贠脹¿"/>
      <sheetName val="배수공집계표"/>
      <sheetName val="98'자재"/>
      <sheetName val="Propo萘Ä헾"/>
      <sheetName val="Propo砨Ä硬"/>
      <sheetName val="대비표(토공1안)"/>
      <sheetName val="C4-CheckList"/>
      <sheetName val="울산자동제어"/>
      <sheetName val="가락화장을지"/>
      <sheetName val="STAND20"/>
      <sheetName val="M-103,6"/>
      <sheetName val="M-104"/>
      <sheetName val="Toilet 1F01"/>
      <sheetName val="Toilet 1F03"/>
      <sheetName val="Du toan"/>
      <sheetName val="Quantity"/>
      <sheetName val="Keothep"/>
      <sheetName val="Re-bar"/>
      <sheetName val="집수정수량총집계"/>
      <sheetName val="배수장토목공사비"/>
      <sheetName val="t-h HA THE"/>
      <sheetName val="????"/>
      <sheetName val="문산방향-교대(A2)"/>
      <sheetName val="3련 B梯"/>
      <sheetName val="처리단락"/>
      <sheetName val="h-013211-2"/>
      <sheetName val="철근단면적"/>
      <sheetName val="단위?ὗ␀"/>
      <sheetName val="물질수지(2011)"/>
    </sheetNames>
    <sheetDataSet>
      <sheetData sheetId="0" refreshError="1"/>
      <sheetData sheetId="1" refreshError="1"/>
      <sheetData sheetId="2">
        <row r="22">
          <cell r="F22">
            <v>148</v>
          </cell>
        </row>
      </sheetData>
      <sheetData sheetId="3">
        <row r="22">
          <cell r="F22">
            <v>148</v>
          </cell>
        </row>
      </sheetData>
      <sheetData sheetId="4">
        <row r="22">
          <cell r="F22">
            <v>148</v>
          </cell>
        </row>
      </sheetData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>
        <row r="22">
          <cell r="F22">
            <v>148</v>
          </cell>
        </row>
      </sheetData>
      <sheetData sheetId="58"/>
      <sheetData sheetId="59"/>
      <sheetData sheetId="60"/>
      <sheetData sheetId="61"/>
      <sheetData sheetId="62"/>
      <sheetData sheetId="63"/>
      <sheetData sheetId="64">
        <row r="22">
          <cell r="F22">
            <v>148</v>
          </cell>
        </row>
      </sheetData>
      <sheetData sheetId="65"/>
      <sheetData sheetId="66">
        <row r="22">
          <cell r="F22">
            <v>148</v>
          </cell>
        </row>
      </sheetData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/>
      <sheetData sheetId="1326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/>
      <sheetData sheetId="1336" refreshError="1"/>
      <sheetData sheetId="1337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/>
      <sheetData sheetId="1391" refreshError="1"/>
      <sheetData sheetId="1392"/>
      <sheetData sheetId="1393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/>
      <sheetData sheetId="1408" refreshError="1"/>
      <sheetData sheetId="1409" refreshError="1"/>
      <sheetData sheetId="1410" refreshError="1"/>
      <sheetData sheetId="1411"/>
      <sheetData sheetId="1412" refreshError="1"/>
      <sheetData sheetId="1413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/>
      <sheetData sheetId="2218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/>
      <sheetData sheetId="2335"/>
      <sheetData sheetId="2336"/>
      <sheetData sheetId="2337" refreshError="1"/>
      <sheetData sheetId="2338" refreshError="1"/>
      <sheetData sheetId="2339"/>
      <sheetData sheetId="2340"/>
      <sheetData sheetId="2341" refreshError="1"/>
      <sheetData sheetId="2342" refreshError="1"/>
      <sheetData sheetId="2343"/>
      <sheetData sheetId="2344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/>
      <sheetData sheetId="2639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/>
      <sheetData sheetId="2791"/>
      <sheetData sheetId="2792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/>
      <sheetData sheetId="3273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/>
      <sheetData sheetId="3331"/>
      <sheetData sheetId="3332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/>
      <sheetData sheetId="3570" refreshError="1"/>
      <sheetData sheetId="3571" refreshError="1"/>
      <sheetData sheetId="3572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/>
      <sheetData sheetId="3951"/>
      <sheetData sheetId="3952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/>
      <sheetData sheetId="3960"/>
      <sheetData sheetId="3961"/>
      <sheetData sheetId="3962"/>
      <sheetData sheetId="3963"/>
      <sheetData sheetId="3964"/>
      <sheetData sheetId="3965" refreshError="1"/>
      <sheetData sheetId="3966" refreshError="1"/>
      <sheetData sheetId="3967" refreshError="1"/>
      <sheetData sheetId="3968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/>
      <sheetData sheetId="4023" refreshError="1"/>
      <sheetData sheetId="4024" refreshError="1"/>
      <sheetData sheetId="4025" refreshError="1"/>
      <sheetData sheetId="4026"/>
      <sheetData sheetId="4027"/>
      <sheetData sheetId="4028" refreshError="1"/>
      <sheetData sheetId="4029" refreshError="1"/>
      <sheetData sheetId="4030" refreshError="1"/>
      <sheetData sheetId="403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/>
      <sheetData sheetId="4040" refreshError="1"/>
      <sheetData sheetId="4041"/>
      <sheetData sheetId="4042"/>
      <sheetData sheetId="4043"/>
      <sheetData sheetId="4044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/>
      <sheetData sheetId="4061"/>
      <sheetData sheetId="4062" refreshError="1"/>
      <sheetData sheetId="4063" refreshError="1"/>
      <sheetData sheetId="4064" refreshError="1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/>
      <sheetData sheetId="5224"/>
      <sheetData sheetId="5225"/>
      <sheetData sheetId="5226"/>
      <sheetData sheetId="5227"/>
      <sheetData sheetId="5228"/>
      <sheetData sheetId="5229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/>
      <sheetData sheetId="5261" refreshError="1"/>
      <sheetData sheetId="5262" refreshError="1"/>
      <sheetData sheetId="5263" refreshError="1"/>
      <sheetData sheetId="5264" refreshError="1"/>
      <sheetData sheetId="5265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/>
      <sheetData sheetId="5316"/>
      <sheetData sheetId="5317"/>
      <sheetData sheetId="5318" refreshError="1"/>
      <sheetData sheetId="5319" refreshError="1"/>
      <sheetData sheetId="5320"/>
      <sheetData sheetId="5321"/>
      <sheetData sheetId="5322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/>
      <sheetData sheetId="5433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/>
      <sheetData sheetId="5457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가공총괄표"/>
      <sheetName val="자재LIST"/>
      <sheetName val="운반중량집계"/>
      <sheetName val="운반중량산출"/>
      <sheetName val="철골가공조립"/>
      <sheetName val="용접집계표"/>
      <sheetName val="용접집계"/>
      <sheetName val="운반중량"/>
      <sheetName val="도장집계"/>
      <sheetName val="도장면적"/>
      <sheetName val="판재LIST"/>
      <sheetName val="형강재판재산출"/>
      <sheetName val="비계공"/>
      <sheetName val="집계표V"/>
      <sheetName val="집계표(WH)"/>
      <sheetName val="집계표(PL)"/>
      <sheetName val="철골세우기"/>
      <sheetName val="단중표"/>
      <sheetName val="내역"/>
      <sheetName val="Baby일위대가"/>
      <sheetName val="내역서(삼호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>
        <row r="2">
          <cell r="G2" t="str">
            <v>D10</v>
          </cell>
        </row>
        <row r="13">
          <cell r="S13">
            <v>20</v>
          </cell>
          <cell r="T13">
            <v>0.68</v>
          </cell>
        </row>
        <row r="14">
          <cell r="S14">
            <v>30</v>
          </cell>
          <cell r="T14">
            <v>0.76</v>
          </cell>
        </row>
        <row r="15">
          <cell r="S15">
            <v>40</v>
          </cell>
          <cell r="T15">
            <v>0.84</v>
          </cell>
        </row>
        <row r="16">
          <cell r="S16">
            <v>50</v>
          </cell>
          <cell r="T16">
            <v>0.91</v>
          </cell>
        </row>
        <row r="17">
          <cell r="S17">
            <v>60</v>
          </cell>
          <cell r="T17">
            <v>0.97</v>
          </cell>
        </row>
        <row r="18">
          <cell r="S18">
            <v>70</v>
          </cell>
          <cell r="T18">
            <v>1.04</v>
          </cell>
        </row>
        <row r="19">
          <cell r="S19">
            <v>80</v>
          </cell>
          <cell r="T19">
            <v>1.1100000000000001</v>
          </cell>
        </row>
        <row r="20">
          <cell r="S20">
            <v>90</v>
          </cell>
          <cell r="T20">
            <v>1.1599999999999999</v>
          </cell>
        </row>
        <row r="21">
          <cell r="S21">
            <v>100</v>
          </cell>
          <cell r="T21">
            <v>1.21</v>
          </cell>
        </row>
        <row r="22">
          <cell r="S22">
            <v>110</v>
          </cell>
          <cell r="T22">
            <v>1.26</v>
          </cell>
        </row>
        <row r="23">
          <cell r="S23">
            <v>120</v>
          </cell>
          <cell r="T23">
            <v>1.3</v>
          </cell>
        </row>
      </sheetData>
      <sheetData sheetId="19" refreshError="1"/>
      <sheetData sheetId="20" refreshError="1"/>
      <sheetData sheetId="21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준안(98_99)"/>
      <sheetName val="기준안(98_00)"/>
      <sheetName val="기준안(98_01)"/>
      <sheetName val="기준안(98_02)"/>
      <sheetName val="기준안(99_00)"/>
      <sheetName val="기준안(99_01)"/>
      <sheetName val="기준안(99_02)"/>
      <sheetName val="기준안(00_01)"/>
      <sheetName val="기준안(00_02)"/>
      <sheetName val="기준안(01_02)"/>
      <sheetName val="02_02"/>
      <sheetName val="98_98"/>
      <sheetName val="99_99"/>
      <sheetName val="99_01"/>
      <sheetName val="99_00"/>
      <sheetName val="00_01"/>
      <sheetName val="99_02"/>
      <sheetName val="00_02"/>
      <sheetName val="01_02"/>
      <sheetName val="전신환매도율"/>
      <sheetName val="단중표"/>
      <sheetName val="02_기계경비_(분류)_기준안"/>
      <sheetName val="캔개발배경"/>
      <sheetName val="시장"/>
      <sheetName val="일정표"/>
      <sheetName val="Baby일위대가"/>
      <sheetName val="재정비직인"/>
      <sheetName val="재정비내역"/>
      <sheetName val="지적고시내역"/>
      <sheetName val="단가조사"/>
      <sheetName val="일위대가"/>
      <sheetName val="맨홀"/>
      <sheetName val="직노"/>
      <sheetName val="시설장비"/>
      <sheetName val="직접경비"/>
      <sheetName val="직접인건비"/>
      <sheetName val="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>
        <row r="83">
          <cell r="R83">
            <v>10</v>
          </cell>
          <cell r="S83">
            <v>100</v>
          </cell>
          <cell r="T83">
            <v>1125.4000000000001</v>
          </cell>
          <cell r="U83">
            <v>100</v>
          </cell>
          <cell r="V83">
            <v>1106.4000000000001</v>
          </cell>
          <cell r="W83">
            <v>100</v>
          </cell>
          <cell r="X83">
            <v>1130</v>
          </cell>
          <cell r="Y83">
            <v>1115.4000000000001</v>
          </cell>
          <cell r="Z83">
            <v>1117.0999999999999</v>
          </cell>
          <cell r="AA83">
            <v>1109.4000000000001</v>
          </cell>
          <cell r="AB83">
            <v>100</v>
          </cell>
          <cell r="AC83">
            <v>1140.5999999999999</v>
          </cell>
          <cell r="AD83">
            <v>1212.0999999999999</v>
          </cell>
        </row>
        <row r="84">
          <cell r="R84">
            <v>20</v>
          </cell>
          <cell r="S84">
            <v>100</v>
          </cell>
          <cell r="T84">
            <v>1125</v>
          </cell>
          <cell r="U84">
            <v>1132.4000000000001</v>
          </cell>
          <cell r="V84">
            <v>100</v>
          </cell>
          <cell r="W84">
            <v>1110.3</v>
          </cell>
          <cell r="X84">
            <v>1131.9000000000001</v>
          </cell>
          <cell r="Y84">
            <v>100</v>
          </cell>
          <cell r="Z84">
            <v>1116.2</v>
          </cell>
          <cell r="AA84">
            <v>1106.8</v>
          </cell>
          <cell r="AB84">
            <v>1115</v>
          </cell>
          <cell r="AC84">
            <v>1135.5</v>
          </cell>
          <cell r="AD84">
            <v>1210.9000000000001</v>
          </cell>
        </row>
        <row r="85">
          <cell r="R85">
            <v>30</v>
          </cell>
          <cell r="S85">
            <v>100</v>
          </cell>
          <cell r="T85">
            <v>1131</v>
          </cell>
          <cell r="U85">
            <v>1122.7</v>
          </cell>
          <cell r="V85">
            <v>1106.4000000000001</v>
          </cell>
          <cell r="W85">
            <v>1110.3</v>
          </cell>
          <cell r="X85">
            <v>1125.8</v>
          </cell>
          <cell r="Y85">
            <v>1115.4000000000001</v>
          </cell>
          <cell r="Z85">
            <v>1115.7</v>
          </cell>
          <cell r="AA85">
            <v>100</v>
          </cell>
          <cell r="AB85">
            <v>100</v>
          </cell>
          <cell r="AC85">
            <v>1134.7</v>
          </cell>
          <cell r="AD85">
            <v>100</v>
          </cell>
        </row>
        <row r="86">
          <cell r="R86">
            <v>40</v>
          </cell>
          <cell r="S86">
            <v>1134.5</v>
          </cell>
          <cell r="T86">
            <v>100</v>
          </cell>
          <cell r="U86">
            <v>1120.9000000000001</v>
          </cell>
          <cell r="V86">
            <v>1111.2</v>
          </cell>
          <cell r="W86">
            <v>1109.5999999999999</v>
          </cell>
          <cell r="X86">
            <v>100</v>
          </cell>
          <cell r="Y86">
            <v>1113.2</v>
          </cell>
          <cell r="Z86">
            <v>1114.8</v>
          </cell>
          <cell r="AA86">
            <v>1106.8</v>
          </cell>
          <cell r="AB86">
            <v>1116.2</v>
          </cell>
          <cell r="AC86">
            <v>1132.5999999999999</v>
          </cell>
          <cell r="AD86">
            <v>1210.9000000000001</v>
          </cell>
        </row>
        <row r="87">
          <cell r="R87">
            <v>50</v>
          </cell>
          <cell r="S87">
            <v>1125.8</v>
          </cell>
          <cell r="T87">
            <v>100</v>
          </cell>
          <cell r="U87">
            <v>100</v>
          </cell>
          <cell r="V87">
            <v>100</v>
          </cell>
          <cell r="W87">
            <v>100</v>
          </cell>
          <cell r="X87">
            <v>1125.8</v>
          </cell>
          <cell r="Y87">
            <v>1114.5999999999999</v>
          </cell>
          <cell r="Z87">
            <v>1115.3</v>
          </cell>
          <cell r="AA87">
            <v>1105</v>
          </cell>
          <cell r="AB87">
            <v>1121.5</v>
          </cell>
          <cell r="AC87">
            <v>100</v>
          </cell>
          <cell r="AD87">
            <v>1213.8</v>
          </cell>
        </row>
        <row r="88">
          <cell r="R88">
            <v>60</v>
          </cell>
          <cell r="S88">
            <v>1130.0999999999999</v>
          </cell>
          <cell r="T88">
            <v>100</v>
          </cell>
          <cell r="U88">
            <v>1120.9000000000001</v>
          </cell>
          <cell r="V88">
            <v>1113.2</v>
          </cell>
          <cell r="W88">
            <v>1111</v>
          </cell>
          <cell r="X88">
            <v>100</v>
          </cell>
          <cell r="Y88">
            <v>1116.4000000000001</v>
          </cell>
          <cell r="Z88">
            <v>100</v>
          </cell>
          <cell r="AA88">
            <v>1104.9000000000001</v>
          </cell>
          <cell r="AB88">
            <v>1118.0999999999999</v>
          </cell>
          <cell r="AC88">
            <v>1132.5999999999999</v>
          </cell>
          <cell r="AD88">
            <v>1211.5</v>
          </cell>
        </row>
        <row r="89">
          <cell r="R89">
            <v>70</v>
          </cell>
          <cell r="S89">
            <v>1139.0999999999999</v>
          </cell>
          <cell r="T89">
            <v>1129</v>
          </cell>
          <cell r="U89">
            <v>1120.0999999999999</v>
          </cell>
          <cell r="V89">
            <v>1113.0999999999999</v>
          </cell>
          <cell r="W89">
            <v>100</v>
          </cell>
          <cell r="X89">
            <v>1119.5</v>
          </cell>
          <cell r="Y89">
            <v>1118.9000000000001</v>
          </cell>
          <cell r="Z89">
            <v>1115.3</v>
          </cell>
          <cell r="AA89">
            <v>1106.0999999999999</v>
          </cell>
          <cell r="AB89">
            <v>1116.5</v>
          </cell>
          <cell r="AC89">
            <v>1131.9000000000001</v>
          </cell>
          <cell r="AD89">
            <v>1193.8</v>
          </cell>
        </row>
        <row r="90">
          <cell r="R90">
            <v>80</v>
          </cell>
          <cell r="S90">
            <v>1145.9000000000001</v>
          </cell>
          <cell r="T90">
            <v>1129</v>
          </cell>
          <cell r="U90">
            <v>1117.4000000000001</v>
          </cell>
          <cell r="V90">
            <v>1109.5999999999999</v>
          </cell>
          <cell r="W90">
            <v>1111</v>
          </cell>
          <cell r="X90">
            <v>1114.4000000000001</v>
          </cell>
          <cell r="Y90">
            <v>1117</v>
          </cell>
          <cell r="Z90">
            <v>1116.2</v>
          </cell>
          <cell r="AA90">
            <v>1109</v>
          </cell>
          <cell r="AB90">
            <v>100</v>
          </cell>
          <cell r="AC90">
            <v>1134.4000000000001</v>
          </cell>
          <cell r="AD90">
            <v>1204.7</v>
          </cell>
        </row>
        <row r="91">
          <cell r="R91">
            <v>90</v>
          </cell>
          <cell r="S91">
            <v>100</v>
          </cell>
          <cell r="T91">
            <v>1130.0999999999999</v>
          </cell>
          <cell r="U91">
            <v>1120.0999999999999</v>
          </cell>
          <cell r="V91">
            <v>100</v>
          </cell>
          <cell r="W91">
            <v>1109.8</v>
          </cell>
          <cell r="X91">
            <v>1114.5</v>
          </cell>
          <cell r="Y91">
            <v>100</v>
          </cell>
          <cell r="Z91">
            <v>1116.9000000000001</v>
          </cell>
          <cell r="AA91">
            <v>1108.9000000000001</v>
          </cell>
          <cell r="AB91">
            <v>1116.5</v>
          </cell>
          <cell r="AC91">
            <v>1137.3</v>
          </cell>
          <cell r="AD91">
            <v>1189.7</v>
          </cell>
        </row>
        <row r="92">
          <cell r="R92">
            <v>100</v>
          </cell>
          <cell r="S92">
            <v>1145.9000000000001</v>
          </cell>
          <cell r="T92">
            <v>1125.5</v>
          </cell>
          <cell r="U92">
            <v>1120.3</v>
          </cell>
          <cell r="V92">
            <v>1109.5999999999999</v>
          </cell>
          <cell r="W92">
            <v>1109.5999999999999</v>
          </cell>
          <cell r="X92">
            <v>1115.5999999999999</v>
          </cell>
          <cell r="Y92">
            <v>1117</v>
          </cell>
          <cell r="Z92">
            <v>1114.7</v>
          </cell>
          <cell r="AA92">
            <v>100</v>
          </cell>
          <cell r="AB92">
            <v>1116.5999999999999</v>
          </cell>
          <cell r="AC92">
            <v>1134.4000000000001</v>
          </cell>
          <cell r="AD92">
            <v>100</v>
          </cell>
        </row>
        <row r="93">
          <cell r="R93">
            <v>110</v>
          </cell>
          <cell r="S93">
            <v>1135.3</v>
          </cell>
          <cell r="T93">
            <v>1121.0999999999999</v>
          </cell>
          <cell r="U93">
            <v>1119.5999999999999</v>
          </cell>
          <cell r="V93">
            <v>1107.8</v>
          </cell>
          <cell r="W93">
            <v>100</v>
          </cell>
          <cell r="X93">
            <v>100</v>
          </cell>
          <cell r="Y93">
            <v>1118.7</v>
          </cell>
          <cell r="Z93">
            <v>1114.0999999999999</v>
          </cell>
          <cell r="AA93">
            <v>100</v>
          </cell>
          <cell r="AB93">
            <v>1118</v>
          </cell>
          <cell r="AC93">
            <v>1133.0999999999999</v>
          </cell>
          <cell r="AD93">
            <v>1189.7</v>
          </cell>
        </row>
        <row r="94">
          <cell r="R94">
            <v>120</v>
          </cell>
          <cell r="S94">
            <v>1137.3</v>
          </cell>
          <cell r="T94">
            <v>1116.8</v>
          </cell>
          <cell r="U94">
            <v>100</v>
          </cell>
          <cell r="V94">
            <v>1109.4000000000001</v>
          </cell>
          <cell r="W94">
            <v>1109.4000000000001</v>
          </cell>
          <cell r="X94">
            <v>1115.5999999999999</v>
          </cell>
          <cell r="Y94">
            <v>1116.3</v>
          </cell>
          <cell r="Z94">
            <v>1114.8</v>
          </cell>
          <cell r="AA94">
            <v>100</v>
          </cell>
          <cell r="AB94">
            <v>1123.3</v>
          </cell>
          <cell r="AC94">
            <v>100</v>
          </cell>
          <cell r="AD94">
            <v>1185.5</v>
          </cell>
        </row>
        <row r="95">
          <cell r="R95">
            <v>130</v>
          </cell>
          <cell r="S95">
            <v>1147</v>
          </cell>
          <cell r="T95">
            <v>100</v>
          </cell>
          <cell r="U95">
            <v>1119.5999999999999</v>
          </cell>
          <cell r="V95">
            <v>100</v>
          </cell>
          <cell r="W95">
            <v>1111.9000000000001</v>
          </cell>
          <cell r="X95">
            <v>1113.4000000000001</v>
          </cell>
          <cell r="Y95">
            <v>1115.4000000000001</v>
          </cell>
          <cell r="Z95">
            <v>100</v>
          </cell>
          <cell r="AA95">
            <v>100</v>
          </cell>
          <cell r="AB95">
            <v>1122.3</v>
          </cell>
          <cell r="AC95">
            <v>1133.0999999999999</v>
          </cell>
          <cell r="AD95">
            <v>1187</v>
          </cell>
        </row>
        <row r="96">
          <cell r="R96">
            <v>140</v>
          </cell>
          <cell r="S96">
            <v>1138.5</v>
          </cell>
          <cell r="T96">
            <v>1116.8</v>
          </cell>
          <cell r="U96">
            <v>1120.8</v>
          </cell>
          <cell r="V96">
            <v>1109.4000000000001</v>
          </cell>
          <cell r="W96">
            <v>100</v>
          </cell>
          <cell r="X96">
            <v>1114.5</v>
          </cell>
          <cell r="Y96">
            <v>1114</v>
          </cell>
          <cell r="Z96">
            <v>1114.8</v>
          </cell>
          <cell r="AA96">
            <v>1108.9000000000001</v>
          </cell>
          <cell r="AB96">
            <v>1128.7</v>
          </cell>
          <cell r="AC96">
            <v>1137.9000000000001</v>
          </cell>
          <cell r="AD96">
            <v>1196.7</v>
          </cell>
        </row>
        <row r="97">
          <cell r="R97">
            <v>150</v>
          </cell>
          <cell r="S97">
            <v>1127.0999999999999</v>
          </cell>
          <cell r="T97">
            <v>1119.7</v>
          </cell>
          <cell r="U97">
            <v>1120.0999999999999</v>
          </cell>
          <cell r="V97">
            <v>1109.9000000000001</v>
          </cell>
          <cell r="W97">
            <v>1111.9000000000001</v>
          </cell>
          <cell r="X97">
            <v>1115.2</v>
          </cell>
          <cell r="Y97">
            <v>1112.4000000000001</v>
          </cell>
          <cell r="Z97">
            <v>100</v>
          </cell>
          <cell r="AA97">
            <v>1113.5</v>
          </cell>
          <cell r="AB97">
            <v>100</v>
          </cell>
          <cell r="AC97">
            <v>1136.4000000000001</v>
          </cell>
          <cell r="AD97">
            <v>1200.7</v>
          </cell>
        </row>
        <row r="98">
          <cell r="R98">
            <v>160</v>
          </cell>
          <cell r="S98">
            <v>100</v>
          </cell>
          <cell r="T98">
            <v>1127.4000000000001</v>
          </cell>
          <cell r="U98">
            <v>1118</v>
          </cell>
          <cell r="V98">
            <v>100</v>
          </cell>
          <cell r="W98">
            <v>1114.0999999999999</v>
          </cell>
          <cell r="X98">
            <v>1114.5999999999999</v>
          </cell>
          <cell r="Y98">
            <v>100</v>
          </cell>
          <cell r="Z98">
            <v>1114.9000000000001</v>
          </cell>
          <cell r="AA98">
            <v>1117.9000000000001</v>
          </cell>
          <cell r="AB98">
            <v>1128.7</v>
          </cell>
          <cell r="AC98">
            <v>1134.7</v>
          </cell>
          <cell r="AD98">
            <v>1204.9000000000001</v>
          </cell>
        </row>
        <row r="99">
          <cell r="R99">
            <v>170</v>
          </cell>
          <cell r="S99">
            <v>1127.0999999999999</v>
          </cell>
          <cell r="T99">
            <v>1125.3</v>
          </cell>
          <cell r="U99">
            <v>1117.5999999999999</v>
          </cell>
          <cell r="V99">
            <v>1109.9000000000001</v>
          </cell>
          <cell r="W99">
            <v>1115.4000000000001</v>
          </cell>
          <cell r="X99">
            <v>1116.5</v>
          </cell>
          <cell r="Y99">
            <v>100</v>
          </cell>
          <cell r="Z99">
            <v>1115</v>
          </cell>
          <cell r="AA99">
            <v>100</v>
          </cell>
          <cell r="AB99">
            <v>1125.9000000000001</v>
          </cell>
          <cell r="AC99">
            <v>1137.8</v>
          </cell>
          <cell r="AD99">
            <v>100</v>
          </cell>
        </row>
        <row r="100">
          <cell r="R100">
            <v>180</v>
          </cell>
          <cell r="S100">
            <v>1122.0999999999999</v>
          </cell>
          <cell r="T100">
            <v>1127.8</v>
          </cell>
          <cell r="U100">
            <v>1117.8</v>
          </cell>
          <cell r="V100">
            <v>1114.8</v>
          </cell>
          <cell r="W100">
            <v>1115</v>
          </cell>
          <cell r="X100">
            <v>100</v>
          </cell>
          <cell r="Y100">
            <v>1112.4000000000001</v>
          </cell>
          <cell r="Z100">
            <v>1114.5999999999999</v>
          </cell>
          <cell r="AA100">
            <v>1117.9000000000001</v>
          </cell>
          <cell r="AB100">
            <v>1130.2</v>
          </cell>
          <cell r="AC100">
            <v>1140.4000000000001</v>
          </cell>
          <cell r="AD100">
            <v>1204.9000000000001</v>
          </cell>
        </row>
        <row r="101">
          <cell r="R101">
            <v>190</v>
          </cell>
          <cell r="S101">
            <v>1124.4000000000001</v>
          </cell>
          <cell r="T101">
            <v>1130.2</v>
          </cell>
          <cell r="U101">
            <v>100</v>
          </cell>
          <cell r="V101">
            <v>1110.5</v>
          </cell>
          <cell r="W101">
            <v>1116.9000000000001</v>
          </cell>
          <cell r="X101">
            <v>1116.5</v>
          </cell>
          <cell r="Y101">
            <v>1113.5</v>
          </cell>
          <cell r="Z101">
            <v>1114.7</v>
          </cell>
          <cell r="AA101">
            <v>1130.5999999999999</v>
          </cell>
          <cell r="AB101">
            <v>1138.5999999999999</v>
          </cell>
          <cell r="AC101">
            <v>100</v>
          </cell>
          <cell r="AD101">
            <v>1205.9000000000001</v>
          </cell>
        </row>
        <row r="102">
          <cell r="R102">
            <v>200</v>
          </cell>
          <cell r="S102">
            <v>1128.9000000000001</v>
          </cell>
          <cell r="T102">
            <v>100</v>
          </cell>
          <cell r="U102">
            <v>1117.8</v>
          </cell>
          <cell r="V102">
            <v>1109.0999999999999</v>
          </cell>
          <cell r="W102">
            <v>1123</v>
          </cell>
          <cell r="X102">
            <v>1119</v>
          </cell>
          <cell r="Y102">
            <v>1113.3</v>
          </cell>
          <cell r="Z102">
            <v>100</v>
          </cell>
          <cell r="AA102">
            <v>1127.7</v>
          </cell>
          <cell r="AB102">
            <v>1140.3</v>
          </cell>
          <cell r="AC102">
            <v>1140.4000000000001</v>
          </cell>
          <cell r="AD102">
            <v>1206</v>
          </cell>
        </row>
        <row r="103">
          <cell r="R103">
            <v>210</v>
          </cell>
          <cell r="S103">
            <v>1132.2</v>
          </cell>
          <cell r="T103">
            <v>1130.2</v>
          </cell>
          <cell r="U103">
            <v>1118</v>
          </cell>
          <cell r="V103">
            <v>1109.7</v>
          </cell>
          <cell r="W103">
            <v>100</v>
          </cell>
          <cell r="X103">
            <v>1119.8</v>
          </cell>
          <cell r="Y103">
            <v>1112.0999999999999</v>
          </cell>
          <cell r="Z103">
            <v>1114.7</v>
          </cell>
          <cell r="AA103">
            <v>1121</v>
          </cell>
          <cell r="AB103">
            <v>1128.5999999999999</v>
          </cell>
          <cell r="AC103">
            <v>1147.3</v>
          </cell>
          <cell r="AD103">
            <v>1214.7</v>
          </cell>
        </row>
        <row r="104">
          <cell r="R104">
            <v>220</v>
          </cell>
          <cell r="S104">
            <v>1127.5999999999999</v>
          </cell>
          <cell r="T104">
            <v>1131</v>
          </cell>
          <cell r="U104">
            <v>1117.8</v>
          </cell>
          <cell r="V104">
            <v>1109.0999999999999</v>
          </cell>
          <cell r="W104">
            <v>1123</v>
          </cell>
          <cell r="X104">
            <v>1119.0999999999999</v>
          </cell>
          <cell r="Y104">
            <v>1112.3</v>
          </cell>
          <cell r="Z104">
            <v>1114.5999999999999</v>
          </cell>
          <cell r="AA104">
            <v>1129</v>
          </cell>
          <cell r="AB104">
            <v>100</v>
          </cell>
          <cell r="AC104">
            <v>1165.9000000000001</v>
          </cell>
          <cell r="AD104">
            <v>1224.7</v>
          </cell>
        </row>
        <row r="105">
          <cell r="R105">
            <v>230</v>
          </cell>
          <cell r="S105">
            <v>100</v>
          </cell>
          <cell r="T105">
            <v>1134.4000000000001</v>
          </cell>
          <cell r="U105">
            <v>1114.5999999999999</v>
          </cell>
          <cell r="V105">
            <v>100</v>
          </cell>
          <cell r="W105">
            <v>1125.7</v>
          </cell>
          <cell r="X105">
            <v>1118.8</v>
          </cell>
          <cell r="Y105">
            <v>100</v>
          </cell>
          <cell r="Z105">
            <v>1114.3</v>
          </cell>
          <cell r="AA105">
            <v>1132.7</v>
          </cell>
          <cell r="AB105">
            <v>1128.5999999999999</v>
          </cell>
          <cell r="AC105">
            <v>1167.0999999999999</v>
          </cell>
          <cell r="AD105">
            <v>1232.0999999999999</v>
          </cell>
        </row>
        <row r="106">
          <cell r="R106">
            <v>240</v>
          </cell>
          <cell r="S106">
            <v>1127.5999999999999</v>
          </cell>
          <cell r="T106">
            <v>1133.7</v>
          </cell>
          <cell r="U106">
            <v>1112</v>
          </cell>
          <cell r="V106">
            <v>1109.0999999999999</v>
          </cell>
          <cell r="W106">
            <v>1132.8</v>
          </cell>
          <cell r="X106">
            <v>1119.7</v>
          </cell>
          <cell r="Y106">
            <v>1112.3</v>
          </cell>
          <cell r="Z106">
            <v>1114.5999999999999</v>
          </cell>
          <cell r="AA106">
            <v>100</v>
          </cell>
          <cell r="AB106">
            <v>1133.5999999999999</v>
          </cell>
          <cell r="AC106">
            <v>1184.3</v>
          </cell>
          <cell r="AD106">
            <v>100</v>
          </cell>
        </row>
        <row r="107">
          <cell r="R107">
            <v>250</v>
          </cell>
          <cell r="S107">
            <v>1126.2</v>
          </cell>
          <cell r="T107">
            <v>1139.0999999999999</v>
          </cell>
          <cell r="U107">
            <v>1108.7</v>
          </cell>
          <cell r="V107">
            <v>1108.4000000000001</v>
          </cell>
          <cell r="W107">
            <v>1137.2</v>
          </cell>
          <cell r="X107">
            <v>100</v>
          </cell>
          <cell r="Y107">
            <v>1113.4000000000001</v>
          </cell>
          <cell r="Z107">
            <v>1114.2</v>
          </cell>
          <cell r="AA107">
            <v>1132.7</v>
          </cell>
          <cell r="AB107">
            <v>1135.3</v>
          </cell>
          <cell r="AC107">
            <v>1195.2</v>
          </cell>
          <cell r="AD107">
            <v>100</v>
          </cell>
        </row>
        <row r="108">
          <cell r="R108">
            <v>260</v>
          </cell>
          <cell r="S108">
            <v>1125.9000000000001</v>
          </cell>
          <cell r="T108">
            <v>1141</v>
          </cell>
          <cell r="U108">
            <v>100</v>
          </cell>
          <cell r="V108">
            <v>1108.7</v>
          </cell>
          <cell r="W108">
            <v>1129.5999999999999</v>
          </cell>
          <cell r="X108">
            <v>1119.7</v>
          </cell>
          <cell r="Y108">
            <v>1114.9000000000001</v>
          </cell>
          <cell r="Z108">
            <v>1114.2</v>
          </cell>
          <cell r="AA108">
            <v>1124.7</v>
          </cell>
          <cell r="AB108">
            <v>1136.5</v>
          </cell>
          <cell r="AC108">
            <v>100</v>
          </cell>
          <cell r="AD108">
            <v>1232.0999999999999</v>
          </cell>
        </row>
        <row r="109">
          <cell r="R109">
            <v>270</v>
          </cell>
          <cell r="S109">
            <v>1126.8</v>
          </cell>
          <cell r="T109">
            <v>100</v>
          </cell>
          <cell r="U109">
            <v>1108.7</v>
          </cell>
          <cell r="V109">
            <v>1108.5</v>
          </cell>
          <cell r="W109">
            <v>1135.2</v>
          </cell>
          <cell r="X109">
            <v>1118.7</v>
          </cell>
          <cell r="Y109">
            <v>1115.8</v>
          </cell>
          <cell r="Z109">
            <v>100</v>
          </cell>
          <cell r="AA109">
            <v>1121.7</v>
          </cell>
          <cell r="AB109">
            <v>1139.7</v>
          </cell>
          <cell r="AC109">
            <v>1195.2</v>
          </cell>
          <cell r="AD109">
            <v>1249.0999999999999</v>
          </cell>
        </row>
        <row r="110">
          <cell r="R110">
            <v>280</v>
          </cell>
          <cell r="S110">
            <v>1126.0999999999999</v>
          </cell>
          <cell r="T110">
            <v>1141</v>
          </cell>
          <cell r="U110">
            <v>1110.2</v>
          </cell>
          <cell r="V110">
            <v>1110.4000000000001</v>
          </cell>
          <cell r="W110">
            <v>100</v>
          </cell>
          <cell r="X110">
            <v>1117.9000000000001</v>
          </cell>
          <cell r="Y110">
            <v>1114.5</v>
          </cell>
          <cell r="Z110">
            <v>1114.2</v>
          </cell>
          <cell r="AA110">
            <v>1114.5999999999999</v>
          </cell>
          <cell r="AB110">
            <v>1133.7</v>
          </cell>
          <cell r="AC110">
            <v>1186.8</v>
          </cell>
          <cell r="AD110">
            <v>1266.9000000000001</v>
          </cell>
        </row>
        <row r="111">
          <cell r="R111">
            <v>290</v>
          </cell>
          <cell r="S111">
            <v>1122.0999999999999</v>
          </cell>
          <cell r="T111">
            <v>1131.8</v>
          </cell>
          <cell r="U111">
            <v>1111.2</v>
          </cell>
          <cell r="V111">
            <v>1110.3</v>
          </cell>
          <cell r="W111">
            <v>1135.2</v>
          </cell>
          <cell r="X111">
            <v>1117</v>
          </cell>
          <cell r="Y111">
            <v>1116.2</v>
          </cell>
          <cell r="Z111">
            <v>1113</v>
          </cell>
          <cell r="AA111">
            <v>1114.7</v>
          </cell>
          <cell r="AB111">
            <v>100</v>
          </cell>
          <cell r="AC111">
            <v>1185</v>
          </cell>
          <cell r="AD111">
            <v>1252</v>
          </cell>
        </row>
        <row r="112">
          <cell r="R112">
            <v>300</v>
          </cell>
          <cell r="S112">
            <v>100</v>
          </cell>
          <cell r="T112">
            <v>100</v>
          </cell>
          <cell r="U112">
            <v>1111.4000000000001</v>
          </cell>
          <cell r="V112">
            <v>100</v>
          </cell>
          <cell r="W112">
            <v>1138.5</v>
          </cell>
          <cell r="X112">
            <v>1114.8</v>
          </cell>
          <cell r="Y112">
            <v>100</v>
          </cell>
          <cell r="Z112">
            <v>1111.2</v>
          </cell>
          <cell r="AA112">
            <v>1115</v>
          </cell>
          <cell r="AB112">
            <v>1133.7</v>
          </cell>
          <cell r="AC112">
            <v>1195.3</v>
          </cell>
          <cell r="AD112">
            <v>1259.7</v>
          </cell>
        </row>
        <row r="113">
          <cell r="R113">
            <v>310</v>
          </cell>
          <cell r="S113">
            <v>1122.0999999999999</v>
          </cell>
          <cell r="T113">
            <v>100</v>
          </cell>
          <cell r="U113">
            <v>1108.3</v>
          </cell>
          <cell r="V113">
            <v>100</v>
          </cell>
          <cell r="W113">
            <v>1133.8</v>
          </cell>
          <cell r="X113">
            <v>100</v>
          </cell>
          <cell r="Y113">
            <v>1116.2</v>
          </cell>
          <cell r="Z113">
            <v>1108.8</v>
          </cell>
          <cell r="AA113">
            <v>100</v>
          </cell>
          <cell r="AB113">
            <v>1136.7</v>
          </cell>
          <cell r="AC113">
            <v>100</v>
          </cell>
          <cell r="AD113">
            <v>100</v>
          </cell>
        </row>
      </sheetData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준안(98_99)"/>
      <sheetName val="기준안(98_00)"/>
      <sheetName val="기준안(98_01)"/>
      <sheetName val="기준안(98_02)"/>
      <sheetName val="기준안(99_00)"/>
      <sheetName val="기준안(99_01)"/>
      <sheetName val="기준안(99_02)"/>
      <sheetName val="기준안(00_01)"/>
      <sheetName val="기준안(00_02)"/>
      <sheetName val="기준안(01_02)"/>
      <sheetName val="02_02"/>
      <sheetName val="98_98"/>
      <sheetName val="99_99"/>
      <sheetName val="99_01"/>
      <sheetName val="99_00"/>
      <sheetName val="00_01"/>
      <sheetName val="99_02"/>
      <sheetName val="00_02"/>
      <sheetName val="01_02"/>
      <sheetName val="전신환매도율"/>
      <sheetName val="Baby일위대가"/>
      <sheetName val="재정비직인"/>
      <sheetName val="시설장비"/>
      <sheetName val="재정비내역"/>
      <sheetName val="지적고시내역"/>
      <sheetName val="직접경비"/>
      <sheetName val="직접인건비"/>
      <sheetName val="캔개발배경"/>
      <sheetName val="시장"/>
      <sheetName val="일정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>
        <row r="122">
          <cell r="R122">
            <v>10</v>
          </cell>
          <cell r="S122">
            <v>100</v>
          </cell>
          <cell r="T122">
            <v>1261.3</v>
          </cell>
          <cell r="U122">
            <v>100</v>
          </cell>
          <cell r="V122">
            <v>100</v>
          </cell>
          <cell r="W122">
            <v>100</v>
          </cell>
          <cell r="X122">
            <v>1286</v>
          </cell>
          <cell r="Y122">
            <v>100</v>
          </cell>
          <cell r="Z122">
            <v>1302.5</v>
          </cell>
          <cell r="AA122">
            <v>1282.0999999999999</v>
          </cell>
          <cell r="AB122">
            <v>100</v>
          </cell>
          <cell r="AC122">
            <v>1297</v>
          </cell>
          <cell r="AD122">
            <v>1269.7</v>
          </cell>
        </row>
        <row r="123">
          <cell r="R123">
            <v>20</v>
          </cell>
          <cell r="S123">
            <v>1259.7</v>
          </cell>
          <cell r="T123">
            <v>1259.7</v>
          </cell>
          <cell r="U123">
            <v>1249.8</v>
          </cell>
          <cell r="V123">
            <v>1328</v>
          </cell>
          <cell r="W123">
            <v>1321.1</v>
          </cell>
          <cell r="X123">
            <v>1282.2</v>
          </cell>
          <cell r="Y123">
            <v>1300.7</v>
          </cell>
          <cell r="Z123">
            <v>1297.7</v>
          </cell>
          <cell r="AA123">
            <v>100</v>
          </cell>
          <cell r="AB123">
            <v>100</v>
          </cell>
          <cell r="AC123">
            <v>1296.8</v>
          </cell>
          <cell r="AD123">
            <v>100</v>
          </cell>
        </row>
        <row r="124">
          <cell r="R124">
            <v>30</v>
          </cell>
          <cell r="S124">
            <v>1267.8</v>
          </cell>
          <cell r="T124">
            <v>1251.9000000000001</v>
          </cell>
          <cell r="U124">
            <v>1261.4000000000001</v>
          </cell>
          <cell r="V124">
            <v>1342.3</v>
          </cell>
          <cell r="W124">
            <v>1304.5</v>
          </cell>
          <cell r="X124">
            <v>100</v>
          </cell>
          <cell r="Y124">
            <v>1300.3</v>
          </cell>
          <cell r="Z124">
            <v>1291.3</v>
          </cell>
          <cell r="AA124">
            <v>1282.0999999999999</v>
          </cell>
          <cell r="AB124">
            <v>100</v>
          </cell>
          <cell r="AC124">
            <v>1296.5999999999999</v>
          </cell>
          <cell r="AD124">
            <v>1269.7</v>
          </cell>
        </row>
        <row r="125">
          <cell r="R125">
            <v>40</v>
          </cell>
          <cell r="S125">
            <v>1285.4000000000001</v>
          </cell>
          <cell r="T125">
            <v>100</v>
          </cell>
          <cell r="U125">
            <v>100</v>
          </cell>
          <cell r="V125">
            <v>1345.4</v>
          </cell>
          <cell r="W125">
            <v>1295.3</v>
          </cell>
          <cell r="X125">
            <v>1282.2</v>
          </cell>
          <cell r="Y125">
            <v>1295.3</v>
          </cell>
          <cell r="Z125">
            <v>1283.8</v>
          </cell>
          <cell r="AA125">
            <v>1280.0999999999999</v>
          </cell>
          <cell r="AB125">
            <v>1309.0999999999999</v>
          </cell>
          <cell r="AC125">
            <v>100</v>
          </cell>
          <cell r="AD125">
            <v>1272.4000000000001</v>
          </cell>
        </row>
        <row r="126">
          <cell r="R126">
            <v>50</v>
          </cell>
          <cell r="S126">
            <v>1249.3</v>
          </cell>
          <cell r="T126">
            <v>1251.9000000000001</v>
          </cell>
          <cell r="U126">
            <v>1261.4000000000001</v>
          </cell>
          <cell r="V126">
            <v>100</v>
          </cell>
          <cell r="W126">
            <v>100</v>
          </cell>
          <cell r="X126">
            <v>1285.3</v>
          </cell>
          <cell r="Y126">
            <v>1295.5</v>
          </cell>
          <cell r="Z126">
            <v>100</v>
          </cell>
          <cell r="AA126">
            <v>1280.2</v>
          </cell>
          <cell r="AB126">
            <v>1313.9</v>
          </cell>
          <cell r="AC126">
            <v>1296.5999999999999</v>
          </cell>
          <cell r="AD126">
            <v>1271.9000000000001</v>
          </cell>
        </row>
        <row r="127">
          <cell r="R127">
            <v>60</v>
          </cell>
          <cell r="S127">
            <v>1267.8</v>
          </cell>
          <cell r="T127">
            <v>1258.5999999999999</v>
          </cell>
          <cell r="U127">
            <v>1274.3</v>
          </cell>
          <cell r="V127">
            <v>1351.5</v>
          </cell>
          <cell r="W127">
            <v>100</v>
          </cell>
          <cell r="X127">
            <v>100</v>
          </cell>
          <cell r="Y127">
            <v>1295</v>
          </cell>
          <cell r="Z127">
            <v>1283.8</v>
          </cell>
          <cell r="AA127">
            <v>1282.8</v>
          </cell>
          <cell r="AB127">
            <v>1312.9</v>
          </cell>
          <cell r="AC127">
            <v>1296.2</v>
          </cell>
          <cell r="AD127">
            <v>1271</v>
          </cell>
        </row>
        <row r="128">
          <cell r="R128">
            <v>70</v>
          </cell>
          <cell r="S128">
            <v>100</v>
          </cell>
          <cell r="T128">
            <v>1257</v>
          </cell>
          <cell r="U128">
            <v>1266.3</v>
          </cell>
          <cell r="V128">
            <v>1346.8</v>
          </cell>
          <cell r="W128">
            <v>1293.0999999999999</v>
          </cell>
          <cell r="X128">
            <v>1285.9000000000001</v>
          </cell>
          <cell r="Y128">
            <v>1295.5</v>
          </cell>
          <cell r="Z128">
            <v>1287.5</v>
          </cell>
          <cell r="AA128">
            <v>1286.5999999999999</v>
          </cell>
          <cell r="AB128">
            <v>100</v>
          </cell>
          <cell r="AC128">
            <v>1295.9000000000001</v>
          </cell>
          <cell r="AD128">
            <v>1268.4000000000001</v>
          </cell>
        </row>
        <row r="129">
          <cell r="R129">
            <v>80</v>
          </cell>
          <cell r="S129">
            <v>1267.8</v>
          </cell>
          <cell r="T129">
            <v>1263.4000000000001</v>
          </cell>
          <cell r="U129">
            <v>1269.7</v>
          </cell>
          <cell r="V129">
            <v>100</v>
          </cell>
          <cell r="W129">
            <v>1302.2</v>
          </cell>
          <cell r="X129">
            <v>1287.8</v>
          </cell>
          <cell r="Y129">
            <v>100</v>
          </cell>
          <cell r="Z129">
            <v>1288.5999999999999</v>
          </cell>
          <cell r="AA129">
            <v>1287.5999999999999</v>
          </cell>
          <cell r="AB129">
            <v>1312.9</v>
          </cell>
          <cell r="AC129">
            <v>1292.8</v>
          </cell>
          <cell r="AD129">
            <v>1273.3</v>
          </cell>
        </row>
        <row r="130">
          <cell r="R130">
            <v>90</v>
          </cell>
          <cell r="S130">
            <v>1264.5999999999999</v>
          </cell>
          <cell r="T130">
            <v>1268.8</v>
          </cell>
          <cell r="U130">
            <v>1274.7</v>
          </cell>
          <cell r="V130">
            <v>1346.8</v>
          </cell>
          <cell r="W130">
            <v>1298.0999999999999</v>
          </cell>
          <cell r="X130">
            <v>1285.8</v>
          </cell>
          <cell r="Y130">
            <v>1295.5</v>
          </cell>
          <cell r="Z130">
            <v>1285.7</v>
          </cell>
          <cell r="AA130">
            <v>100</v>
          </cell>
          <cell r="AB130">
            <v>1311.8</v>
          </cell>
          <cell r="AC130">
            <v>1289.3</v>
          </cell>
          <cell r="AD130">
            <v>100</v>
          </cell>
        </row>
        <row r="131">
          <cell r="R131">
            <v>100</v>
          </cell>
          <cell r="S131">
            <v>1257.9000000000001</v>
          </cell>
          <cell r="T131">
            <v>1261.3</v>
          </cell>
          <cell r="U131">
            <v>1267.0999999999999</v>
          </cell>
          <cell r="V131">
            <v>1340.6</v>
          </cell>
          <cell r="W131">
            <v>1303.5999999999999</v>
          </cell>
          <cell r="X131">
            <v>100</v>
          </cell>
          <cell r="Y131">
            <v>1296.5999999999999</v>
          </cell>
          <cell r="Z131">
            <v>1289.3</v>
          </cell>
          <cell r="AA131">
            <v>1287.5999999999999</v>
          </cell>
          <cell r="AB131">
            <v>1308.7</v>
          </cell>
          <cell r="AC131">
            <v>1282.5</v>
          </cell>
          <cell r="AD131">
            <v>1273.3</v>
          </cell>
        </row>
        <row r="132">
          <cell r="R132">
            <v>110</v>
          </cell>
          <cell r="S132">
            <v>1261.5999999999999</v>
          </cell>
          <cell r="T132">
            <v>100</v>
          </cell>
          <cell r="U132">
            <v>100</v>
          </cell>
          <cell r="V132">
            <v>1337.5</v>
          </cell>
          <cell r="W132">
            <v>1306.2</v>
          </cell>
          <cell r="X132">
            <v>1285.8</v>
          </cell>
          <cell r="Y132">
            <v>1297.7</v>
          </cell>
          <cell r="Z132">
            <v>1281.2</v>
          </cell>
          <cell r="AA132">
            <v>1288.7</v>
          </cell>
          <cell r="AB132">
            <v>1307.4000000000001</v>
          </cell>
          <cell r="AC132">
            <v>100</v>
          </cell>
          <cell r="AD132">
            <v>1280.4000000000001</v>
          </cell>
        </row>
        <row r="133">
          <cell r="R133">
            <v>120</v>
          </cell>
          <cell r="S133">
            <v>1276.5999999999999</v>
          </cell>
          <cell r="T133">
            <v>1261.3</v>
          </cell>
          <cell r="U133">
            <v>1267.0999999999999</v>
          </cell>
          <cell r="V133">
            <v>1322.5</v>
          </cell>
          <cell r="W133">
            <v>1301.7</v>
          </cell>
          <cell r="X133">
            <v>1289.5999999999999</v>
          </cell>
          <cell r="Y133">
            <v>1307.4000000000001</v>
          </cell>
          <cell r="Z133">
            <v>100</v>
          </cell>
          <cell r="AA133">
            <v>1295.2</v>
          </cell>
          <cell r="AB133">
            <v>1302.8</v>
          </cell>
          <cell r="AC133">
            <v>1282.5</v>
          </cell>
          <cell r="AD133">
            <v>1280.0999999999999</v>
          </cell>
        </row>
        <row r="134">
          <cell r="R134">
            <v>130</v>
          </cell>
          <cell r="S134">
            <v>1281.2</v>
          </cell>
          <cell r="T134">
            <v>1265.2</v>
          </cell>
          <cell r="U134">
            <v>1278.7</v>
          </cell>
          <cell r="V134">
            <v>1325.1</v>
          </cell>
          <cell r="W134">
            <v>100</v>
          </cell>
          <cell r="X134">
            <v>1290.3</v>
          </cell>
          <cell r="Y134">
            <v>1307.2</v>
          </cell>
          <cell r="Z134">
            <v>1281.2</v>
          </cell>
          <cell r="AA134">
            <v>1285.2</v>
          </cell>
          <cell r="AB134">
            <v>1299.9000000000001</v>
          </cell>
          <cell r="AC134">
            <v>1284.3</v>
          </cell>
          <cell r="AD134">
            <v>1274.4000000000001</v>
          </cell>
        </row>
        <row r="135">
          <cell r="R135">
            <v>140</v>
          </cell>
          <cell r="S135">
            <v>100</v>
          </cell>
          <cell r="T135">
            <v>1256.4000000000001</v>
          </cell>
          <cell r="U135">
            <v>1279.3</v>
          </cell>
          <cell r="V135">
            <v>1322.8</v>
          </cell>
          <cell r="W135">
            <v>1301.7</v>
          </cell>
          <cell r="X135">
            <v>1292.0999999999999</v>
          </cell>
          <cell r="Y135">
            <v>1304</v>
          </cell>
          <cell r="Z135">
            <v>1284.8</v>
          </cell>
          <cell r="AA135">
            <v>1289.4000000000001</v>
          </cell>
          <cell r="AB135">
            <v>100</v>
          </cell>
          <cell r="AC135">
            <v>1285.3</v>
          </cell>
          <cell r="AD135">
            <v>1274</v>
          </cell>
        </row>
        <row r="136">
          <cell r="R136">
            <v>150</v>
          </cell>
          <cell r="S136">
            <v>1281.2</v>
          </cell>
          <cell r="T136">
            <v>1252.0999999999999</v>
          </cell>
          <cell r="U136">
            <v>1275.2</v>
          </cell>
          <cell r="V136">
            <v>100</v>
          </cell>
          <cell r="W136">
            <v>1297.4000000000001</v>
          </cell>
          <cell r="X136">
            <v>1291.7</v>
          </cell>
          <cell r="Y136">
            <v>100</v>
          </cell>
          <cell r="Z136">
            <v>100</v>
          </cell>
          <cell r="AA136">
            <v>1296.7</v>
          </cell>
          <cell r="AB136">
            <v>1299.9000000000001</v>
          </cell>
          <cell r="AC136">
            <v>1284.8</v>
          </cell>
          <cell r="AD136">
            <v>1281.0999999999999</v>
          </cell>
        </row>
        <row r="137">
          <cell r="R137">
            <v>160</v>
          </cell>
          <cell r="S137">
            <v>1285.9000000000001</v>
          </cell>
          <cell r="T137">
            <v>1246.9000000000001</v>
          </cell>
          <cell r="U137">
            <v>1286.2</v>
          </cell>
          <cell r="V137">
            <v>1322.8</v>
          </cell>
          <cell r="W137">
            <v>1304</v>
          </cell>
          <cell r="X137">
            <v>1292</v>
          </cell>
          <cell r="Y137">
            <v>1304</v>
          </cell>
          <cell r="Z137">
            <v>1288</v>
          </cell>
          <cell r="AA137">
            <v>100</v>
          </cell>
          <cell r="AB137">
            <v>1296.4000000000001</v>
          </cell>
          <cell r="AC137">
            <v>1283.0999999999999</v>
          </cell>
          <cell r="AD137">
            <v>100</v>
          </cell>
        </row>
        <row r="138">
          <cell r="R138">
            <v>170</v>
          </cell>
          <cell r="S138">
            <v>1284.4000000000001</v>
          </cell>
          <cell r="T138">
            <v>1242.4000000000001</v>
          </cell>
          <cell r="U138">
            <v>1291.5999999999999</v>
          </cell>
          <cell r="V138">
            <v>1331.7</v>
          </cell>
          <cell r="W138">
            <v>1307.2</v>
          </cell>
          <cell r="X138">
            <v>100</v>
          </cell>
          <cell r="Y138">
            <v>100</v>
          </cell>
          <cell r="Z138">
            <v>1278.5</v>
          </cell>
          <cell r="AA138">
            <v>1296.7</v>
          </cell>
          <cell r="AB138">
            <v>1296.8</v>
          </cell>
          <cell r="AC138">
            <v>1283.4000000000001</v>
          </cell>
          <cell r="AD138">
            <v>1281.0999999999999</v>
          </cell>
        </row>
        <row r="139">
          <cell r="R139">
            <v>180</v>
          </cell>
          <cell r="S139">
            <v>1277.2</v>
          </cell>
          <cell r="T139">
            <v>100</v>
          </cell>
          <cell r="U139">
            <v>100</v>
          </cell>
          <cell r="V139">
            <v>1324.2</v>
          </cell>
          <cell r="W139">
            <v>1302.5</v>
          </cell>
          <cell r="X139">
            <v>1292</v>
          </cell>
          <cell r="Y139">
            <v>1311.6</v>
          </cell>
          <cell r="Z139">
            <v>1283.4000000000001</v>
          </cell>
          <cell r="AA139">
            <v>1297.5</v>
          </cell>
          <cell r="AB139">
            <v>1302.5999999999999</v>
          </cell>
          <cell r="AC139">
            <v>100</v>
          </cell>
          <cell r="AD139">
            <v>1292.5</v>
          </cell>
        </row>
        <row r="140">
          <cell r="R140">
            <v>190</v>
          </cell>
          <cell r="S140">
            <v>1286.5</v>
          </cell>
          <cell r="T140">
            <v>1242.4000000000001</v>
          </cell>
          <cell r="U140">
            <v>1291.5999999999999</v>
          </cell>
          <cell r="V140">
            <v>1313.7</v>
          </cell>
          <cell r="W140">
            <v>1299.2</v>
          </cell>
          <cell r="X140">
            <v>1299.8</v>
          </cell>
          <cell r="Y140">
            <v>1310.0999999999999</v>
          </cell>
          <cell r="Z140">
            <v>100</v>
          </cell>
          <cell r="AA140">
            <v>1297.8</v>
          </cell>
          <cell r="AB140">
            <v>1299</v>
          </cell>
          <cell r="AC140">
            <v>1283.4000000000001</v>
          </cell>
          <cell r="AD140">
            <v>1292.7</v>
          </cell>
        </row>
        <row r="141">
          <cell r="R141">
            <v>200</v>
          </cell>
          <cell r="S141">
            <v>1276.7</v>
          </cell>
          <cell r="T141">
            <v>1248</v>
          </cell>
          <cell r="U141">
            <v>1298.4000000000001</v>
          </cell>
          <cell r="V141">
            <v>1298.5999999999999</v>
          </cell>
          <cell r="W141">
            <v>100</v>
          </cell>
          <cell r="X141">
            <v>1304.3</v>
          </cell>
          <cell r="Y141">
            <v>1305.9000000000001</v>
          </cell>
          <cell r="Z141">
            <v>1283.4000000000001</v>
          </cell>
          <cell r="AA141">
            <v>1296</v>
          </cell>
          <cell r="AB141">
            <v>1301.2</v>
          </cell>
          <cell r="AC141">
            <v>1283.9000000000001</v>
          </cell>
          <cell r="AD141">
            <v>1291.4000000000001</v>
          </cell>
        </row>
        <row r="142">
          <cell r="R142">
            <v>210</v>
          </cell>
          <cell r="S142">
            <v>100</v>
          </cell>
          <cell r="T142">
            <v>1243.3</v>
          </cell>
          <cell r="U142">
            <v>1294.9000000000001</v>
          </cell>
          <cell r="V142">
            <v>1309.2</v>
          </cell>
          <cell r="W142">
            <v>1299.2</v>
          </cell>
          <cell r="X142">
            <v>1298</v>
          </cell>
          <cell r="Y142">
            <v>1303.7</v>
          </cell>
          <cell r="Z142">
            <v>1286.9000000000001</v>
          </cell>
          <cell r="AA142">
            <v>1298.7</v>
          </cell>
          <cell r="AB142">
            <v>100</v>
          </cell>
          <cell r="AC142">
            <v>1283.0999999999999</v>
          </cell>
          <cell r="AD142">
            <v>1299.2</v>
          </cell>
        </row>
        <row r="143">
          <cell r="R143">
            <v>220</v>
          </cell>
          <cell r="S143">
            <v>1276.7</v>
          </cell>
          <cell r="T143">
            <v>1235.7</v>
          </cell>
          <cell r="U143">
            <v>1302.9000000000001</v>
          </cell>
          <cell r="V143">
            <v>100</v>
          </cell>
          <cell r="W143">
            <v>1302.9000000000001</v>
          </cell>
          <cell r="X143">
            <v>1301.9000000000001</v>
          </cell>
          <cell r="Y143">
            <v>100</v>
          </cell>
          <cell r="Z143">
            <v>1286.0999999999999</v>
          </cell>
          <cell r="AA143">
            <v>1298</v>
          </cell>
          <cell r="AB143">
            <v>1301.2</v>
          </cell>
          <cell r="AC143">
            <v>1281.5</v>
          </cell>
          <cell r="AD143">
            <v>1311</v>
          </cell>
        </row>
        <row r="144">
          <cell r="R144">
            <v>230</v>
          </cell>
          <cell r="S144">
            <v>100</v>
          </cell>
          <cell r="T144">
            <v>1244.3</v>
          </cell>
          <cell r="U144">
            <v>1313.8</v>
          </cell>
          <cell r="V144">
            <v>1309.2</v>
          </cell>
          <cell r="W144">
            <v>1294.8</v>
          </cell>
          <cell r="X144">
            <v>1304.2</v>
          </cell>
          <cell r="Y144">
            <v>1303.7</v>
          </cell>
          <cell r="Z144">
            <v>1282.4000000000001</v>
          </cell>
          <cell r="AA144">
            <v>100</v>
          </cell>
          <cell r="AB144">
            <v>1303</v>
          </cell>
          <cell r="AC144">
            <v>1278.7</v>
          </cell>
          <cell r="AD144">
            <v>100</v>
          </cell>
        </row>
        <row r="145">
          <cell r="R145">
            <v>240</v>
          </cell>
          <cell r="S145">
            <v>100</v>
          </cell>
          <cell r="T145">
            <v>1246.5999999999999</v>
          </cell>
          <cell r="U145">
            <v>1314.7</v>
          </cell>
          <cell r="V145">
            <v>1314.5</v>
          </cell>
          <cell r="W145">
            <v>1286.5999999999999</v>
          </cell>
          <cell r="X145">
            <v>100</v>
          </cell>
          <cell r="Y145">
            <v>1308.5999999999999</v>
          </cell>
          <cell r="Z145">
            <v>1284.3</v>
          </cell>
          <cell r="AA145">
            <v>1298</v>
          </cell>
          <cell r="AB145">
            <v>1304.3</v>
          </cell>
          <cell r="AC145">
            <v>1275.5999999999999</v>
          </cell>
          <cell r="AD145">
            <v>1311</v>
          </cell>
        </row>
        <row r="146">
          <cell r="R146">
            <v>250</v>
          </cell>
          <cell r="S146">
            <v>100</v>
          </cell>
          <cell r="T146">
            <v>100</v>
          </cell>
          <cell r="U146">
            <v>100</v>
          </cell>
          <cell r="V146">
            <v>1310.3</v>
          </cell>
          <cell r="W146">
            <v>1280.8</v>
          </cell>
          <cell r="X146">
            <v>1304.2</v>
          </cell>
          <cell r="Y146">
            <v>1312.1</v>
          </cell>
          <cell r="Z146">
            <v>1282</v>
          </cell>
          <cell r="AA146">
            <v>1307.2</v>
          </cell>
          <cell r="AB146">
            <v>1300.4000000000001</v>
          </cell>
          <cell r="AC146">
            <v>100</v>
          </cell>
          <cell r="AD146">
            <v>100</v>
          </cell>
        </row>
        <row r="147">
          <cell r="R147">
            <v>260</v>
          </cell>
          <cell r="S147">
            <v>1270.9000000000001</v>
          </cell>
          <cell r="T147">
            <v>1246.5999999999999</v>
          </cell>
          <cell r="U147">
            <v>1314.7</v>
          </cell>
          <cell r="V147">
            <v>1310.5999999999999</v>
          </cell>
          <cell r="W147">
            <v>1288.5</v>
          </cell>
          <cell r="X147">
            <v>1302.9000000000001</v>
          </cell>
          <cell r="Y147">
            <v>1308.7</v>
          </cell>
          <cell r="Z147">
            <v>100</v>
          </cell>
          <cell r="AA147">
            <v>1306.5</v>
          </cell>
          <cell r="AB147">
            <v>1296.2</v>
          </cell>
          <cell r="AC147">
            <v>1275.5999999999999</v>
          </cell>
          <cell r="AD147">
            <v>1308</v>
          </cell>
        </row>
        <row r="148">
          <cell r="R148">
            <v>270</v>
          </cell>
          <cell r="S148">
            <v>1275.3</v>
          </cell>
          <cell r="T148">
            <v>1247.8</v>
          </cell>
          <cell r="U148">
            <v>1312.5</v>
          </cell>
          <cell r="V148">
            <v>1309.8</v>
          </cell>
          <cell r="W148">
            <v>100</v>
          </cell>
          <cell r="X148">
            <v>1298.9000000000001</v>
          </cell>
          <cell r="Y148">
            <v>1302.2</v>
          </cell>
          <cell r="Z148">
            <v>1282</v>
          </cell>
          <cell r="AA148">
            <v>1306.7</v>
          </cell>
          <cell r="AB148">
            <v>1296</v>
          </cell>
          <cell r="AC148">
            <v>1266.3</v>
          </cell>
          <cell r="AD148">
            <v>1317.6</v>
          </cell>
        </row>
        <row r="149">
          <cell r="R149">
            <v>280</v>
          </cell>
          <cell r="S149">
            <v>100</v>
          </cell>
          <cell r="T149">
            <v>1245.7</v>
          </cell>
          <cell r="U149">
            <v>1307.5</v>
          </cell>
          <cell r="V149">
            <v>1324.7</v>
          </cell>
          <cell r="W149">
            <v>1288.5</v>
          </cell>
          <cell r="X149">
            <v>1299.8</v>
          </cell>
          <cell r="Y149">
            <v>1301.0999999999999</v>
          </cell>
          <cell r="Z149">
            <v>1280.7</v>
          </cell>
          <cell r="AA149">
            <v>1305.9000000000001</v>
          </cell>
          <cell r="AB149">
            <v>100</v>
          </cell>
          <cell r="AC149">
            <v>1265.2</v>
          </cell>
          <cell r="AD149">
            <v>1325.1</v>
          </cell>
        </row>
        <row r="150">
          <cell r="R150">
            <v>290</v>
          </cell>
          <cell r="S150">
            <v>1275.3</v>
          </cell>
          <cell r="T150">
            <v>100</v>
          </cell>
          <cell r="U150">
            <v>1303.3</v>
          </cell>
          <cell r="V150">
            <v>100</v>
          </cell>
          <cell r="W150">
            <v>1295.3</v>
          </cell>
          <cell r="X150">
            <v>1302.3</v>
          </cell>
          <cell r="Y150">
            <v>100</v>
          </cell>
          <cell r="Z150">
            <v>1279.4000000000001</v>
          </cell>
          <cell r="AA150">
            <v>1309.0999999999999</v>
          </cell>
          <cell r="AB150">
            <v>1296</v>
          </cell>
          <cell r="AC150">
            <v>1269.7</v>
          </cell>
          <cell r="AD150">
            <v>1326.1</v>
          </cell>
        </row>
        <row r="151">
          <cell r="R151">
            <v>300</v>
          </cell>
          <cell r="S151">
            <v>1279.5</v>
          </cell>
          <cell r="T151">
            <v>100</v>
          </cell>
          <cell r="U151">
            <v>1314</v>
          </cell>
          <cell r="V151">
            <v>1324.7</v>
          </cell>
          <cell r="W151">
            <v>1294.0999999999999</v>
          </cell>
          <cell r="X151">
            <v>1300.7</v>
          </cell>
          <cell r="Y151">
            <v>1301.0999999999999</v>
          </cell>
          <cell r="Z151">
            <v>1281.8</v>
          </cell>
          <cell r="AA151">
            <v>100</v>
          </cell>
          <cell r="AB151">
            <v>1294</v>
          </cell>
          <cell r="AC151">
            <v>1274</v>
          </cell>
          <cell r="AD151">
            <v>100</v>
          </cell>
        </row>
        <row r="152">
          <cell r="R152">
            <v>310</v>
          </cell>
          <cell r="S152">
            <v>1265.5</v>
          </cell>
          <cell r="T152">
            <v>100</v>
          </cell>
          <cell r="U152">
            <v>1328</v>
          </cell>
          <cell r="V152">
            <v>100</v>
          </cell>
          <cell r="W152">
            <v>1292.9000000000001</v>
          </cell>
          <cell r="X152">
            <v>100</v>
          </cell>
          <cell r="Y152">
            <v>1301.4000000000001</v>
          </cell>
          <cell r="Z152">
            <v>1283.8</v>
          </cell>
          <cell r="AA152">
            <v>100</v>
          </cell>
          <cell r="AB152">
            <v>1296.0999999999999</v>
          </cell>
          <cell r="AC152">
            <v>100</v>
          </cell>
          <cell r="AD152">
            <v>1326.1</v>
          </cell>
        </row>
        <row r="161">
          <cell r="R161">
            <v>10</v>
          </cell>
          <cell r="S161">
            <v>100</v>
          </cell>
          <cell r="T161">
            <v>1308.5</v>
          </cell>
          <cell r="U161">
            <v>100</v>
          </cell>
        </row>
        <row r="162">
          <cell r="R162">
            <v>20</v>
          </cell>
          <cell r="S162">
            <v>1314.6</v>
          </cell>
          <cell r="T162">
            <v>1319.6</v>
          </cell>
          <cell r="U162">
            <v>1326</v>
          </cell>
        </row>
        <row r="163">
          <cell r="R163">
            <v>30</v>
          </cell>
          <cell r="S163">
            <v>1320.4</v>
          </cell>
          <cell r="T163">
            <v>100</v>
          </cell>
          <cell r="U163">
            <v>100</v>
          </cell>
        </row>
        <row r="164">
          <cell r="R164">
            <v>40</v>
          </cell>
          <cell r="S164">
            <v>1317.2</v>
          </cell>
          <cell r="T164">
            <v>1319.6</v>
          </cell>
          <cell r="U164">
            <v>1326</v>
          </cell>
        </row>
        <row r="165">
          <cell r="R165">
            <v>50</v>
          </cell>
          <cell r="S165">
            <v>1307.7</v>
          </cell>
          <cell r="T165">
            <v>1313.4</v>
          </cell>
          <cell r="U165">
            <v>1319.5</v>
          </cell>
        </row>
        <row r="166">
          <cell r="R166">
            <v>60</v>
          </cell>
          <cell r="S166">
            <v>100</v>
          </cell>
          <cell r="T166">
            <v>1314.7</v>
          </cell>
          <cell r="U166">
            <v>1315.6</v>
          </cell>
        </row>
        <row r="167">
          <cell r="R167">
            <v>70</v>
          </cell>
          <cell r="S167">
            <v>1307.7</v>
          </cell>
          <cell r="T167">
            <v>1317.8</v>
          </cell>
          <cell r="U167">
            <v>1315.1</v>
          </cell>
          <cell r="W167">
            <v>1280.0999999999999</v>
          </cell>
          <cell r="X167">
            <v>1221.5999999999999</v>
          </cell>
        </row>
        <row r="168">
          <cell r="R168">
            <v>80</v>
          </cell>
          <cell r="S168">
            <v>1302.9000000000001</v>
          </cell>
          <cell r="T168">
            <v>1318.7</v>
          </cell>
          <cell r="U168">
            <v>1311.1</v>
          </cell>
        </row>
        <row r="169">
          <cell r="R169">
            <v>90</v>
          </cell>
          <cell r="S169">
            <v>1309.5</v>
          </cell>
          <cell r="T169">
            <v>1318.8</v>
          </cell>
          <cell r="U169">
            <v>1310.5999999999999</v>
          </cell>
        </row>
        <row r="170">
          <cell r="R170">
            <v>100</v>
          </cell>
          <cell r="S170">
            <v>1314.3</v>
          </cell>
          <cell r="T170">
            <v>100</v>
          </cell>
          <cell r="U170">
            <v>100</v>
          </cell>
        </row>
        <row r="171">
          <cell r="R171">
            <v>110</v>
          </cell>
          <cell r="S171">
            <v>1314.2</v>
          </cell>
          <cell r="T171">
            <v>100</v>
          </cell>
          <cell r="U171">
            <v>1310.5999999999999</v>
          </cell>
        </row>
        <row r="172">
          <cell r="R172">
            <v>120</v>
          </cell>
          <cell r="S172">
            <v>1311.4</v>
          </cell>
          <cell r="T172">
            <v>100</v>
          </cell>
          <cell r="U172">
            <v>1316.6</v>
          </cell>
        </row>
        <row r="173">
          <cell r="R173">
            <v>130</v>
          </cell>
          <cell r="S173">
            <v>100</v>
          </cell>
          <cell r="T173">
            <v>100</v>
          </cell>
          <cell r="U173">
            <v>1319.4</v>
          </cell>
        </row>
        <row r="174">
          <cell r="R174">
            <v>140</v>
          </cell>
          <cell r="S174">
            <v>1311.4</v>
          </cell>
          <cell r="T174">
            <v>1318.8</v>
          </cell>
          <cell r="Z174">
            <v>1196.5999999999999</v>
          </cell>
        </row>
        <row r="175">
          <cell r="R175">
            <v>150</v>
          </cell>
          <cell r="S175">
            <v>1311.6</v>
          </cell>
          <cell r="T175">
            <v>1316</v>
          </cell>
        </row>
        <row r="176">
          <cell r="R176">
            <v>160</v>
          </cell>
          <cell r="S176">
            <v>1316.6</v>
          </cell>
          <cell r="T176">
            <v>1315.5</v>
          </cell>
        </row>
        <row r="177">
          <cell r="R177">
            <v>170</v>
          </cell>
          <cell r="S177">
            <v>1317.8</v>
          </cell>
          <cell r="T177">
            <v>100</v>
          </cell>
        </row>
        <row r="178">
          <cell r="R178">
            <v>180</v>
          </cell>
          <cell r="S178">
            <v>1319.9</v>
          </cell>
          <cell r="T178">
            <v>1315.5</v>
          </cell>
        </row>
        <row r="179">
          <cell r="R179">
            <v>190</v>
          </cell>
          <cell r="S179">
            <v>1320</v>
          </cell>
          <cell r="T179">
            <v>1316</v>
          </cell>
        </row>
        <row r="180">
          <cell r="R180">
            <v>200</v>
          </cell>
          <cell r="S180">
            <v>100</v>
          </cell>
          <cell r="T180">
            <v>1319.8</v>
          </cell>
        </row>
        <row r="181">
          <cell r="R181">
            <v>210</v>
          </cell>
          <cell r="S181">
            <v>1320</v>
          </cell>
          <cell r="T181">
            <v>1321.2</v>
          </cell>
        </row>
        <row r="182">
          <cell r="R182">
            <v>220</v>
          </cell>
          <cell r="S182">
            <v>1320.8</v>
          </cell>
          <cell r="T182">
            <v>1321.1</v>
          </cell>
        </row>
        <row r="183">
          <cell r="R183">
            <v>230</v>
          </cell>
          <cell r="S183">
            <v>1326.6</v>
          </cell>
          <cell r="T183">
            <v>1321.8</v>
          </cell>
        </row>
        <row r="184">
          <cell r="R184">
            <v>240</v>
          </cell>
          <cell r="S184">
            <v>1332.3</v>
          </cell>
          <cell r="T184">
            <v>100</v>
          </cell>
        </row>
        <row r="185">
          <cell r="R185">
            <v>250</v>
          </cell>
          <cell r="S185">
            <v>1331.9</v>
          </cell>
          <cell r="T185">
            <v>1321.8</v>
          </cell>
        </row>
        <row r="186">
          <cell r="R186">
            <v>260</v>
          </cell>
          <cell r="S186">
            <v>1328.6</v>
          </cell>
          <cell r="T186">
            <v>1322.9</v>
          </cell>
        </row>
        <row r="187">
          <cell r="R187">
            <v>270</v>
          </cell>
          <cell r="S187">
            <v>100</v>
          </cell>
          <cell r="T187">
            <v>1323.9</v>
          </cell>
        </row>
        <row r="188">
          <cell r="R188">
            <v>280</v>
          </cell>
          <cell r="S188">
            <v>1328.6</v>
          </cell>
          <cell r="T188">
            <v>1327.7</v>
          </cell>
        </row>
        <row r="189">
          <cell r="R189">
            <v>290</v>
          </cell>
          <cell r="S189">
            <v>1322.3</v>
          </cell>
          <cell r="T189">
            <v>100</v>
          </cell>
        </row>
        <row r="190">
          <cell r="R190">
            <v>300</v>
          </cell>
          <cell r="S190">
            <v>1314.6</v>
          </cell>
          <cell r="T190">
            <v>100</v>
          </cell>
          <cell r="U190">
            <v>1326.4</v>
          </cell>
        </row>
        <row r="191">
          <cell r="R191">
            <v>310</v>
          </cell>
          <cell r="S191">
            <v>1314.8</v>
          </cell>
          <cell r="T191">
            <v>100</v>
          </cell>
        </row>
      </sheetData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화회선 (2)"/>
      <sheetName val="표 지"/>
      <sheetName val="발전기(갑)"/>
      <sheetName val="발전기(을)"/>
      <sheetName val="변압기"/>
      <sheetName val="간 선"/>
      <sheetName val="일반부하"/>
      <sheetName val="동력부하"/>
      <sheetName val="조도 "/>
      <sheetName val="전화회선"/>
      <sheetName val="전관방송"/>
      <sheetName val="Macro(차단기)"/>
      <sheetName val="laroux1"/>
      <sheetName val="노임"/>
      <sheetName val="보건환경"/>
      <sheetName val="단중표"/>
      <sheetName val="전신환매도율"/>
      <sheetName val="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개요"/>
      <sheetName val="층별개요"/>
      <sheetName val="전기설비"/>
      <sheetName val="기계설비"/>
      <sheetName val="건축물개요"/>
      <sheetName val="조직및 인원계획"/>
      <sheetName val="인원계획-시설"/>
      <sheetName val="인원계획-미화"/>
      <sheetName val="인원계획-보안주차안내"/>
      <sheetName val="자격요원선임"/>
      <sheetName val="견적서"/>
      <sheetName val="총괄견적서"/>
      <sheetName val="견적내역-시설"/>
      <sheetName val="시설운영비"/>
      <sheetName val="장비-시설"/>
      <sheetName val="견적내역-미화 (2)"/>
      <sheetName val="미화운영"/>
      <sheetName val="미화소모품"/>
      <sheetName val="장비-미화"/>
      <sheetName val="견적내역-보안 (2)"/>
      <sheetName val="보안운영"/>
      <sheetName val="장비-보안안내주차"/>
      <sheetName val="예산안"/>
      <sheetName val="연봉산술"/>
      <sheetName val="Sheet3"/>
      <sheetName val="노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1안"/>
      <sheetName val="인건비내역1"/>
      <sheetName val="시설장비"/>
      <sheetName val="집기비품"/>
      <sheetName val="장비"/>
      <sheetName val="보안예산"/>
      <sheetName val="미화예산"/>
      <sheetName val="미화예산 (2)"/>
      <sheetName val="인원계획-미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목차"/>
      <sheetName val="기계경비"/>
      <sheetName val="포장절단"/>
      <sheetName val="중기터파기,되메우기"/>
      <sheetName val="포장깨기"/>
      <sheetName val="암반깨기(0.4)"/>
      <sheetName val="소형브레이카"/>
      <sheetName val="램머"/>
      <sheetName val="잔토운반거리"/>
      <sheetName val="내용"/>
      <sheetName val="변수값(1)"/>
      <sheetName val="변수값(2)"/>
      <sheetName val="잔토처리"/>
      <sheetName val="중기터파기(잔토처리)"/>
      <sheetName val="폐기물처리비"/>
      <sheetName val="AS복구"/>
      <sheetName val="G.R300합계"/>
      <sheetName val="G.R300경비"/>
      <sheetName val="재료집계표"/>
      <sheetName val="하천하월"/>
      <sheetName val="압입공사수량산출"/>
      <sheetName val="관.지.벽 공정집계표"/>
      <sheetName val="보강콘크리트산출"/>
      <sheetName val="PE내관피스표"/>
      <sheetName val="인수공(총괄)"/>
      <sheetName val="FC관자재산출"/>
      <sheetName val="양수작업"/>
      <sheetName val="공제대산출"/>
      <sheetName val="현장자재소운반"/>
      <sheetName val="라,교,공사안내판"/>
      <sheetName val="전력비"/>
      <sheetName val="가설규모및부지임차료"/>
      <sheetName val="가설울타리및보안등설치"/>
      <sheetName val="지수판설치수량산출서"/>
      <sheetName val="잔디복구수량산출"/>
      <sheetName val="단가산출"/>
      <sheetName val="Baby일위대가"/>
      <sheetName val="내역"/>
      <sheetName val="45,46"/>
      <sheetName val=""/>
      <sheetName val="BID"/>
      <sheetName val="DATE"/>
      <sheetName val="mat"/>
      <sheetName val="내역서(원본)"/>
      <sheetName val="내역서"/>
      <sheetName val="Sheet3"/>
      <sheetName val="산출내역서집계표"/>
      <sheetName val="맨홀수량"/>
      <sheetName val="수량산출"/>
      <sheetName val="자재"/>
      <sheetName val="노임"/>
      <sheetName val="재료값"/>
      <sheetName val="집계"/>
      <sheetName val="개소별수량산출"/>
      <sheetName val="노무"/>
      <sheetName val="단가"/>
      <sheetName val="교통대책내역"/>
      <sheetName val="분전함신설"/>
      <sheetName val="접지1종"/>
      <sheetName val="재료비"/>
      <sheetName val="설계실행투찰"/>
      <sheetName val="기계경비(시간당)"/>
      <sheetName val="진천,증평(9.3)"/>
      <sheetName val="#REF"/>
      <sheetName val="DATA"/>
      <sheetName val="16.1 IO-LIST"/>
      <sheetName val="허용전류-IEC DATA"/>
      <sheetName val="수간보호"/>
      <sheetName val="집계표"/>
      <sheetName val="밸브설치"/>
      <sheetName val="70%"/>
      <sheetName val="터파기및재료"/>
      <sheetName val="예총"/>
      <sheetName val="전기일위대가"/>
      <sheetName val="설직재-1"/>
      <sheetName val="부대공사비"/>
      <sheetName val="현장관리비집계표"/>
      <sheetName val="Macro1"/>
      <sheetName val="4차원가계산서"/>
      <sheetName val="내역작성"/>
      <sheetName val="입력"/>
      <sheetName val="기자재수량"/>
      <sheetName val="건축내역(트럼프수성)"/>
      <sheetName val="노임단가"/>
      <sheetName val="가계부"/>
      <sheetName val="제품목록"/>
      <sheetName val="매입매출관리"/>
      <sheetName val="Sheet6"/>
      <sheetName val="굴착현장"/>
      <sheetName val="자재단가비교표"/>
      <sheetName val="간접비계산"/>
      <sheetName val="설계"/>
      <sheetName val="단가산출서"/>
      <sheetName val="본공사"/>
      <sheetName val="PIPE(UG)내역"/>
      <sheetName val="주공 갑지"/>
      <sheetName val="설계예산서"/>
      <sheetName val="빗물받이(910-510-410)"/>
      <sheetName val="별표집계"/>
      <sheetName val="시설장비"/>
      <sheetName val="사업총괄"/>
      <sheetName val="공비대비"/>
      <sheetName val="일위대가표"/>
      <sheetName val="전등부하"/>
      <sheetName val="CABLE SIZE-1"/>
      <sheetName val="일위대가목차"/>
      <sheetName val="1.2.1 동력설비 부하계산서(고압부하)"/>
      <sheetName val="const."/>
      <sheetName val="확약서"/>
      <sheetName val="경산"/>
      <sheetName val="J直材4"/>
      <sheetName val="소방사항"/>
      <sheetName val="직노"/>
      <sheetName val="철거산출근거"/>
      <sheetName val="1.설계조건"/>
      <sheetName val="도급내역서"/>
      <sheetName val="토목수량(공정)"/>
      <sheetName val="설계명세서"/>
      <sheetName val="작업내역산출1"/>
      <sheetName val="산출근거#2-3"/>
      <sheetName val="산출내역서"/>
      <sheetName val="실행"/>
      <sheetName val="저"/>
      <sheetName val="총괄"/>
      <sheetName val="인수공"/>
      <sheetName val="배수장토목공사비"/>
      <sheetName val="가시설관급자재"/>
      <sheetName val="총괄-1"/>
      <sheetName val="일위대가"/>
      <sheetName val="조직"/>
      <sheetName val="부대내역"/>
      <sheetName val="갑지(추정)"/>
      <sheetName val="토목주소"/>
      <sheetName val="공량산출서"/>
      <sheetName val="수주현황2월"/>
      <sheetName val="송전재료비"/>
      <sheetName val="공내역"/>
      <sheetName val="가로등내역서"/>
      <sheetName val="견적서"/>
      <sheetName val="인공LIST"/>
      <sheetName val="단가조사"/>
      <sheetName val="공종구간"/>
      <sheetName val="복구일위대가표"/>
      <sheetName val="제1장"/>
      <sheetName val="설계서을"/>
      <sheetName val="수량계산"/>
      <sheetName val="일위산출"/>
      <sheetName val="2.1 부하계산서"/>
      <sheetName val="1.1 부하집계표"/>
      <sheetName val="MCC제원"/>
      <sheetName val="N賃率-職"/>
      <sheetName val="결산용"/>
      <sheetName val="8.수량산출 (2)"/>
      <sheetName val="시점교대"/>
      <sheetName val="수량산출서-2"/>
      <sheetName val="1.변압기용량"/>
      <sheetName val="수량인공"/>
      <sheetName val="토목"/>
      <sheetName val="Y-WORK"/>
      <sheetName val="Ekog10"/>
      <sheetName val="기계내역"/>
      <sheetName val="목차임시"/>
      <sheetName val="견적대비"/>
      <sheetName val="감시제어"/>
      <sheetName val="자재단가 산출근거"/>
      <sheetName val="48일위"/>
      <sheetName val="9509"/>
      <sheetName val="차액보증"/>
      <sheetName val="NEYOK"/>
      <sheetName val="조명시설"/>
      <sheetName val="위치조서"/>
      <sheetName val="DDC1~5"/>
      <sheetName val="DDC-6~10"/>
      <sheetName val="1"/>
      <sheetName val="조건"/>
      <sheetName val="상수구조화편집부표"/>
      <sheetName val="일위_파일"/>
      <sheetName val="A 견적"/>
      <sheetName val="CABLE"/>
      <sheetName val="자재단가"/>
      <sheetName val="9GNG운반"/>
      <sheetName val="소형레이카"/>
      <sheetName val="공조배관"/>
      <sheetName val="속성DB"/>
      <sheetName val="케이불1"/>
      <sheetName val="제품"/>
      <sheetName val="Sheet1"/>
      <sheetName val="유림총괄"/>
      <sheetName val="마산월령동골조물량변경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연결관암거"/>
      <sheetName val="평가데이터"/>
      <sheetName val="식재수량표"/>
      <sheetName val="청주(철골발주의뢰서)"/>
      <sheetName val="유효폭의 계산"/>
      <sheetName val="준검 내역서"/>
      <sheetName val="Total"/>
      <sheetName val="중기손료"/>
      <sheetName val="조명율표"/>
      <sheetName val="차도조도계산"/>
      <sheetName val="01AC"/>
      <sheetName val="데이터(삭제 및 수정금지)"/>
      <sheetName val="값"/>
      <sheetName val="Sheet1 (2)"/>
      <sheetName val="a1.시중노임및물가시세"/>
      <sheetName val="사유서제출현황-2"/>
      <sheetName val="일위대가 "/>
      <sheetName val="총집계표"/>
      <sheetName val="인수공규격"/>
      <sheetName val="36신설수량"/>
      <sheetName val="현황"/>
      <sheetName val="을지"/>
      <sheetName val="단가목록"/>
      <sheetName val="사급정리분"/>
      <sheetName val="발안전력구"/>
      <sheetName val="건축토목내역"/>
      <sheetName val="관급자재"/>
      <sheetName val="토공집계표"/>
      <sheetName val="목록"/>
      <sheetName val="gyun"/>
      <sheetName val="암반깨기(0_4)"/>
      <sheetName val="G_R300합계"/>
      <sheetName val="G_R300경비"/>
      <sheetName val="관_지_벽_공정집계표"/>
      <sheetName val="진천,증평(9_3)"/>
      <sheetName val="손익계획"/>
      <sheetName val="공사내역(2003년)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업체별기성내역"/>
      <sheetName val="단가 및 재료비"/>
      <sheetName val="표지 (2)"/>
      <sheetName val="교량,선로"/>
      <sheetName val="가시설흙막이"/>
      <sheetName val=" 냉각수펌프"/>
      <sheetName val="BOQ.vts"/>
      <sheetName val="자재단가표"/>
      <sheetName val="설계서"/>
      <sheetName val="일반부표"/>
      <sheetName val="0"/>
      <sheetName val="실행내역"/>
      <sheetName val="2.가정단면"/>
      <sheetName val="인건-측정"/>
      <sheetName val="강관 및 부속"/>
      <sheetName val="연결관산출조서"/>
      <sheetName val="건축내역"/>
      <sheetName val="건축원가계산서"/>
      <sheetName val="배수관토공산출"/>
      <sheetName val="역T형"/>
      <sheetName val="PILE"/>
      <sheetName val="TOTAL3"/>
      <sheetName val="6호기"/>
      <sheetName val="입찰안"/>
      <sheetName val="할증"/>
      <sheetName val="근로명부"/>
      <sheetName val="노임대장"/>
      <sheetName val="대비"/>
      <sheetName val="원가(건축)"/>
      <sheetName val="보합"/>
      <sheetName val="출력X"/>
      <sheetName val="001"/>
      <sheetName val="손익코드"/>
      <sheetName val="I一般比"/>
      <sheetName val="단위단가"/>
      <sheetName val="매출채권"/>
      <sheetName val="식재일위대가"/>
      <sheetName val="설치설계서"/>
      <sheetName val="철거설계서"/>
      <sheetName val="투찰가"/>
      <sheetName val="토공정보"/>
      <sheetName val="건축공사"/>
      <sheetName val="부재리스트"/>
      <sheetName val="도봉2지구"/>
      <sheetName val="소야공정계획표"/>
      <sheetName val="건축"/>
      <sheetName val="물량입력"/>
      <sheetName val="매출"/>
      <sheetName val="청천내"/>
      <sheetName val="구천"/>
      <sheetName val="98NS-N"/>
      <sheetName val="유지관리"/>
      <sheetName val="FAB별"/>
      <sheetName val="시장성초안camera"/>
      <sheetName val="토목내역"/>
      <sheetName val="투찰추정"/>
      <sheetName val="중기"/>
      <sheetName val="점검총괄"/>
      <sheetName val="경상직원"/>
      <sheetName val="1.2 처리장 동력설비 부하계산서"/>
      <sheetName val="MOTOR"/>
      <sheetName val="건축일"/>
      <sheetName val="b_balju_cho"/>
      <sheetName val="가설공사내역"/>
      <sheetName val="Macro(동력)"/>
      <sheetName val="풀박스표지"/>
      <sheetName val="전선"/>
      <sheetName val="Macro(배관)"/>
      <sheetName val="광속"/>
      <sheetName val="손익차9월2"/>
      <sheetName val="공사예산하조서(O.K)"/>
      <sheetName val="내역1"/>
      <sheetName val="산출명세서"/>
      <sheetName val="상부집계표"/>
      <sheetName val="테이블"/>
      <sheetName val="건축일위()"/>
      <sheetName val="공사개요"/>
      <sheetName val="CTEMCOST"/>
      <sheetName val="개요"/>
      <sheetName val="골조시행"/>
      <sheetName val="부하계산"/>
      <sheetName val="주요물량"/>
      <sheetName val="내역(대광)"/>
      <sheetName val="코드"/>
      <sheetName val="★도급내역"/>
      <sheetName val="TIE-IN"/>
      <sheetName val="기준"/>
      <sheetName val="전선 및 전선관"/>
      <sheetName val="자재(원원+원대)"/>
      <sheetName val="수설계"/>
      <sheetName val="기본일위"/>
      <sheetName val="100만평"/>
      <sheetName val="합의경상"/>
      <sheetName val="교육종류"/>
      <sheetName val="고양관재"/>
      <sheetName val="투찰"/>
      <sheetName val="공사비증감"/>
      <sheetName val="상-교대(A1-A2)"/>
      <sheetName val="원가계산서"/>
      <sheetName val="화해(함평)"/>
      <sheetName val="화해(장성)"/>
      <sheetName val="소비자가"/>
      <sheetName val="내역표지"/>
      <sheetName val="신내택지내역서"/>
      <sheetName val="정보"/>
      <sheetName val="공사설계서"/>
      <sheetName val="4.2유효폭의 계산"/>
      <sheetName val="1.2 동력설비 부하계산서"/>
      <sheetName val="상하차비용"/>
      <sheetName val="직접비"/>
      <sheetName val="설비비1"/>
      <sheetName val="Sheet7(ㅅ)"/>
      <sheetName val="옥내소화전계산서"/>
      <sheetName val="입찰"/>
      <sheetName val="현경"/>
      <sheetName val="백호우계수"/>
      <sheetName val="설계서(8)"/>
      <sheetName val="예산서(7)"/>
      <sheetName val="총공사비"/>
      <sheetName val="Macro3"/>
      <sheetName val="Macro2"/>
      <sheetName val="전국현황"/>
      <sheetName val="강교(당초수량)"/>
      <sheetName val="남양내역"/>
      <sheetName val="단가표"/>
      <sheetName val="시중노임"/>
      <sheetName val="완도-군외"/>
      <sheetName val="부대공"/>
      <sheetName val="토공"/>
      <sheetName val="포장공"/>
      <sheetName val="수량산출서OS"/>
      <sheetName val="Sheet3 (22)"/>
      <sheetName val="공통가설(기준안)"/>
      <sheetName val="내역을"/>
      <sheetName val="이토변실"/>
      <sheetName val="도근좌표"/>
      <sheetName val="일반공사"/>
      <sheetName val="BOQ(전체)"/>
      <sheetName val="소화배관"/>
      <sheetName val="b_balju"/>
      <sheetName val="설계내역서"/>
      <sheetName val="S0"/>
      <sheetName val="기성내역서표지"/>
      <sheetName val="JUCKEYK"/>
      <sheetName val="PAINT"/>
      <sheetName val="현장"/>
      <sheetName val="경비"/>
      <sheetName val="Job Assign"/>
      <sheetName val="갑지"/>
      <sheetName val="실행갑지"/>
      <sheetName val="계획집계"/>
      <sheetName val="조직공사중"/>
      <sheetName val="Sheet5"/>
      <sheetName val="토공유동표"/>
      <sheetName val="물가대비표"/>
      <sheetName val="견적서1"/>
      <sheetName val="별표 "/>
      <sheetName val="2002하반기노임기준"/>
      <sheetName val="내역(중앙)"/>
      <sheetName val="내역(창신)"/>
      <sheetName val="배차"/>
      <sheetName val="일위대가목록(020311)"/>
      <sheetName val="40집계"/>
      <sheetName val="공제구간조서"/>
      <sheetName val="부경대총괄내역서"/>
      <sheetName val="Sheet2"/>
      <sheetName val="기술조건"/>
      <sheetName val="현장관리비데이타"/>
      <sheetName val="제경비율"/>
      <sheetName val="기초단가"/>
      <sheetName val="ELECTRIC"/>
      <sheetName val="입찰견적보고서"/>
      <sheetName val="단위수량"/>
      <sheetName val="원가"/>
      <sheetName val="수량 산출서(당초)"/>
      <sheetName val="산출-설비"/>
      <sheetName val="플랜트 설치"/>
      <sheetName val="설비내역서"/>
      <sheetName val="전기내역서"/>
      <sheetName val="설계명세"/>
      <sheetName val="48산출 "/>
      <sheetName val="7-8.수량집계(전체)"/>
      <sheetName val="미드수량"/>
      <sheetName val="실행철강하도"/>
      <sheetName val="1~69"/>
      <sheetName val="1차 내역서"/>
      <sheetName val="Sheet15"/>
      <sheetName val="코드표"/>
      <sheetName val="01상노임"/>
      <sheetName val="시중노임단가"/>
      <sheetName val="노무비"/>
      <sheetName val="변경산출서"/>
      <sheetName val="산출"/>
      <sheetName val="기성내역서"/>
      <sheetName val="총물량"/>
      <sheetName val="품셈TABLE"/>
      <sheetName val="신규 품"/>
      <sheetName val="기성고조서"/>
      <sheetName val="(4-2)열관류값-2"/>
      <sheetName val="일위대가(가설)"/>
      <sheetName val="단1"/>
      <sheetName val="도급자재"/>
      <sheetName val="일반수량총괄"/>
      <sheetName val="다곡2교"/>
      <sheetName val="노임단가(2000하반기)"/>
      <sheetName val="공통비(전체)"/>
      <sheetName val="기본사항"/>
      <sheetName val="구조물토적"/>
      <sheetName val="내역서(삼호)"/>
      <sheetName val="흄관기초"/>
      <sheetName val="물집"/>
      <sheetName val="노임이"/>
      <sheetName val="인원0223"/>
      <sheetName val="전도품의"/>
      <sheetName val="타공종이기"/>
      <sheetName val="DB구축"/>
      <sheetName val="허용전류"/>
      <sheetName val="물량산출"/>
      <sheetName val="갑지_추정_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간접비"/>
      <sheetName val="변경내역"/>
      <sheetName val="콘_재료분리(1)"/>
      <sheetName val="자료"/>
      <sheetName val="데리네이타현황"/>
      <sheetName val="자재집계표지"/>
      <sheetName val="일위대가목록"/>
      <sheetName val="공양식"/>
      <sheetName val="토적표"/>
      <sheetName val="건설노임단가"/>
      <sheetName val="횡배수관집현황(2공구)"/>
      <sheetName val="단위중량"/>
      <sheetName val="산출근거"/>
      <sheetName val="D.B"/>
      <sheetName val="2공구자재집"/>
      <sheetName val="8.PILE  (돌출)"/>
      <sheetName val="명단"/>
      <sheetName val="노무비 근거"/>
      <sheetName val="sub"/>
      <sheetName val="인테리어내역"/>
      <sheetName val="기초"/>
      <sheetName val="3.공통공사대비"/>
      <sheetName val="설계산출기초"/>
      <sheetName val="공사노임"/>
      <sheetName val="중기 부표"/>
      <sheetName val="일위"/>
      <sheetName val="WEIGHT LIST"/>
      <sheetName val="POL6차-PIPING"/>
      <sheetName val="물량"/>
      <sheetName val="산#2-1 (2)"/>
      <sheetName val="산#3-1"/>
      <sheetName val="자판실행"/>
      <sheetName val="경비2내역"/>
      <sheetName val="(1)본선수량집계"/>
      <sheetName val="설계예산서(2_소천우회토목)"/>
      <sheetName val="포장공수량집계표"/>
      <sheetName val="2공구산출내역"/>
      <sheetName val="요율"/>
      <sheetName val="자재대"/>
      <sheetName val="무효전력"/>
      <sheetName val="전력사용량-집계"/>
      <sheetName val="공통가설"/>
      <sheetName val="배선DATA"/>
      <sheetName val="식재인부"/>
      <sheetName val="관리,공감"/>
      <sheetName val="조건별분양가"/>
      <sheetName val="내역서적용수량"/>
      <sheetName val="적용건축"/>
      <sheetName val="직접인건비(요율)"/>
      <sheetName val="횡배수관"/>
      <sheetName val="TANK견적대지"/>
      <sheetName val="Sheet13"/>
      <sheetName val="변압기용량산정"/>
      <sheetName val="12호기내역서(건축분)"/>
      <sheetName val="개산공사비"/>
      <sheetName val="PAN"/>
      <sheetName val="공사기본내용입력"/>
      <sheetName val="소방"/>
      <sheetName val="운반비"/>
      <sheetName val="총괄표"/>
      <sheetName val="6PILE  (돌출)"/>
      <sheetName val="수량"/>
      <sheetName val="단위수량산출"/>
      <sheetName val="지급(1)"/>
      <sheetName val="새공통(96임금인상기준)"/>
      <sheetName val="공조기휀"/>
      <sheetName val="AHU집계"/>
      <sheetName val="제작운반"/>
      <sheetName val="제작운반변경"/>
      <sheetName val="세동별비상"/>
      <sheetName val="부대"/>
      <sheetName val="일위CODE"/>
      <sheetName val="Lumen"/>
      <sheetName val="북제주-표지"/>
      <sheetName val="설비비3"/>
      <sheetName val="스파이더산출근거"/>
      <sheetName val="학생내역"/>
      <sheetName val="사급자재(1단계)"/>
      <sheetName val="ABUT수량-A1"/>
      <sheetName val="공정량산출내역서 "/>
      <sheetName val="4.  단락전류의 계산"/>
      <sheetName val="등록자료"/>
      <sheetName val="조도계산서 (도서)"/>
      <sheetName val="48산출"/>
      <sheetName val="사리부설"/>
      <sheetName val="퍼스트"/>
      <sheetName val="설-원가"/>
      <sheetName val="설치자재"/>
      <sheetName val="단중"/>
      <sheetName val="유리"/>
      <sheetName val="BSD (2)"/>
      <sheetName val="guard(mac)"/>
      <sheetName val="상하차비용(기계상차)"/>
      <sheetName val="배관BM(일반)"/>
      <sheetName val="일위(PN)"/>
      <sheetName val="산출1"/>
      <sheetName val="직재"/>
      <sheetName val="산출금액내역"/>
      <sheetName val="변(TR#1)"/>
      <sheetName val="국내조달(통합-1)"/>
      <sheetName val="기초일위"/>
      <sheetName val="48신설단가"/>
      <sheetName val="판매시설"/>
      <sheetName val="부하(성남)"/>
      <sheetName val="증감내역서"/>
      <sheetName val="인원계획-미화"/>
      <sheetName val="하부철근수량"/>
      <sheetName val="총괄내역서"/>
      <sheetName val="피엘"/>
      <sheetName val="건축기성"/>
      <sheetName val="토공산근"/>
      <sheetName val="결재갑지"/>
      <sheetName val="본서하반기"/>
      <sheetName val="하반기(지구대)"/>
      <sheetName val="용산3(영광)"/>
      <sheetName val="토공(우물통,기타) "/>
      <sheetName val="견적서양식"/>
      <sheetName val="수량산출내역1115"/>
      <sheetName val="설계내역"/>
      <sheetName val="견적조건"/>
      <sheetName val="기계공사"/>
      <sheetName val="일용노임단가"/>
      <sheetName val="A LINE"/>
      <sheetName val="wall"/>
      <sheetName val="Front"/>
      <sheetName val="Sheet4"/>
      <sheetName val="소형_레이카"/>
      <sheetName val="P.M 별"/>
      <sheetName val="콘크리트타설집계표"/>
      <sheetName val="배수관토공"/>
      <sheetName val="대운반(철재)"/>
      <sheetName val="●수량(침구보관창고-21평)"/>
      <sheetName val="유림골조"/>
      <sheetName val="부산제일극장"/>
      <sheetName val="지급자재"/>
      <sheetName val="점수계산1-2"/>
      <sheetName val="단위가격"/>
      <sheetName val="돈암사업"/>
      <sheetName val="예산명세서"/>
      <sheetName val="96노임기준"/>
      <sheetName val="현장관리비"/>
      <sheetName val="9811"/>
      <sheetName val="2000년1차"/>
      <sheetName val="CIVIL4"/>
      <sheetName val="날개수량1.5"/>
      <sheetName val="부대공Ⅱ"/>
      <sheetName val="HWSET"/>
      <sheetName val="9월미분류"/>
      <sheetName val="10월세척현황"/>
      <sheetName val="10월입고+분류"/>
      <sheetName val="9월일계"/>
      <sheetName val="10월일계분류"/>
      <sheetName val="10월일계세척"/>
      <sheetName val="10월일계출고"/>
      <sheetName val="10월출고현황"/>
      <sheetName val="1차설계변경내역"/>
      <sheetName val="설계요율_계산"/>
      <sheetName val="你侬我侬"/>
      <sheetName val="설계1내역서"/>
      <sheetName val="시설기별"/>
      <sheetName val="적현로"/>
      <sheetName val="배수공"/>
      <sheetName val="대로근거"/>
      <sheetName val="중로근거"/>
      <sheetName val="대창(장성)"/>
      <sheetName val="소분류목록"/>
      <sheetName val="형틀공사"/>
      <sheetName val="장비가동"/>
      <sheetName val="99총공사내역서"/>
      <sheetName val="기술부 VENDOR LIST"/>
      <sheetName val="분양금할인"/>
      <sheetName val="8월감리조서갑지 (2)"/>
      <sheetName val="POL6차_PIPING"/>
      <sheetName val="기초자료입력"/>
      <sheetName val="Macro(차단기)"/>
      <sheetName val="암반깨기(0_4)1"/>
      <sheetName val="G_R300합계1"/>
      <sheetName val="G_R300경비1"/>
      <sheetName val="관_지_벽_공정집계표1"/>
      <sheetName val="진천,증평(9_3)1"/>
      <sheetName val="16_1_IO-LIST"/>
      <sheetName val="허용전류-IEC_DATA"/>
      <sheetName val="주공_갑지"/>
      <sheetName val="8_수량산출_(2)"/>
      <sheetName val="A_견적"/>
      <sheetName val="const_"/>
      <sheetName val="CABLE_SIZE-1"/>
      <sheetName val="1_2_1_동력설비_부하계산서(고압부하)"/>
      <sheetName val="1_설계조건"/>
      <sheetName val="자재단가_산출근거"/>
      <sheetName val="a1_시중노임및물가시세"/>
      <sheetName val="1_변압기용량"/>
      <sheetName val="표지_(2)"/>
      <sheetName val="_냉각수펌프"/>
      <sheetName val="일위대가_"/>
      <sheetName val="유효폭의_계산"/>
      <sheetName val="준검_내역서"/>
      <sheetName val="데이터(삭제_및_수정금지)"/>
      <sheetName val="Sheet1_(2)"/>
      <sheetName val="Flaer_Area"/>
      <sheetName val="단가_및_재료비"/>
      <sheetName val="위스키3"/>
      <sheetName val="주류전체2"/>
      <sheetName val="설계기준"/>
      <sheetName val="내역서(전체)"/>
      <sheetName val="단가결정"/>
      <sheetName val="적심사표"/>
      <sheetName val="물량산출서"/>
      <sheetName val="적용단위길이"/>
      <sheetName val="피벗테이블데이터분석"/>
      <sheetName val="간선"/>
      <sheetName val="노임단가표"/>
      <sheetName val="BOX복구단위수량"/>
      <sheetName val="가도공"/>
      <sheetName val="기초코드"/>
      <sheetName val="최종"/>
      <sheetName val="3련 BOX"/>
      <sheetName val="1월"/>
      <sheetName val="수입"/>
      <sheetName val="9."/>
      <sheetName val="설비단가표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기계설비"/>
      <sheetName val="원가계산서(기계설비)"/>
      <sheetName val="공종별집계표(기계설비)"/>
      <sheetName val="공종별내역서(기계설비)"/>
      <sheetName val="전기"/>
      <sheetName val="원가(전기)"/>
      <sheetName val="총괄표(전기)"/>
      <sheetName val="내역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  <sheetName val="횡배수관설치현황"/>
      <sheetName val="Site Expenses"/>
      <sheetName val="전담운영PM"/>
      <sheetName val="수량산근(출력X)"/>
      <sheetName val="표준화수량집계표(출력X)"/>
      <sheetName val="품셈총괄(출력X)"/>
      <sheetName val="NP-총정리"/>
      <sheetName val="배수공 시멘트 및 골재량 산출"/>
      <sheetName val="단가비교표_공통1"/>
      <sheetName val="계산내역(설비)"/>
      <sheetName val="DATA1"/>
      <sheetName val="수원공사비"/>
      <sheetName val="5지구단위"/>
      <sheetName val="참조"/>
      <sheetName val="포장총괄집계표"/>
      <sheetName val="48수량"/>
      <sheetName val="기둥(원형)"/>
      <sheetName val="기초공"/>
      <sheetName val="건축원가"/>
      <sheetName val="산출목록표"/>
      <sheetName val="기중"/>
      <sheetName val="일위2"/>
      <sheetName val="49일위"/>
      <sheetName val="22일위"/>
      <sheetName val="장비"/>
      <sheetName val="기초자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소주시장"/>
      <sheetName val="위스키1"/>
      <sheetName val="주류전체2"/>
      <sheetName val="위스키3"/>
      <sheetName val="Sheet1"/>
      <sheetName val="당사주류4"/>
      <sheetName val="롯데위스키5"/>
      <sheetName val="수입위스키6"/>
      <sheetName val="주세와전략7"/>
      <sheetName val="원가구조"/>
      <sheetName val="주세"/>
      <sheetName val="위스키수량3-1"/>
      <sheetName val="위스키3-2"/>
      <sheetName val="위스키3-3"/>
      <sheetName val="영문(주류)"/>
      <sheetName val="표지"/>
      <sheetName val="목 차"/>
      <sheetName val="한글(영문)"/>
      <sheetName val="분전함신설"/>
      <sheetName val="단가산출"/>
      <sheetName val="접지1종"/>
      <sheetName val="날개수량1.5"/>
      <sheetName val="시설장비"/>
      <sheetName val="전신환매도율"/>
      <sheetName val="산출내역서집계표"/>
      <sheetName val="본공사"/>
      <sheetName val="인원계획-미화"/>
      <sheetName val="기계공사"/>
      <sheetName val="공비대비"/>
      <sheetName val="내역(중앙)"/>
      <sheetName val="수원공사비"/>
      <sheetName val="입찰"/>
      <sheetName val="현경"/>
      <sheetName val="자재(원원+원대)"/>
    </sheetNames>
    <sheetDataSet>
      <sheetData sheetId="0" refreshError="1"/>
      <sheetData sheetId="1" refreshError="1"/>
      <sheetData sheetId="2" refreshError="1">
        <row r="1">
          <cell r="A1" t="str">
            <v>국내 주류별 출고실적 ( 수량 )</v>
          </cell>
        </row>
        <row r="3">
          <cell r="AA3" t="str">
            <v>단위:㎘,%</v>
          </cell>
          <cell r="AB3" t="str">
            <v>단위:㎘,%</v>
          </cell>
        </row>
        <row r="4">
          <cell r="A4" t="str">
            <v>주종별</v>
          </cell>
          <cell r="B4" t="str">
            <v>기준</v>
          </cell>
          <cell r="C4">
            <v>1992</v>
          </cell>
          <cell r="E4">
            <v>1993</v>
          </cell>
          <cell r="H4">
            <v>1994</v>
          </cell>
          <cell r="K4">
            <v>1995</v>
          </cell>
          <cell r="N4">
            <v>1996</v>
          </cell>
          <cell r="Q4">
            <v>1997</v>
          </cell>
          <cell r="T4">
            <v>1998</v>
          </cell>
          <cell r="W4" t="str">
            <v>1998. 1 ~ 8월</v>
          </cell>
          <cell r="Z4" t="str">
            <v>1999. 1 ~ 8월</v>
          </cell>
          <cell r="AC4" t="str">
            <v>비   고</v>
          </cell>
        </row>
        <row r="5">
          <cell r="B5" t="str">
            <v>도수</v>
          </cell>
          <cell r="C5" t="str">
            <v>수  량</v>
          </cell>
          <cell r="D5" t="str">
            <v>M/S</v>
          </cell>
          <cell r="E5" t="str">
            <v>수  량</v>
          </cell>
          <cell r="F5" t="str">
            <v>M/S</v>
          </cell>
          <cell r="G5" t="str">
            <v>증감율</v>
          </cell>
          <cell r="H5" t="str">
            <v>수  량</v>
          </cell>
          <cell r="I5" t="str">
            <v>M/S</v>
          </cell>
          <cell r="J5" t="str">
            <v>증감율</v>
          </cell>
          <cell r="K5" t="str">
            <v>수  량</v>
          </cell>
          <cell r="L5" t="str">
            <v>M/S</v>
          </cell>
          <cell r="M5" t="str">
            <v>증감율</v>
          </cell>
          <cell r="N5" t="str">
            <v>수  량</v>
          </cell>
          <cell r="O5" t="str">
            <v>M/S</v>
          </cell>
          <cell r="P5" t="str">
            <v>증감율</v>
          </cell>
          <cell r="Q5" t="str">
            <v>수  량</v>
          </cell>
          <cell r="R5" t="str">
            <v>M/S</v>
          </cell>
          <cell r="S5" t="str">
            <v>증감율</v>
          </cell>
          <cell r="T5" t="str">
            <v>수  량</v>
          </cell>
          <cell r="U5" t="str">
            <v>M/S</v>
          </cell>
          <cell r="V5" t="str">
            <v>증감율</v>
          </cell>
          <cell r="W5" t="str">
            <v>수  량</v>
          </cell>
          <cell r="X5" t="str">
            <v>M/S</v>
          </cell>
          <cell r="Y5" t="str">
            <v>증감율</v>
          </cell>
          <cell r="Z5" t="str">
            <v>수  량</v>
          </cell>
          <cell r="AA5" t="str">
            <v>M/S</v>
          </cell>
          <cell r="AB5" t="str">
            <v>증감율</v>
          </cell>
        </row>
        <row r="6">
          <cell r="A6" t="str">
            <v>맥  주</v>
          </cell>
          <cell r="B6">
            <v>4</v>
          </cell>
          <cell r="C6">
            <v>1574500</v>
          </cell>
          <cell r="D6">
            <v>56.303869965774254</v>
          </cell>
          <cell r="E6">
            <v>1508900</v>
          </cell>
          <cell r="F6">
            <v>56.168231465674801</v>
          </cell>
          <cell r="G6">
            <v>-4.1664020323912325</v>
          </cell>
          <cell r="H6">
            <v>1764900</v>
          </cell>
          <cell r="I6">
            <v>59.290071189070126</v>
          </cell>
          <cell r="J6">
            <v>16.966001723109557</v>
          </cell>
          <cell r="K6">
            <v>1777800</v>
          </cell>
          <cell r="L6">
            <v>60.895031598417518</v>
          </cell>
          <cell r="M6">
            <v>0.73091959884412461</v>
          </cell>
          <cell r="N6">
            <v>1881999</v>
          </cell>
          <cell r="O6">
            <v>62.15084301619985</v>
          </cell>
          <cell r="P6">
            <v>5.8611204859939221</v>
          </cell>
          <cell r="Q6">
            <v>1679719</v>
          </cell>
          <cell r="R6">
            <v>58.36380282938066</v>
          </cell>
          <cell r="S6">
            <v>-10.748145987325174</v>
          </cell>
          <cell r="T6">
            <v>1417076</v>
          </cell>
          <cell r="U6">
            <v>53.871712367095689</v>
          </cell>
          <cell r="V6">
            <v>-15.636127233186031</v>
          </cell>
          <cell r="W6">
            <v>953040</v>
          </cell>
          <cell r="X6">
            <v>52.738437735009605</v>
          </cell>
          <cell r="Y6">
            <v>-43.26193845518209</v>
          </cell>
          <cell r="Z6">
            <v>967124</v>
          </cell>
          <cell r="AA6">
            <v>53.517804977790476</v>
          </cell>
          <cell r="AB6">
            <v>1.4777973642239601</v>
          </cell>
        </row>
        <row r="7">
          <cell r="A7" t="str">
            <v>소  주</v>
          </cell>
          <cell r="B7">
            <v>25</v>
          </cell>
          <cell r="C7">
            <v>708169</v>
          </cell>
          <cell r="D7">
            <v>25.324010981132034</v>
          </cell>
          <cell r="E7">
            <v>740773</v>
          </cell>
          <cell r="F7">
            <v>27.574994583817563</v>
          </cell>
          <cell r="G7">
            <v>4.6039857717578627</v>
          </cell>
          <cell r="H7">
            <v>785571</v>
          </cell>
          <cell r="I7">
            <v>26.390481338358551</v>
          </cell>
          <cell r="J7">
            <v>6.047466632828133</v>
          </cell>
          <cell r="K7">
            <v>769758</v>
          </cell>
          <cell r="L7">
            <v>26.366541643117706</v>
          </cell>
          <cell r="M7">
            <v>-2.012930721729802</v>
          </cell>
          <cell r="N7">
            <v>811249</v>
          </cell>
          <cell r="O7">
            <v>26.790561124660062</v>
          </cell>
          <cell r="P7">
            <v>5.3901356010590291</v>
          </cell>
          <cell r="Q7">
            <v>889074</v>
          </cell>
          <cell r="R7">
            <v>30.891916824616967</v>
          </cell>
          <cell r="S7">
            <v>9.593232164230713</v>
          </cell>
          <cell r="T7">
            <v>933731</v>
          </cell>
          <cell r="U7">
            <v>35.49681729155008</v>
          </cell>
          <cell r="V7">
            <v>5.0228664880538503</v>
          </cell>
          <cell r="W7">
            <v>606067</v>
          </cell>
          <cell r="X7">
            <v>33.53796980477636</v>
          </cell>
          <cell r="Y7">
            <v>-31.831658557105484</v>
          </cell>
          <cell r="Z7">
            <v>660922</v>
          </cell>
          <cell r="AA7">
            <v>36.573484580603136</v>
          </cell>
          <cell r="AB7">
            <v>9.0509795121661512</v>
          </cell>
        </row>
        <row r="8">
          <cell r="A8" t="str">
            <v>탁  주</v>
          </cell>
          <cell r="B8">
            <v>8</v>
          </cell>
          <cell r="C8">
            <v>418892</v>
          </cell>
          <cell r="D8">
            <v>14.979511398985778</v>
          </cell>
          <cell r="E8">
            <v>352202</v>
          </cell>
          <cell r="F8">
            <v>13.110586161225793</v>
          </cell>
          <cell r="G8">
            <v>-15.92057141220171</v>
          </cell>
          <cell r="H8">
            <v>329868</v>
          </cell>
          <cell r="I8">
            <v>11.081589440192749</v>
          </cell>
          <cell r="J8">
            <v>-6.3412473523716528</v>
          </cell>
          <cell r="K8">
            <v>276401</v>
          </cell>
          <cell r="L8">
            <v>9.4675709465824038</v>
          </cell>
          <cell r="M8">
            <v>-16.208604653982803</v>
          </cell>
          <cell r="N8">
            <v>236598</v>
          </cell>
          <cell r="O8">
            <v>7.8133756478865575</v>
          </cell>
          <cell r="P8">
            <v>-14.400454412248877</v>
          </cell>
          <cell r="Q8">
            <v>211360</v>
          </cell>
          <cell r="R8">
            <v>7.3439506048439647</v>
          </cell>
          <cell r="S8">
            <v>-10.667038605567242</v>
          </cell>
          <cell r="T8">
            <v>205191</v>
          </cell>
          <cell r="U8">
            <v>7.8005629425074812</v>
          </cell>
          <cell r="V8">
            <v>-2.9187168811506439</v>
          </cell>
          <cell r="W8">
            <v>140700</v>
          </cell>
          <cell r="X8">
            <v>7.7859252385165902</v>
          </cell>
          <cell r="Y8">
            <v>-33.431112793338386</v>
          </cell>
          <cell r="Z8">
            <v>125166</v>
          </cell>
          <cell r="AA8">
            <v>6.9263192494965704</v>
          </cell>
          <cell r="AB8">
            <v>-11.040511727078894</v>
          </cell>
        </row>
        <row r="9">
          <cell r="A9" t="str">
            <v>청  주</v>
          </cell>
          <cell r="B9">
            <v>16</v>
          </cell>
          <cell r="C9">
            <v>50832</v>
          </cell>
          <cell r="D9">
            <v>1.8177442477613444</v>
          </cell>
          <cell r="E9">
            <v>48419</v>
          </cell>
          <cell r="F9">
            <v>1.8023789511143935</v>
          </cell>
          <cell r="G9">
            <v>-4.7470097576329948</v>
          </cell>
          <cell r="H9">
            <v>52416</v>
          </cell>
          <cell r="I9">
            <v>1.7608637154775337</v>
          </cell>
          <cell r="J9">
            <v>8.255023854272082</v>
          </cell>
          <cell r="K9">
            <v>48217</v>
          </cell>
          <cell r="L9">
            <v>1.6515782082241519</v>
          </cell>
          <cell r="M9">
            <v>-8.0109126984126959</v>
          </cell>
          <cell r="N9">
            <v>44567</v>
          </cell>
          <cell r="O9">
            <v>1.4717736941958941</v>
          </cell>
          <cell r="P9">
            <v>-7.569944210548158</v>
          </cell>
          <cell r="Q9">
            <v>46470</v>
          </cell>
          <cell r="R9">
            <v>1.6146545448859719</v>
          </cell>
          <cell r="S9">
            <v>4.2699755424416992</v>
          </cell>
          <cell r="T9">
            <v>36875</v>
          </cell>
          <cell r="U9">
            <v>1.401843933237634</v>
          </cell>
          <cell r="V9">
            <v>-20.647729718097693</v>
          </cell>
          <cell r="W9">
            <v>21178</v>
          </cell>
          <cell r="X9">
            <v>1.1719283916226322</v>
          </cell>
          <cell r="Y9">
            <v>-54.426511727996555</v>
          </cell>
          <cell r="Z9">
            <v>23917</v>
          </cell>
          <cell r="AA9">
            <v>1.3234966164150768</v>
          </cell>
          <cell r="AB9">
            <v>12.933232599867779</v>
          </cell>
        </row>
        <row r="10">
          <cell r="A10" t="str">
            <v>위스키</v>
          </cell>
          <cell r="B10">
            <v>40</v>
          </cell>
          <cell r="C10">
            <v>11009</v>
          </cell>
          <cell r="D10">
            <v>0.39368009174544855</v>
          </cell>
          <cell r="E10">
            <v>12400</v>
          </cell>
          <cell r="F10">
            <v>0.46158530729297337</v>
          </cell>
          <cell r="G10">
            <v>12.635116722681445</v>
          </cell>
          <cell r="H10">
            <v>16866</v>
          </cell>
          <cell r="I10">
            <v>0.56659660075633556</v>
          </cell>
          <cell r="J10">
            <v>36.01612903225805</v>
          </cell>
          <cell r="K10">
            <v>16578</v>
          </cell>
          <cell r="L10">
            <v>0.56784668345064993</v>
          </cell>
          <cell r="M10">
            <v>-1.7075773745997935</v>
          </cell>
          <cell r="N10">
            <v>14096</v>
          </cell>
          <cell r="O10">
            <v>0.46550411724785884</v>
          </cell>
          <cell r="P10">
            <v>-14.971649173603581</v>
          </cell>
          <cell r="Q10">
            <v>11717</v>
          </cell>
          <cell r="R10">
            <v>0.40712088018999204</v>
          </cell>
          <cell r="S10">
            <v>-16.877128263337113</v>
          </cell>
          <cell r="T10">
            <v>8425</v>
          </cell>
          <cell r="U10">
            <v>0.32028569864480183</v>
          </cell>
          <cell r="V10">
            <v>-28.095928992062809</v>
          </cell>
          <cell r="W10">
            <v>4966</v>
          </cell>
          <cell r="X10">
            <v>0.27480387160251163</v>
          </cell>
          <cell r="Y10">
            <v>-57.617137492532216</v>
          </cell>
          <cell r="Z10">
            <v>6950</v>
          </cell>
          <cell r="AA10">
            <v>0.3845926112842239</v>
          </cell>
          <cell r="AB10">
            <v>39.951671365283914</v>
          </cell>
          <cell r="AC10" t="str">
            <v>수입제외</v>
          </cell>
        </row>
        <row r="11">
          <cell r="A11" t="str">
            <v>과실주</v>
          </cell>
          <cell r="B11">
            <v>12</v>
          </cell>
          <cell r="C11">
            <v>11389</v>
          </cell>
          <cell r="D11">
            <v>0.40726883140057352</v>
          </cell>
          <cell r="E11">
            <v>7320</v>
          </cell>
          <cell r="F11">
            <v>0.27248422978907783</v>
          </cell>
          <cell r="G11">
            <v>-35.727456317499346</v>
          </cell>
          <cell r="H11">
            <v>8640</v>
          </cell>
          <cell r="I11">
            <v>0.29025226079300009</v>
          </cell>
          <cell r="J11">
            <v>18.032786885245898</v>
          </cell>
          <cell r="K11">
            <v>7803</v>
          </cell>
          <cell r="L11">
            <v>0.2672763705492473</v>
          </cell>
          <cell r="M11">
            <v>-9.6875</v>
          </cell>
          <cell r="N11">
            <v>7212</v>
          </cell>
          <cell r="O11">
            <v>0.23816796918214797</v>
          </cell>
          <cell r="P11">
            <v>-7.5740099961553256</v>
          </cell>
          <cell r="Q11">
            <v>9691</v>
          </cell>
          <cell r="R11">
            <v>0.33672513868065318</v>
          </cell>
          <cell r="S11">
            <v>34.373266777592903</v>
          </cell>
          <cell r="T11">
            <v>7071</v>
          </cell>
          <cell r="U11">
            <v>0.26881189022164909</v>
          </cell>
          <cell r="V11">
            <v>-27.035393664224543</v>
          </cell>
          <cell r="W11">
            <v>4327</v>
          </cell>
          <cell r="X11">
            <v>0.23944348619091177</v>
          </cell>
          <cell r="Y11">
            <v>-55.350325043855122</v>
          </cell>
          <cell r="Z11">
            <v>5279</v>
          </cell>
          <cell r="AA11">
            <v>0.29212437337689467</v>
          </cell>
          <cell r="AB11">
            <v>22.001386642015248</v>
          </cell>
        </row>
        <row r="12">
          <cell r="A12" t="str">
            <v>리큐르</v>
          </cell>
          <cell r="B12">
            <v>35</v>
          </cell>
          <cell r="C12">
            <v>8678</v>
          </cell>
          <cell r="D12">
            <v>0.31032390191361636</v>
          </cell>
          <cell r="E12">
            <v>10503</v>
          </cell>
          <cell r="F12">
            <v>0.39097020020145962</v>
          </cell>
          <cell r="G12">
            <v>21.030191288315265</v>
          </cell>
          <cell r="H12">
            <v>12726</v>
          </cell>
          <cell r="I12">
            <v>0.42751739245968973</v>
          </cell>
          <cell r="J12">
            <v>21.165381319622952</v>
          </cell>
          <cell r="K12">
            <v>18572</v>
          </cell>
          <cell r="L12">
            <v>0.63614721951052422</v>
          </cell>
          <cell r="M12">
            <v>45.937450887945943</v>
          </cell>
          <cell r="N12">
            <v>29173</v>
          </cell>
          <cell r="O12">
            <v>0.96340462631042745</v>
          </cell>
          <cell r="P12">
            <v>57.08055136765023</v>
          </cell>
          <cell r="Q12">
            <v>27518</v>
          </cell>
          <cell r="R12">
            <v>0.95614512085586756</v>
          </cell>
          <cell r="S12">
            <v>-5.6730538511637434</v>
          </cell>
          <cell r="T12">
            <v>20243</v>
          </cell>
          <cell r="U12">
            <v>0.76956004720079796</v>
          </cell>
          <cell r="V12">
            <v>-26.437241078566757</v>
          </cell>
          <cell r="W12">
            <v>13395</v>
          </cell>
          <cell r="X12">
            <v>0.74124000405067325</v>
          </cell>
          <cell r="Y12">
            <v>-51.322770550185332</v>
          </cell>
          <cell r="Z12">
            <v>16450</v>
          </cell>
          <cell r="AA12">
            <v>0.91029474181661629</v>
          </cell>
          <cell r="AB12">
            <v>22.807017543859658</v>
          </cell>
        </row>
        <row r="13">
          <cell r="A13" t="str">
            <v>일반증류주</v>
          </cell>
          <cell r="B13">
            <v>40</v>
          </cell>
          <cell r="C13">
            <v>11265</v>
          </cell>
          <cell r="D13">
            <v>0.40283461109205909</v>
          </cell>
          <cell r="E13">
            <v>4700</v>
          </cell>
          <cell r="F13">
            <v>0.17495572131265927</v>
          </cell>
          <cell r="G13">
            <v>-58.277851753217931</v>
          </cell>
          <cell r="H13">
            <v>4095</v>
          </cell>
          <cell r="I13">
            <v>0.13756747777168232</v>
          </cell>
          <cell r="J13">
            <v>-12.872340425531917</v>
          </cell>
          <cell r="K13">
            <v>2583</v>
          </cell>
          <cell r="L13">
            <v>8.8475569028412887E-2</v>
          </cell>
          <cell r="M13">
            <v>-36.923076923076927</v>
          </cell>
          <cell r="N13">
            <v>1542</v>
          </cell>
          <cell r="O13">
            <v>5.0922768785201356E-2</v>
          </cell>
          <cell r="P13">
            <v>-40.301974448315917</v>
          </cell>
          <cell r="Q13">
            <v>934</v>
          </cell>
          <cell r="R13">
            <v>3.2452923282192764E-2</v>
          </cell>
          <cell r="S13">
            <v>-39.429312581063556</v>
          </cell>
          <cell r="T13">
            <v>689</v>
          </cell>
          <cell r="U13">
            <v>2.619309749154522E-2</v>
          </cell>
          <cell r="V13">
            <v>-26.231263383297645</v>
          </cell>
          <cell r="W13">
            <v>456</v>
          </cell>
          <cell r="X13">
            <v>2.5233702265554832E-2</v>
          </cell>
          <cell r="Y13">
            <v>-51.177730192719487</v>
          </cell>
          <cell r="Z13">
            <v>408</v>
          </cell>
          <cell r="AA13">
            <v>2.2577523079706958E-2</v>
          </cell>
          <cell r="AB13">
            <v>-10.526315789473685</v>
          </cell>
        </row>
        <row r="14">
          <cell r="A14" t="str">
            <v>기타주류</v>
          </cell>
          <cell r="B14">
            <v>25</v>
          </cell>
          <cell r="C14">
            <v>1260</v>
          </cell>
          <cell r="D14">
            <v>4.5057399909098482E-2</v>
          </cell>
          <cell r="E14">
            <v>847</v>
          </cell>
          <cell r="F14">
            <v>3.1529254457834555E-2</v>
          </cell>
          <cell r="G14">
            <v>-32.777777777777771</v>
          </cell>
          <cell r="H14">
            <v>1103</v>
          </cell>
          <cell r="I14">
            <v>3.7054194867439709E-2</v>
          </cell>
          <cell r="J14">
            <v>30.224321133412047</v>
          </cell>
          <cell r="K14">
            <v>1181</v>
          </cell>
          <cell r="L14">
            <v>4.0452825018411E-2</v>
          </cell>
          <cell r="M14">
            <v>7.0716228467815085</v>
          </cell>
          <cell r="N14">
            <v>1201</v>
          </cell>
          <cell r="O14">
            <v>3.966163768549081E-2</v>
          </cell>
          <cell r="P14">
            <v>1.693480101608813</v>
          </cell>
          <cell r="Q14">
            <v>1189</v>
          </cell>
          <cell r="R14">
            <v>4.1313196769301064E-2</v>
          </cell>
          <cell r="S14">
            <v>-0.99916736053289412</v>
          </cell>
          <cell r="T14">
            <v>949</v>
          </cell>
          <cell r="U14">
            <v>3.6077285224203788E-2</v>
          </cell>
          <cell r="V14">
            <v>-20.185029436501253</v>
          </cell>
          <cell r="W14">
            <v>569</v>
          </cell>
          <cell r="X14">
            <v>3.1486790765571711E-2</v>
          </cell>
          <cell r="Y14">
            <v>-52.144659377628258</v>
          </cell>
          <cell r="Z14">
            <v>745</v>
          </cell>
          <cell r="AA14">
            <v>4.1226114447013927E-2</v>
          </cell>
          <cell r="AB14">
            <v>30.931458699472756</v>
          </cell>
        </row>
        <row r="15">
          <cell r="A15" t="str">
            <v>브랜디</v>
          </cell>
          <cell r="B15">
            <v>40</v>
          </cell>
          <cell r="C15">
            <v>439</v>
          </cell>
          <cell r="D15">
            <v>1.5698570285789075E-2</v>
          </cell>
          <cell r="E15">
            <v>330</v>
          </cell>
          <cell r="F15">
            <v>1.2284125113442033E-2</v>
          </cell>
          <cell r="G15">
            <v>-24.829157175398635</v>
          </cell>
          <cell r="H15">
            <v>536</v>
          </cell>
          <cell r="I15">
            <v>1.8006390252899077E-2</v>
          </cell>
          <cell r="J15">
            <v>62.424242424242436</v>
          </cell>
          <cell r="K15">
            <v>557</v>
          </cell>
          <cell r="L15">
            <v>1.9078936100977925E-2</v>
          </cell>
          <cell r="M15">
            <v>3.9179104477612015</v>
          </cell>
          <cell r="N15">
            <v>478</v>
          </cell>
          <cell r="O15">
            <v>1.5785397846515076E-2</v>
          </cell>
          <cell r="P15">
            <v>-14.18312387791741</v>
          </cell>
          <cell r="Q15">
            <v>343</v>
          </cell>
          <cell r="R15">
            <v>1.1917936494424108E-2</v>
          </cell>
          <cell r="S15">
            <v>-28.242677824267787</v>
          </cell>
          <cell r="T15">
            <v>214</v>
          </cell>
          <cell r="U15">
            <v>8.1354468261112863E-3</v>
          </cell>
          <cell r="V15">
            <v>-37.609329446064145</v>
          </cell>
          <cell r="W15">
            <v>133</v>
          </cell>
          <cell r="X15">
            <v>7.3598298274534938E-3</v>
          </cell>
          <cell r="Y15">
            <v>-61.224489795918366</v>
          </cell>
          <cell r="Z15">
            <v>146</v>
          </cell>
          <cell r="AA15">
            <v>8.0792116902872937E-3</v>
          </cell>
          <cell r="AB15">
            <v>9.7744360902255636</v>
          </cell>
        </row>
        <row r="16">
          <cell r="A16" t="str">
            <v>계</v>
          </cell>
          <cell r="C16">
            <v>2796433</v>
          </cell>
          <cell r="D16">
            <v>100</v>
          </cell>
          <cell r="E16">
            <v>2686394</v>
          </cell>
          <cell r="F16">
            <v>100</v>
          </cell>
          <cell r="G16">
            <v>-3.9349771655534056</v>
          </cell>
          <cell r="H16">
            <v>2976721</v>
          </cell>
          <cell r="I16">
            <v>100</v>
          </cell>
          <cell r="J16">
            <v>10.807312702455405</v>
          </cell>
          <cell r="K16">
            <v>2919450</v>
          </cell>
          <cell r="L16">
            <v>100</v>
          </cell>
          <cell r="M16">
            <v>-1.9239626421152565</v>
          </cell>
          <cell r="N16">
            <v>3028115</v>
          </cell>
          <cell r="O16">
            <v>100</v>
          </cell>
          <cell r="P16">
            <v>3.7221051910462535</v>
          </cell>
          <cell r="Q16">
            <v>2878015</v>
          </cell>
          <cell r="R16">
            <v>100</v>
          </cell>
          <cell r="S16">
            <v>-4.9568791145646713</v>
          </cell>
          <cell r="T16">
            <v>2630464</v>
          </cell>
          <cell r="U16">
            <v>100</v>
          </cell>
          <cell r="V16">
            <v>-8.60144926277313</v>
          </cell>
          <cell r="W16">
            <v>1744831</v>
          </cell>
          <cell r="X16">
            <v>100</v>
          </cell>
          <cell r="Y16">
            <v>-39.37380451456994</v>
          </cell>
          <cell r="Z16">
            <v>1807107</v>
          </cell>
          <cell r="AA16">
            <v>100</v>
          </cell>
          <cell r="AB16">
            <v>3.5691708824522266</v>
          </cell>
        </row>
        <row r="17">
          <cell r="A17" t="str">
            <v>국내 주류별 출고실적 ( 청구금액 )</v>
          </cell>
        </row>
        <row r="19">
          <cell r="AC19" t="str">
            <v>단위:백만원,%</v>
          </cell>
        </row>
        <row r="20">
          <cell r="A20" t="str">
            <v>주종별</v>
          </cell>
          <cell r="B20" t="str">
            <v>기준</v>
          </cell>
          <cell r="C20">
            <v>1992</v>
          </cell>
          <cell r="E20">
            <v>1993</v>
          </cell>
          <cell r="H20">
            <v>1994</v>
          </cell>
          <cell r="K20">
            <v>1995</v>
          </cell>
          <cell r="N20">
            <v>1996</v>
          </cell>
          <cell r="Q20">
            <v>1997</v>
          </cell>
          <cell r="T20">
            <v>1998</v>
          </cell>
          <cell r="W20" t="str">
            <v>1998. 1 ~ 8월</v>
          </cell>
          <cell r="Z20" t="str">
            <v>1999. 1 ~ 8월</v>
          </cell>
          <cell r="AC20" t="str">
            <v>비   고</v>
          </cell>
        </row>
        <row r="21">
          <cell r="B21" t="str">
            <v>도수</v>
          </cell>
          <cell r="C21" t="str">
            <v>수  량</v>
          </cell>
          <cell r="D21" t="str">
            <v>M/S</v>
          </cell>
          <cell r="E21" t="str">
            <v>수  량</v>
          </cell>
          <cell r="F21" t="str">
            <v>M/S</v>
          </cell>
          <cell r="G21" t="str">
            <v>증감율</v>
          </cell>
          <cell r="H21" t="str">
            <v>수  량</v>
          </cell>
          <cell r="I21" t="str">
            <v>M/S</v>
          </cell>
          <cell r="J21" t="str">
            <v>증감율</v>
          </cell>
          <cell r="K21" t="str">
            <v>수  량</v>
          </cell>
          <cell r="L21" t="str">
            <v>M/S</v>
          </cell>
          <cell r="M21" t="str">
            <v>증감율</v>
          </cell>
          <cell r="N21" t="str">
            <v>수  량</v>
          </cell>
          <cell r="O21" t="str">
            <v>M/S</v>
          </cell>
          <cell r="P21" t="str">
            <v>증감율</v>
          </cell>
          <cell r="Q21" t="str">
            <v>수  량</v>
          </cell>
          <cell r="R21" t="str">
            <v>M/S</v>
          </cell>
          <cell r="S21" t="str">
            <v>증감율</v>
          </cell>
          <cell r="T21" t="str">
            <v>수  량</v>
          </cell>
          <cell r="U21" t="str">
            <v>M/S</v>
          </cell>
          <cell r="V21" t="str">
            <v>증감율</v>
          </cell>
          <cell r="W21" t="str">
            <v>수  량</v>
          </cell>
          <cell r="X21" t="str">
            <v>M/S</v>
          </cell>
          <cell r="Y21" t="str">
            <v>증감율</v>
          </cell>
          <cell r="Z21" t="str">
            <v>수  량</v>
          </cell>
          <cell r="AA21" t="str">
            <v>M/S</v>
          </cell>
          <cell r="AB21" t="str">
            <v>증감율</v>
          </cell>
        </row>
        <row r="22">
          <cell r="A22" t="str">
            <v>맥  주</v>
          </cell>
          <cell r="B22">
            <v>4</v>
          </cell>
          <cell r="C22">
            <v>2008100</v>
          </cell>
          <cell r="D22">
            <v>59.277132475727257</v>
          </cell>
          <cell r="E22">
            <v>2130800</v>
          </cell>
          <cell r="F22">
            <v>58.898730835730092</v>
          </cell>
          <cell r="G22">
            <v>6.1102534734325928</v>
          </cell>
          <cell r="H22">
            <v>2501200</v>
          </cell>
          <cell r="I22">
            <v>59.529575455498119</v>
          </cell>
          <cell r="J22">
            <v>17.383142481697007</v>
          </cell>
          <cell r="K22">
            <v>2683700</v>
          </cell>
          <cell r="L22">
            <v>60.977230728961587</v>
          </cell>
          <cell r="M22">
            <v>7.2964976811130668</v>
          </cell>
          <cell r="N22">
            <v>2979427</v>
          </cell>
          <cell r="O22">
            <v>61.095071140232768</v>
          </cell>
          <cell r="P22">
            <v>11.01937623430338</v>
          </cell>
          <cell r="Q22">
            <v>3020365</v>
          </cell>
          <cell r="R22">
            <v>59.865434010596488</v>
          </cell>
          <cell r="S22">
            <v>1.3740225889071951</v>
          </cell>
          <cell r="T22">
            <v>2771615</v>
          </cell>
          <cell r="U22">
            <v>78.402599526011386</v>
          </cell>
          <cell r="V22">
            <v>-8.23575958534812</v>
          </cell>
          <cell r="W22">
            <v>1860786</v>
          </cell>
          <cell r="X22">
            <v>52.637346659477821</v>
          </cell>
          <cell r="Y22">
            <v>-38.392015534546317</v>
          </cell>
          <cell r="Z22">
            <v>1922159</v>
          </cell>
          <cell r="AA22">
            <v>54.373447359145665</v>
          </cell>
          <cell r="AB22">
            <v>3.2982298878001046</v>
          </cell>
        </row>
        <row r="23">
          <cell r="A23" t="str">
            <v>소  주</v>
          </cell>
          <cell r="B23">
            <v>25</v>
          </cell>
          <cell r="C23">
            <v>698114</v>
          </cell>
          <cell r="D23">
            <v>20.607637100323618</v>
          </cell>
          <cell r="E23">
            <v>794222</v>
          </cell>
          <cell r="F23">
            <v>21.95357039694726</v>
          </cell>
          <cell r="G23">
            <v>13.766805994436453</v>
          </cell>
          <cell r="H23">
            <v>899594</v>
          </cell>
          <cell r="I23">
            <v>21.410702423761947</v>
          </cell>
          <cell r="J23">
            <v>13.267323242116191</v>
          </cell>
          <cell r="K23">
            <v>899230</v>
          </cell>
          <cell r="L23">
            <v>20.431700707383136</v>
          </cell>
          <cell r="M23">
            <v>-4.0462697616931109E-2</v>
          </cell>
          <cell r="N23">
            <v>1046322</v>
          </cell>
          <cell r="O23">
            <v>21.455507057427699</v>
          </cell>
          <cell r="P23">
            <v>16.357550348631605</v>
          </cell>
          <cell r="Q23">
            <v>1185101</v>
          </cell>
          <cell r="R23">
            <v>23.489407972676119</v>
          </cell>
          <cell r="S23">
            <v>13.263507792056359</v>
          </cell>
          <cell r="T23">
            <v>1386904</v>
          </cell>
          <cell r="U23">
            <v>39.232317220473725</v>
          </cell>
          <cell r="V23">
            <v>17.028337669110044</v>
          </cell>
          <cell r="W23">
            <v>894440</v>
          </cell>
          <cell r="X23">
            <v>25.301645834665209</v>
          </cell>
          <cell r="Y23">
            <v>-24.526264006190189</v>
          </cell>
          <cell r="Z23">
            <v>982910</v>
          </cell>
          <cell r="AA23">
            <v>27.804258203290082</v>
          </cell>
          <cell r="AB23">
            <v>9.8911050489691945</v>
          </cell>
        </row>
        <row r="24">
          <cell r="A24" t="str">
            <v>탁  주</v>
          </cell>
          <cell r="B24">
            <v>8</v>
          </cell>
          <cell r="C24">
            <v>155000</v>
          </cell>
          <cell r="D24">
            <v>4.5754472056858342</v>
          </cell>
          <cell r="E24">
            <v>150865</v>
          </cell>
          <cell r="F24">
            <v>4.170150660565243</v>
          </cell>
          <cell r="G24">
            <v>-2.6677419354838747</v>
          </cell>
          <cell r="H24">
            <v>141360</v>
          </cell>
          <cell r="I24">
            <v>3.3644253903683086</v>
          </cell>
          <cell r="J24">
            <v>-6.3003347363536903</v>
          </cell>
          <cell r="K24">
            <v>118448</v>
          </cell>
          <cell r="L24">
            <v>2.691295981437583</v>
          </cell>
          <cell r="M24">
            <v>-16.208262591963788</v>
          </cell>
          <cell r="N24">
            <v>157728</v>
          </cell>
          <cell r="O24">
            <v>3.2343143097000309</v>
          </cell>
          <cell r="P24">
            <v>33.162231527759019</v>
          </cell>
          <cell r="Q24">
            <v>154927</v>
          </cell>
          <cell r="R24">
            <v>3.070745454592303</v>
          </cell>
          <cell r="S24">
            <v>-1.7758419557719662</v>
          </cell>
          <cell r="T24">
            <v>177827</v>
          </cell>
          <cell r="U24">
            <v>5.0303159226342862</v>
          </cell>
          <cell r="V24">
            <v>14.781154995578575</v>
          </cell>
          <cell r="W24">
            <v>121900</v>
          </cell>
          <cell r="X24">
            <v>3.4482700094424326</v>
          </cell>
          <cell r="Y24">
            <v>-21.317781923099261</v>
          </cell>
          <cell r="Z24">
            <v>108475</v>
          </cell>
          <cell r="AA24">
            <v>3.0685077052852163</v>
          </cell>
          <cell r="AB24">
            <v>-11.013125512715334</v>
          </cell>
          <cell r="AC24" t="str">
            <v>추정</v>
          </cell>
        </row>
        <row r="25">
          <cell r="A25" t="str">
            <v>청  주</v>
          </cell>
          <cell r="B25">
            <v>16</v>
          </cell>
          <cell r="C25">
            <v>116900</v>
          </cell>
          <cell r="D25">
            <v>3.450772763514026</v>
          </cell>
          <cell r="E25">
            <v>120957</v>
          </cell>
          <cell r="F25">
            <v>3.3434455536406067</v>
          </cell>
          <cell r="G25">
            <v>3.4704875962360973</v>
          </cell>
          <cell r="H25">
            <v>130570</v>
          </cell>
          <cell r="I25">
            <v>3.1076190097650684</v>
          </cell>
          <cell r="J25">
            <v>7.947452400439829</v>
          </cell>
          <cell r="K25">
            <v>130090</v>
          </cell>
          <cell r="L25">
            <v>2.9558176940532146</v>
          </cell>
          <cell r="M25">
            <v>-0.36761890173852407</v>
          </cell>
          <cell r="N25">
            <v>149909</v>
          </cell>
          <cell r="O25">
            <v>3.073980674660314</v>
          </cell>
          <cell r="P25">
            <v>15.234837420247516</v>
          </cell>
          <cell r="Q25">
            <v>157420</v>
          </cell>
          <cell r="R25">
            <v>3.1201582000679053</v>
          </cell>
          <cell r="S25">
            <v>5.0103729595954718</v>
          </cell>
          <cell r="T25">
            <v>145209</v>
          </cell>
          <cell r="U25">
            <v>4.1076278900830694</v>
          </cell>
          <cell r="V25">
            <v>-7.7569559141151103</v>
          </cell>
          <cell r="W25">
            <v>84286</v>
          </cell>
          <cell r="X25">
            <v>2.384256653124404</v>
          </cell>
          <cell r="Y25">
            <v>-46.457883369330453</v>
          </cell>
          <cell r="Z25">
            <v>94103</v>
          </cell>
          <cell r="AA25">
            <v>2.661956954048903</v>
          </cell>
          <cell r="AB25">
            <v>11.647248653394399</v>
          </cell>
        </row>
        <row r="26">
          <cell r="A26" t="str">
            <v>위스키</v>
          </cell>
          <cell r="B26">
            <v>40</v>
          </cell>
          <cell r="C26">
            <v>270297</v>
          </cell>
          <cell r="D26">
            <v>7.9789009893887997</v>
          </cell>
          <cell r="E26">
            <v>310945</v>
          </cell>
          <cell r="F26">
            <v>8.5950187064558357</v>
          </cell>
          <cell r="G26">
            <v>15.038272714828494</v>
          </cell>
          <cell r="H26">
            <v>411169</v>
          </cell>
          <cell r="I26">
            <v>9.7859891294025694</v>
          </cell>
          <cell r="J26">
            <v>32.232066764218757</v>
          </cell>
          <cell r="K26">
            <v>445265</v>
          </cell>
          <cell r="L26">
            <v>10.117012572392994</v>
          </cell>
          <cell r="M26">
            <v>8.2924539544566755</v>
          </cell>
          <cell r="N26">
            <v>408628</v>
          </cell>
          <cell r="O26">
            <v>8.3791805370264267</v>
          </cell>
          <cell r="P26">
            <v>-8.2281338079570645</v>
          </cell>
          <cell r="Q26">
            <v>392786</v>
          </cell>
          <cell r="R26">
            <v>7.7852525649337592</v>
          </cell>
          <cell r="S26">
            <v>-3.8768757892263892</v>
          </cell>
          <cell r="T26">
            <v>389034</v>
          </cell>
          <cell r="U26">
            <v>11.004875101340666</v>
          </cell>
          <cell r="V26">
            <v>-0.95522752847607251</v>
          </cell>
          <cell r="W26">
            <v>226602</v>
          </cell>
          <cell r="X26">
            <v>6.4100482418348985</v>
          </cell>
          <cell r="Y26">
            <v>-42.309043601350346</v>
          </cell>
          <cell r="Z26">
            <v>335464</v>
          </cell>
          <cell r="AA26">
            <v>9.4895032850500112</v>
          </cell>
          <cell r="AB26">
            <v>48.041058772649848</v>
          </cell>
          <cell r="AC26" t="str">
            <v>수입제외</v>
          </cell>
        </row>
        <row r="27">
          <cell r="A27" t="str">
            <v>과실주</v>
          </cell>
          <cell r="B27">
            <v>12</v>
          </cell>
          <cell r="C27">
            <v>28298</v>
          </cell>
          <cell r="D27">
            <v>0.83532906468708223</v>
          </cell>
          <cell r="E27">
            <v>21640</v>
          </cell>
          <cell r="F27">
            <v>0.59816432104617945</v>
          </cell>
          <cell r="G27">
            <v>-23.528164534596087</v>
          </cell>
          <cell r="H27">
            <v>22169</v>
          </cell>
          <cell r="I27">
            <v>0.52763120033301525</v>
          </cell>
          <cell r="J27">
            <v>2.4445471349353198</v>
          </cell>
          <cell r="K27">
            <v>21613</v>
          </cell>
          <cell r="L27">
            <v>0.49107608441519046</v>
          </cell>
          <cell r="M27">
            <v>-2.5080066759889945</v>
          </cell>
          <cell r="N27">
            <v>21213</v>
          </cell>
          <cell r="O27">
            <v>0.43498623866191649</v>
          </cell>
          <cell r="P27">
            <v>-1.8507379817702372</v>
          </cell>
          <cell r="Q27">
            <v>29008</v>
          </cell>
          <cell r="R27">
            <v>0.57495584466757588</v>
          </cell>
          <cell r="S27">
            <v>36.74633479470134</v>
          </cell>
          <cell r="T27">
            <v>21514</v>
          </cell>
          <cell r="U27">
            <v>0.60858146827846182</v>
          </cell>
          <cell r="V27">
            <v>-25.834252619966904</v>
          </cell>
          <cell r="W27">
            <v>13048</v>
          </cell>
          <cell r="X27">
            <v>0.36909784317641392</v>
          </cell>
          <cell r="Y27">
            <v>-55.019305019305023</v>
          </cell>
          <cell r="Z27">
            <v>15822</v>
          </cell>
          <cell r="AA27">
            <v>0.44756790885478398</v>
          </cell>
          <cell r="AB27">
            <v>21.259963212752922</v>
          </cell>
        </row>
        <row r="28">
          <cell r="A28" t="str">
            <v>리큐르</v>
          </cell>
          <cell r="B28">
            <v>35</v>
          </cell>
          <cell r="C28">
            <v>33706</v>
          </cell>
          <cell r="D28">
            <v>0.99496789364417249</v>
          </cell>
          <cell r="E28">
            <v>48119</v>
          </cell>
          <cell r="F28">
            <v>1.3300863661932121</v>
          </cell>
          <cell r="G28">
            <v>42.760932771613369</v>
          </cell>
          <cell r="H28">
            <v>56382</v>
          </cell>
          <cell r="I28">
            <v>1.3419144903773768</v>
          </cell>
          <cell r="J28">
            <v>17.172011055923846</v>
          </cell>
          <cell r="K28">
            <v>74784</v>
          </cell>
          <cell r="L28">
            <v>1.6991918704902422</v>
          </cell>
          <cell r="M28">
            <v>32.638075981696289</v>
          </cell>
          <cell r="N28">
            <v>94891</v>
          </cell>
          <cell r="O28">
            <v>1.9458011206744883</v>
          </cell>
          <cell r="P28">
            <v>26.88676722293539</v>
          </cell>
          <cell r="Q28">
            <v>93011</v>
          </cell>
          <cell r="R28">
            <v>1.8435334414084359</v>
          </cell>
          <cell r="S28">
            <v>-1.9812205583248215</v>
          </cell>
          <cell r="T28">
            <v>80666</v>
          </cell>
          <cell r="U28">
            <v>2.2818551975527748</v>
          </cell>
          <cell r="V28">
            <v>-13.272623668168279</v>
          </cell>
          <cell r="W28">
            <v>51888</v>
          </cell>
          <cell r="X28">
            <v>1.4677919134532318</v>
          </cell>
          <cell r="Y28">
            <v>-44.213050069346636</v>
          </cell>
          <cell r="Z28">
            <v>69693</v>
          </cell>
          <cell r="AA28">
            <v>1.9714543213131375</v>
          </cell>
          <cell r="AB28">
            <v>34.314292321924142</v>
          </cell>
        </row>
        <row r="29">
          <cell r="A29" t="str">
            <v>일반증류주</v>
          </cell>
          <cell r="B29">
            <v>40</v>
          </cell>
          <cell r="C29">
            <v>68552</v>
          </cell>
          <cell r="D29">
            <v>2.0235874635108084</v>
          </cell>
          <cell r="E29">
            <v>33954</v>
          </cell>
          <cell r="F29">
            <v>0.93854303866922251</v>
          </cell>
          <cell r="G29">
            <v>-50.469716419652229</v>
          </cell>
          <cell r="H29">
            <v>30493</v>
          </cell>
          <cell r="I29">
            <v>0.72574577977151133</v>
          </cell>
          <cell r="J29">
            <v>-10.193202568180482</v>
          </cell>
          <cell r="K29">
            <v>19149</v>
          </cell>
          <cell r="L29">
            <v>0.43509072967503276</v>
          </cell>
          <cell r="M29">
            <v>-37.201980782474664</v>
          </cell>
          <cell r="N29">
            <v>10202</v>
          </cell>
          <cell r="O29">
            <v>0.20919858609479433</v>
          </cell>
          <cell r="P29">
            <v>-46.723066478667299</v>
          </cell>
          <cell r="Q29">
            <v>4876</v>
          </cell>
          <cell r="R29">
            <v>9.6645225406753313E-2</v>
          </cell>
          <cell r="S29">
            <v>-52.205449911782004</v>
          </cell>
          <cell r="T29">
            <v>3624</v>
          </cell>
          <cell r="U29">
            <v>0.10251460635126641</v>
          </cell>
          <cell r="V29">
            <v>-25.676784249384738</v>
          </cell>
          <cell r="W29">
            <v>2386</v>
          </cell>
          <cell r="X29">
            <v>6.7494440053565571E-2</v>
          </cell>
          <cell r="Y29">
            <v>-51.066447908121411</v>
          </cell>
          <cell r="Z29">
            <v>2209</v>
          </cell>
          <cell r="AA29">
            <v>6.2487518054621272E-2</v>
          </cell>
          <cell r="AB29">
            <v>-7.4182732606873429</v>
          </cell>
        </row>
        <row r="30">
          <cell r="A30" t="str">
            <v>기타주류</v>
          </cell>
          <cell r="B30">
            <v>25</v>
          </cell>
          <cell r="C30">
            <v>3940</v>
          </cell>
          <cell r="D30">
            <v>0.11630491606711088</v>
          </cell>
          <cell r="E30">
            <v>2546</v>
          </cell>
          <cell r="F30">
            <v>7.0375525017725177E-2</v>
          </cell>
          <cell r="G30">
            <v>-35.380710659898469</v>
          </cell>
          <cell r="H30">
            <v>2334</v>
          </cell>
          <cell r="I30">
            <v>5.5550147574417327E-2</v>
          </cell>
          <cell r="J30">
            <v>-8.3267871170463508</v>
          </cell>
          <cell r="K30">
            <v>2391</v>
          </cell>
          <cell r="L30">
            <v>5.4326697720664431E-2</v>
          </cell>
          <cell r="M30">
            <v>2.4421593830334274</v>
          </cell>
          <cell r="N30">
            <v>2634</v>
          </cell>
          <cell r="O30">
            <v>5.4011867846862203E-2</v>
          </cell>
          <cell r="P30">
            <v>10.16311166875785</v>
          </cell>
          <cell r="Q30">
            <v>2985</v>
          </cell>
          <cell r="R30">
            <v>5.9164478638055511E-2</v>
          </cell>
          <cell r="S30">
            <v>13.325740318906611</v>
          </cell>
          <cell r="T30">
            <v>2626</v>
          </cell>
          <cell r="U30">
            <v>7.4283486831795142E-2</v>
          </cell>
          <cell r="V30">
            <v>-12.02680067001674</v>
          </cell>
          <cell r="W30">
            <v>1573</v>
          </cell>
          <cell r="X30">
            <v>4.4496544092312927E-2</v>
          </cell>
          <cell r="Y30">
            <v>-47.303182579564485</v>
          </cell>
          <cell r="Z30">
            <v>2047</v>
          </cell>
          <cell r="AA30">
            <v>5.7904911479316326E-2</v>
          </cell>
          <cell r="AB30">
            <v>30.133502860775593</v>
          </cell>
        </row>
        <row r="31">
          <cell r="A31" t="str">
            <v>브랜디</v>
          </cell>
          <cell r="B31">
            <v>40</v>
          </cell>
          <cell r="C31">
            <v>4740</v>
          </cell>
          <cell r="D31">
            <v>0.13992012745129584</v>
          </cell>
          <cell r="E31">
            <v>3687</v>
          </cell>
          <cell r="F31">
            <v>0.10191459573462402</v>
          </cell>
          <cell r="G31">
            <v>-22.215189873417714</v>
          </cell>
          <cell r="H31">
            <v>6338</v>
          </cell>
          <cell r="I31">
            <v>0.15084697314766796</v>
          </cell>
          <cell r="J31">
            <v>71.901274749118528</v>
          </cell>
          <cell r="K31">
            <v>6481</v>
          </cell>
          <cell r="L31">
            <v>0.14725693347035809</v>
          </cell>
          <cell r="M31">
            <v>2.256232249921112</v>
          </cell>
          <cell r="N31">
            <v>5752</v>
          </cell>
          <cell r="O31">
            <v>0.11794846767469681</v>
          </cell>
          <cell r="P31">
            <v>-11.248264156765927</v>
          </cell>
          <cell r="Q31">
            <v>4778</v>
          </cell>
          <cell r="R31">
            <v>9.4702807012606097E-2</v>
          </cell>
          <cell r="S31">
            <v>-16.933240611961054</v>
          </cell>
          <cell r="T31">
            <v>3215</v>
          </cell>
          <cell r="U31">
            <v>9.0944939133366862E-2</v>
          </cell>
          <cell r="V31">
            <v>-32.712431979907905</v>
          </cell>
          <cell r="W31">
            <v>1685</v>
          </cell>
          <cell r="X31">
            <v>4.7664765922153393E-2</v>
          </cell>
          <cell r="Y31">
            <v>-64.734198409376319</v>
          </cell>
          <cell r="Z31">
            <v>2224</v>
          </cell>
          <cell r="AA31">
            <v>6.2911833478260626E-2</v>
          </cell>
          <cell r="AB31">
            <v>31.988130563798222</v>
          </cell>
        </row>
        <row r="32">
          <cell r="A32" t="str">
            <v>계</v>
          </cell>
          <cell r="C32">
            <v>3387647</v>
          </cell>
          <cell r="D32">
            <v>100</v>
          </cell>
          <cell r="E32">
            <v>3617735</v>
          </cell>
          <cell r="F32">
            <v>100</v>
          </cell>
          <cell r="G32">
            <v>6.7919709462054243</v>
          </cell>
          <cell r="H32">
            <v>4201609</v>
          </cell>
          <cell r="I32">
            <v>100</v>
          </cell>
          <cell r="J32">
            <v>16.139214176826115</v>
          </cell>
          <cell r="K32">
            <v>4401151</v>
          </cell>
          <cell r="L32">
            <v>100</v>
          </cell>
          <cell r="M32">
            <v>4.7491806115228741</v>
          </cell>
          <cell r="N32">
            <v>4876706</v>
          </cell>
          <cell r="O32">
            <v>100</v>
          </cell>
          <cell r="P32">
            <v>10.805241628837535</v>
          </cell>
          <cell r="Q32">
            <v>5045257</v>
          </cell>
          <cell r="R32">
            <v>100</v>
          </cell>
          <cell r="S32">
            <v>3.4562469010844552</v>
          </cell>
          <cell r="T32">
            <v>4982234</v>
          </cell>
          <cell r="U32">
            <v>100</v>
          </cell>
          <cell r="V32">
            <v>-1.2491534127993873</v>
          </cell>
          <cell r="W32">
            <v>3258594</v>
          </cell>
          <cell r="X32">
            <v>100</v>
          </cell>
          <cell r="Y32">
            <v>-35.412725258594364</v>
          </cell>
          <cell r="Z32">
            <v>3535106</v>
          </cell>
          <cell r="AA32">
            <v>100</v>
          </cell>
          <cell r="AB32">
            <v>8.4856229404461061</v>
          </cell>
        </row>
        <row r="34">
          <cell r="A34" t="str">
            <v>2. 국내 주류별 시장현황 ( 순매출액 )</v>
          </cell>
        </row>
        <row r="35">
          <cell r="AC35" t="str">
            <v>단위:백만원,%</v>
          </cell>
        </row>
        <row r="36">
          <cell r="A36" t="str">
            <v>주종별</v>
          </cell>
          <cell r="B36" t="str">
            <v>기준</v>
          </cell>
          <cell r="C36">
            <v>1992</v>
          </cell>
          <cell r="E36">
            <v>1993</v>
          </cell>
          <cell r="H36">
            <v>1994</v>
          </cell>
          <cell r="K36">
            <v>1995</v>
          </cell>
          <cell r="N36" t="str">
            <v>1996년</v>
          </cell>
          <cell r="Q36" t="str">
            <v>1997년</v>
          </cell>
          <cell r="T36" t="str">
            <v>1998년</v>
          </cell>
          <cell r="W36" t="str">
            <v>1998. 1 ~ 8월</v>
          </cell>
          <cell r="Z36" t="str">
            <v>1999. 1 ~ 8월</v>
          </cell>
          <cell r="AA36" t="str">
            <v>단위:백만원,%</v>
          </cell>
          <cell r="AC36" t="str">
            <v>비   고</v>
          </cell>
        </row>
        <row r="37">
          <cell r="A37" t="str">
            <v>주종별</v>
          </cell>
          <cell r="B37" t="str">
            <v>도수</v>
          </cell>
          <cell r="C37" t="str">
            <v>수  량</v>
          </cell>
          <cell r="D37" t="str">
            <v>M/S</v>
          </cell>
          <cell r="E37">
            <v>1993</v>
          </cell>
          <cell r="F37" t="str">
            <v>M/S</v>
          </cell>
          <cell r="G37" t="str">
            <v>증감율</v>
          </cell>
          <cell r="H37" t="str">
            <v>1994년</v>
          </cell>
          <cell r="I37" t="str">
            <v>M/S</v>
          </cell>
          <cell r="J37" t="str">
            <v>증감율</v>
          </cell>
          <cell r="K37" t="str">
            <v>1995년</v>
          </cell>
          <cell r="L37" t="str">
            <v>M/S</v>
          </cell>
          <cell r="M37" t="str">
            <v>증감율</v>
          </cell>
          <cell r="N37" t="str">
            <v>1996년</v>
          </cell>
          <cell r="O37" t="str">
            <v>M/S</v>
          </cell>
          <cell r="P37" t="str">
            <v>증감율</v>
          </cell>
          <cell r="Q37" t="str">
            <v>1997년</v>
          </cell>
          <cell r="R37" t="str">
            <v>M/S</v>
          </cell>
          <cell r="S37" t="str">
            <v>증감율</v>
          </cell>
          <cell r="T37" t="str">
            <v>1998년</v>
          </cell>
          <cell r="U37" t="str">
            <v>M/S</v>
          </cell>
          <cell r="V37" t="str">
            <v>증감율</v>
          </cell>
          <cell r="W37" t="str">
            <v>1998. 1 ~ 8월</v>
          </cell>
          <cell r="X37" t="str">
            <v>M/S</v>
          </cell>
          <cell r="Y37" t="str">
            <v>증감율</v>
          </cell>
          <cell r="Z37" t="str">
            <v>1999. 1 ~ 8월</v>
          </cell>
          <cell r="AA37" t="str">
            <v>M/S</v>
          </cell>
          <cell r="AB37" t="str">
            <v>증감율</v>
          </cell>
          <cell r="AC37" t="str">
            <v>비   고</v>
          </cell>
        </row>
        <row r="38">
          <cell r="A38" t="str">
            <v>맥  주</v>
          </cell>
          <cell r="B38" t="str">
            <v>도수</v>
          </cell>
          <cell r="C38" t="str">
            <v>수  량</v>
          </cell>
          <cell r="D38" t="str">
            <v>M/S</v>
          </cell>
          <cell r="E38" t="str">
            <v>수  량</v>
          </cell>
          <cell r="F38" t="str">
            <v>M/S</v>
          </cell>
          <cell r="G38" t="str">
            <v>증감율</v>
          </cell>
          <cell r="H38" t="str">
            <v>수  량</v>
          </cell>
          <cell r="I38" t="str">
            <v>M/S</v>
          </cell>
          <cell r="J38" t="str">
            <v>증감율</v>
          </cell>
          <cell r="K38" t="str">
            <v>금   액</v>
          </cell>
          <cell r="L38" t="str">
            <v>M/S</v>
          </cell>
          <cell r="M38" t="str">
            <v>증감율</v>
          </cell>
          <cell r="N38" t="str">
            <v>금  액</v>
          </cell>
          <cell r="O38" t="str">
            <v>M/S</v>
          </cell>
          <cell r="P38" t="str">
            <v>증감율</v>
          </cell>
          <cell r="Q38" t="str">
            <v>금  액</v>
          </cell>
          <cell r="R38" t="str">
            <v>M/S</v>
          </cell>
          <cell r="S38" t="str">
            <v>증감율</v>
          </cell>
          <cell r="T38" t="str">
            <v>금  액</v>
          </cell>
          <cell r="U38" t="str">
            <v>M/S</v>
          </cell>
          <cell r="V38" t="str">
            <v>증감율</v>
          </cell>
          <cell r="W38" t="str">
            <v>금  액</v>
          </cell>
          <cell r="X38" t="str">
            <v>M/S</v>
          </cell>
          <cell r="Y38" t="str">
            <v>증감율</v>
          </cell>
          <cell r="Z38" t="str">
            <v>금  액</v>
          </cell>
          <cell r="AA38" t="str">
            <v>M/S</v>
          </cell>
          <cell r="AB38" t="str">
            <v>증감율</v>
          </cell>
        </row>
        <row r="39">
          <cell r="A39" t="str">
            <v>소  주</v>
          </cell>
          <cell r="B39">
            <v>25</v>
          </cell>
          <cell r="C39">
            <v>472106</v>
          </cell>
          <cell r="D39">
            <v>32.564063115494463</v>
          </cell>
          <cell r="E39">
            <v>537233</v>
          </cell>
          <cell r="F39">
            <v>34.74106208630883</v>
          </cell>
          <cell r="G39">
            <v>13.794995191757778</v>
          </cell>
          <cell r="H39">
            <v>611115</v>
          </cell>
          <cell r="I39">
            <v>34.209583424650639</v>
          </cell>
          <cell r="J39">
            <v>13.752319756976945</v>
          </cell>
          <cell r="K39">
            <v>599009</v>
          </cell>
          <cell r="L39">
            <v>32.713684208786383</v>
          </cell>
          <cell r="M39">
            <v>-1.9809692120141023</v>
          </cell>
          <cell r="N39">
            <v>698267</v>
          </cell>
          <cell r="O39">
            <v>33.660262574989574</v>
          </cell>
          <cell r="P39">
            <v>16.570368725678591</v>
          </cell>
          <cell r="Q39">
            <v>794707</v>
          </cell>
          <cell r="R39">
            <v>34.840961421439083</v>
          </cell>
          <cell r="S39">
            <v>13.811335778434312</v>
          </cell>
          <cell r="T39">
            <v>937133</v>
          </cell>
          <cell r="U39">
            <v>56.909344196192166</v>
          </cell>
          <cell r="V39">
            <v>17.921825276485535</v>
          </cell>
          <cell r="W39">
            <v>604088</v>
          </cell>
          <cell r="X39">
            <v>36.68449613532907</v>
          </cell>
          <cell r="Y39">
            <v>-23.986072854523741</v>
          </cell>
          <cell r="Z39">
            <v>662397</v>
          </cell>
          <cell r="AA39">
            <v>40.225431040764867</v>
          </cell>
          <cell r="AB39">
            <v>9.652401636847614</v>
          </cell>
        </row>
        <row r="40">
          <cell r="A40" t="str">
            <v>탁  주</v>
          </cell>
          <cell r="B40">
            <v>8</v>
          </cell>
          <cell r="C40">
            <v>133563.11934510985</v>
          </cell>
          <cell r="D40">
            <v>9.2126722563502206</v>
          </cell>
          <cell r="E40">
            <v>129999.99999999999</v>
          </cell>
          <cell r="F40">
            <v>8.4066653969881742</v>
          </cell>
          <cell r="G40">
            <v>-2.6677419354838747</v>
          </cell>
          <cell r="H40">
            <v>121809.56484274019</v>
          </cell>
          <cell r="I40">
            <v>6.8187730139304588</v>
          </cell>
          <cell r="J40">
            <v>-6.3003347363536903</v>
          </cell>
          <cell r="K40">
            <v>102066.35071090047</v>
          </cell>
          <cell r="L40">
            <v>5.5741505812093592</v>
          </cell>
          <cell r="M40">
            <v>-16.208262591963774</v>
          </cell>
          <cell r="N40">
            <v>107792</v>
          </cell>
          <cell r="O40">
            <v>5.196159955265359</v>
          </cell>
          <cell r="P40">
            <v>5.6097325408618133</v>
          </cell>
          <cell r="Q40">
            <v>105878</v>
          </cell>
          <cell r="R40">
            <v>4.641825620485446</v>
          </cell>
          <cell r="S40">
            <v>-1.7756419771411629</v>
          </cell>
          <cell r="T40">
            <v>121528</v>
          </cell>
          <cell r="U40">
            <v>7.3800397397966373</v>
          </cell>
          <cell r="V40">
            <v>14.781163225599286</v>
          </cell>
          <cell r="W40">
            <v>105000</v>
          </cell>
          <cell r="X40">
            <v>6.3763426755862591</v>
          </cell>
          <cell r="Y40">
            <v>-0.82925631387068677</v>
          </cell>
          <cell r="Z40">
            <v>93473</v>
          </cell>
          <cell r="AA40">
            <v>5.6763417039530895</v>
          </cell>
          <cell r="AB40">
            <v>-10.978095238095236</v>
          </cell>
        </row>
        <row r="41">
          <cell r="A41" t="str">
            <v>청  주</v>
          </cell>
          <cell r="B41">
            <v>16</v>
          </cell>
          <cell r="C41">
            <v>60236</v>
          </cell>
          <cell r="D41">
            <v>4.1548484997541326</v>
          </cell>
          <cell r="E41">
            <v>62505</v>
          </cell>
          <cell r="F41">
            <v>4.0419893895288137</v>
          </cell>
          <cell r="G41">
            <v>3.7668503884720224</v>
          </cell>
          <cell r="H41">
            <v>67703</v>
          </cell>
          <cell r="I41">
            <v>3.7899436711570198</v>
          </cell>
          <cell r="J41">
            <v>8.3161347092232489</v>
          </cell>
          <cell r="K41">
            <v>68409</v>
          </cell>
          <cell r="L41">
            <v>3.7360213670226448</v>
          </cell>
          <cell r="M41">
            <v>1.0427898320606062</v>
          </cell>
          <cell r="N41">
            <v>78090</v>
          </cell>
          <cell r="O41">
            <v>3.7643622059769912</v>
          </cell>
          <cell r="P41">
            <v>14.151646713151791</v>
          </cell>
          <cell r="Q41">
            <v>82693</v>
          </cell>
          <cell r="R41">
            <v>3.6253658553694152</v>
          </cell>
          <cell r="S41">
            <v>5.8944807273658739</v>
          </cell>
          <cell r="T41">
            <v>75731</v>
          </cell>
          <cell r="U41">
            <v>4.5989219729983137</v>
          </cell>
          <cell r="V41">
            <v>-8.4190923052737219</v>
          </cell>
          <cell r="W41">
            <v>43836</v>
          </cell>
          <cell r="X41">
            <v>2.6620319764476119</v>
          </cell>
          <cell r="Y41">
            <v>-46.989467064926892</v>
          </cell>
          <cell r="Z41">
            <v>49215</v>
          </cell>
          <cell r="AA41">
            <v>2.9886829026569308</v>
          </cell>
          <cell r="AB41">
            <v>12.270736381056665</v>
          </cell>
        </row>
        <row r="42">
          <cell r="A42" t="str">
            <v>위스키</v>
          </cell>
          <cell r="B42">
            <v>40</v>
          </cell>
          <cell r="C42">
            <v>86197</v>
          </cell>
          <cell r="D42">
            <v>5.9455388162113509</v>
          </cell>
          <cell r="E42">
            <v>97926</v>
          </cell>
          <cell r="F42">
            <v>6.3325470435804911</v>
          </cell>
          <cell r="G42">
            <v>13.607202106801864</v>
          </cell>
          <cell r="H42">
            <v>148218</v>
          </cell>
          <cell r="I42">
            <v>8.2970898047582988</v>
          </cell>
          <cell r="J42">
            <v>51.357147233625398</v>
          </cell>
          <cell r="K42">
            <v>161434</v>
          </cell>
          <cell r="L42">
            <v>8.8163965759466389</v>
          </cell>
          <cell r="M42">
            <v>8.9165958250684696</v>
          </cell>
          <cell r="N42">
            <v>164589</v>
          </cell>
          <cell r="O42">
            <v>7.9340838919137804</v>
          </cell>
          <cell r="P42">
            <v>1.9543590569520717</v>
          </cell>
          <cell r="Q42">
            <v>158910</v>
          </cell>
          <cell r="R42">
            <v>6.9668156685179365</v>
          </cell>
          <cell r="S42">
            <v>-3.4504128465450208</v>
          </cell>
          <cell r="T42">
            <v>157365</v>
          </cell>
          <cell r="U42">
            <v>9.5563158585107786</v>
          </cell>
          <cell r="V42">
            <v>-0.97224844251464049</v>
          </cell>
          <cell r="W42">
            <v>91310</v>
          </cell>
          <cell r="X42">
            <v>5.5449890448360133</v>
          </cell>
          <cell r="Y42">
            <v>-42.539802403876401</v>
          </cell>
          <cell r="Z42">
            <v>134922</v>
          </cell>
          <cell r="AA42">
            <v>8.1934181569090416</v>
          </cell>
          <cell r="AB42">
            <v>47.762567079180798</v>
          </cell>
          <cell r="AC42" t="str">
            <v>수입제외</v>
          </cell>
        </row>
        <row r="43">
          <cell r="A43" t="str">
            <v>과실주</v>
          </cell>
          <cell r="B43">
            <v>12</v>
          </cell>
          <cell r="C43">
            <v>19361</v>
          </cell>
          <cell r="D43">
            <v>1.3354476028245525</v>
          </cell>
          <cell r="E43">
            <v>14870</v>
          </cell>
          <cell r="F43">
            <v>0.96159318810164729</v>
          </cell>
          <cell r="G43">
            <v>-23.196115903104172</v>
          </cell>
          <cell r="H43">
            <v>15179</v>
          </cell>
          <cell r="I43">
            <v>0.84970466573848147</v>
          </cell>
          <cell r="J43">
            <v>2.0780094149293973</v>
          </cell>
          <cell r="K43">
            <v>14812</v>
          </cell>
          <cell r="L43">
            <v>0.8089278967436947</v>
          </cell>
          <cell r="M43">
            <v>-2.4178140852493613</v>
          </cell>
          <cell r="N43">
            <v>14537</v>
          </cell>
          <cell r="O43">
            <v>0.70076236891135257</v>
          </cell>
          <cell r="P43">
            <v>-1.8566027545233652</v>
          </cell>
          <cell r="Q43">
            <v>19851</v>
          </cell>
          <cell r="R43">
            <v>0.87029298241614472</v>
          </cell>
          <cell r="S43">
            <v>36.55499759235056</v>
          </cell>
          <cell r="T43">
            <v>14767</v>
          </cell>
          <cell r="U43">
            <v>0.89675668847983125</v>
          </cell>
          <cell r="V43">
            <v>-25.610800463452719</v>
          </cell>
          <cell r="W43">
            <v>8937</v>
          </cell>
          <cell r="X43">
            <v>0.54271785230204195</v>
          </cell>
          <cell r="Y43">
            <v>-54.979598005138278</v>
          </cell>
          <cell r="Z43">
            <v>10863</v>
          </cell>
          <cell r="AA43">
            <v>0.6596781950942241</v>
          </cell>
          <cell r="AB43">
            <v>21.550855991943592</v>
          </cell>
          <cell r="AC43" t="str">
            <v>수입제외</v>
          </cell>
        </row>
        <row r="44">
          <cell r="A44" t="str">
            <v>리큐르</v>
          </cell>
          <cell r="B44">
            <v>35</v>
          </cell>
          <cell r="C44">
            <v>20214</v>
          </cell>
          <cell r="D44">
            <v>1.3942842747531381</v>
          </cell>
          <cell r="E44">
            <v>28261</v>
          </cell>
          <cell r="F44">
            <v>1.8275443906483291</v>
          </cell>
          <cell r="G44">
            <v>39.809043237360243</v>
          </cell>
          <cell r="H44">
            <v>33283</v>
          </cell>
          <cell r="I44">
            <v>1.8631477956238141</v>
          </cell>
          <cell r="J44">
            <v>17.770071830437701</v>
          </cell>
          <cell r="K44">
            <v>44169</v>
          </cell>
          <cell r="L44">
            <v>2.412202016694049</v>
          </cell>
          <cell r="M44">
            <v>32.707388156115741</v>
          </cell>
          <cell r="N44">
            <v>56050</v>
          </cell>
          <cell r="O44">
            <v>2.7019144787426095</v>
          </cell>
          <cell r="P44">
            <v>26.898956281554945</v>
          </cell>
          <cell r="Q44">
            <v>55094</v>
          </cell>
          <cell r="R44">
            <v>2.4153907396723131</v>
          </cell>
          <cell r="S44">
            <v>-1.7056199821587938</v>
          </cell>
          <cell r="T44">
            <v>47899</v>
          </cell>
          <cell r="U44">
            <v>2.9087660744562496</v>
          </cell>
          <cell r="V44">
            <v>-13.059498311975887</v>
          </cell>
          <cell r="W44">
            <v>30868</v>
          </cell>
          <cell r="X44">
            <v>1.8745232924761583</v>
          </cell>
          <cell r="Y44">
            <v>-43.972120376084511</v>
          </cell>
          <cell r="Z44">
            <v>41723</v>
          </cell>
          <cell r="AA44">
            <v>2.5337156709855759</v>
          </cell>
          <cell r="AB44">
            <v>35.165867565115974</v>
          </cell>
        </row>
        <row r="45">
          <cell r="A45" t="str">
            <v>일반증류주</v>
          </cell>
          <cell r="B45">
            <v>40</v>
          </cell>
          <cell r="C45">
            <v>34259</v>
          </cell>
          <cell r="D45">
            <v>2.3630545645971979</v>
          </cell>
          <cell r="E45">
            <v>15566</v>
          </cell>
          <cell r="F45">
            <v>1.0066011813039839</v>
          </cell>
          <cell r="G45">
            <v>-54.563764266324178</v>
          </cell>
          <cell r="H45">
            <v>12968</v>
          </cell>
          <cell r="I45">
            <v>0.72593518053209216</v>
          </cell>
          <cell r="J45">
            <v>-16.690222279326733</v>
          </cell>
          <cell r="K45">
            <v>8059</v>
          </cell>
          <cell r="L45">
            <v>0.44012624357665647</v>
          </cell>
          <cell r="M45">
            <v>-37.854719309068471</v>
          </cell>
          <cell r="N45">
            <v>4429</v>
          </cell>
          <cell r="O45">
            <v>0.21350185952454981</v>
          </cell>
          <cell r="P45">
            <v>-45.042809281548578</v>
          </cell>
          <cell r="Q45">
            <v>2379</v>
          </cell>
          <cell r="R45">
            <v>0.10429837313828062</v>
          </cell>
          <cell r="S45">
            <v>-46.285843305486566</v>
          </cell>
          <cell r="T45">
            <v>1892</v>
          </cell>
          <cell r="U45">
            <v>0.11489562230675429</v>
          </cell>
          <cell r="V45">
            <v>-20.470786044556533</v>
          </cell>
          <cell r="W45">
            <v>1238</v>
          </cell>
          <cell r="X45">
            <v>7.5180116498817035E-2</v>
          </cell>
          <cell r="Y45">
            <v>-47.961328289197148</v>
          </cell>
          <cell r="Z45">
            <v>1106</v>
          </cell>
          <cell r="AA45">
            <v>6.7164142849508598E-2</v>
          </cell>
          <cell r="AB45">
            <v>-10.662358642972535</v>
          </cell>
        </row>
        <row r="46">
          <cell r="A46" t="str">
            <v>기타주류</v>
          </cell>
          <cell r="B46">
            <v>25</v>
          </cell>
          <cell r="C46">
            <v>2311</v>
          </cell>
          <cell r="D46">
            <v>0.15940392594016534</v>
          </cell>
          <cell r="E46">
            <v>1493</v>
          </cell>
          <cell r="F46">
            <v>9.6547318751564179E-2</v>
          </cell>
          <cell r="G46">
            <v>-35.395932496754654</v>
          </cell>
          <cell r="H46">
            <v>1940</v>
          </cell>
          <cell r="I46">
            <v>0.10859918647688609</v>
          </cell>
          <cell r="J46">
            <v>29.939718687206977</v>
          </cell>
          <cell r="K46">
            <v>1974</v>
          </cell>
          <cell r="L46">
            <v>0.10780608075695741</v>
          </cell>
          <cell r="M46">
            <v>1.7525773195876297</v>
          </cell>
          <cell r="N46">
            <v>2162</v>
          </cell>
          <cell r="O46">
            <v>0.10422014456809138</v>
          </cell>
          <cell r="P46">
            <v>9.5238095238095326</v>
          </cell>
          <cell r="Q46">
            <v>2446</v>
          </cell>
          <cell r="R46">
            <v>0.10723573799757645</v>
          </cell>
          <cell r="S46">
            <v>13.135985198889927</v>
          </cell>
          <cell r="T46">
            <v>2151</v>
          </cell>
          <cell r="U46">
            <v>0.1306239342398671</v>
          </cell>
          <cell r="V46">
            <v>-12.060506950122658</v>
          </cell>
          <cell r="W46">
            <v>1289</v>
          </cell>
          <cell r="X46">
            <v>7.8277197226958931E-2</v>
          </cell>
          <cell r="Y46">
            <v>-47.301717089125106</v>
          </cell>
          <cell r="Z46">
            <v>1679</v>
          </cell>
          <cell r="AA46">
            <v>0.10196075573627933</v>
          </cell>
          <cell r="AB46">
            <v>30.256012412723038</v>
          </cell>
        </row>
        <row r="47">
          <cell r="A47" t="str">
            <v>브랜디</v>
          </cell>
          <cell r="B47">
            <v>40</v>
          </cell>
          <cell r="C47">
            <v>2700</v>
          </cell>
          <cell r="D47">
            <v>0.18623565557699975</v>
          </cell>
          <cell r="E47">
            <v>1897</v>
          </cell>
          <cell r="F47">
            <v>0.12267264813912743</v>
          </cell>
          <cell r="G47">
            <v>-29.740740740740748</v>
          </cell>
          <cell r="H47">
            <v>3384</v>
          </cell>
          <cell r="I47">
            <v>0.18943280775143428</v>
          </cell>
          <cell r="J47">
            <v>78.38692672641011</v>
          </cell>
          <cell r="K47">
            <v>4107</v>
          </cell>
          <cell r="L47">
            <v>0.2242956300247336</v>
          </cell>
          <cell r="M47">
            <v>21.365248226950357</v>
          </cell>
          <cell r="N47">
            <v>4247</v>
          </cell>
          <cell r="O47">
            <v>0.20472847085138021</v>
          </cell>
          <cell r="P47">
            <v>3.4088142196250288</v>
          </cell>
          <cell r="Q47">
            <v>3687</v>
          </cell>
          <cell r="R47">
            <v>0.16164274979438445</v>
          </cell>
          <cell r="S47">
            <v>-13.185778196373903</v>
          </cell>
          <cell r="T47">
            <v>2692</v>
          </cell>
          <cell r="U47">
            <v>0.16347728078741153</v>
          </cell>
          <cell r="V47">
            <v>-26.986710062381334</v>
          </cell>
          <cell r="W47">
            <v>1193</v>
          </cell>
          <cell r="X47">
            <v>7.2447398209280062E-2</v>
          </cell>
          <cell r="Y47">
            <v>-67.643070246813124</v>
          </cell>
          <cell r="Z47">
            <v>1737</v>
          </cell>
          <cell r="AA47">
            <v>0.10548292597612698</v>
          </cell>
          <cell r="AB47">
            <v>45.599329421626152</v>
          </cell>
        </row>
        <row r="48">
          <cell r="A48" t="str">
            <v>계</v>
          </cell>
          <cell r="B48">
            <v>40</v>
          </cell>
          <cell r="C48">
            <v>1449776.086987637</v>
          </cell>
          <cell r="D48">
            <v>100</v>
          </cell>
          <cell r="E48">
            <v>1546391.9861325114</v>
          </cell>
          <cell r="F48">
            <v>100</v>
          </cell>
          <cell r="G48">
            <v>6.6641945616322147</v>
          </cell>
          <cell r="H48">
            <v>1786385.3891878864</v>
          </cell>
          <cell r="I48">
            <v>100</v>
          </cell>
          <cell r="J48">
            <v>15.519571053623508</v>
          </cell>
          <cell r="K48">
            <v>1831065.5448557385</v>
          </cell>
          <cell r="L48">
            <v>100</v>
          </cell>
          <cell r="M48">
            <v>2.5011487408192608</v>
          </cell>
          <cell r="N48">
            <v>2074455</v>
          </cell>
          <cell r="O48">
            <v>100</v>
          </cell>
          <cell r="P48">
            <v>13.292230626481327</v>
          </cell>
          <cell r="Q48">
            <v>2280956</v>
          </cell>
          <cell r="R48">
            <v>100</v>
          </cell>
          <cell r="S48">
            <v>9.9544699692208241</v>
          </cell>
          <cell r="T48">
            <v>2328719</v>
          </cell>
          <cell r="U48">
            <v>100</v>
          </cell>
          <cell r="V48">
            <v>2.0939904145454733</v>
          </cell>
          <cell r="W48">
            <v>1536767</v>
          </cell>
          <cell r="X48">
            <v>100</v>
          </cell>
          <cell r="Y48">
            <v>-32.626188317530008</v>
          </cell>
          <cell r="Z48">
            <v>1646712</v>
          </cell>
          <cell r="AA48">
            <v>100</v>
          </cell>
          <cell r="AB48">
            <v>7.1543051093626957</v>
          </cell>
        </row>
        <row r="49">
          <cell r="A49" t="str">
            <v>계</v>
          </cell>
          <cell r="C49">
            <v>1449776.086987637</v>
          </cell>
          <cell r="D49">
            <v>100</v>
          </cell>
          <cell r="E49">
            <v>1546391.9861325114</v>
          </cell>
          <cell r="F49">
            <v>100</v>
          </cell>
          <cell r="G49">
            <v>6.6641945616322147</v>
          </cell>
          <cell r="H49">
            <v>1786385.3891878864</v>
          </cell>
          <cell r="I49">
            <v>100</v>
          </cell>
          <cell r="J49">
            <v>15.519571053623508</v>
          </cell>
          <cell r="K49">
            <v>1831065.5448557385</v>
          </cell>
          <cell r="L49">
            <v>100</v>
          </cell>
          <cell r="M49">
            <v>2.5011487408192608</v>
          </cell>
          <cell r="N49">
            <v>2074455</v>
          </cell>
          <cell r="O49">
            <v>100</v>
          </cell>
          <cell r="P49">
            <v>13.292230626481327</v>
          </cell>
          <cell r="Q49">
            <v>2280956</v>
          </cell>
          <cell r="R49">
            <v>100</v>
          </cell>
          <cell r="S49">
            <v>9.9544699692208241</v>
          </cell>
          <cell r="T49">
            <v>2328719</v>
          </cell>
          <cell r="U49">
            <v>100</v>
          </cell>
          <cell r="V49">
            <v>2.0939904145454733</v>
          </cell>
          <cell r="W49">
            <v>1536767</v>
          </cell>
          <cell r="X49">
            <v>100</v>
          </cell>
          <cell r="Y49">
            <v>-32.626188317530008</v>
          </cell>
          <cell r="Z49">
            <v>1646712</v>
          </cell>
          <cell r="AA49">
            <v>100</v>
          </cell>
          <cell r="AB49">
            <v>7.1543051093626957</v>
          </cell>
        </row>
      </sheetData>
      <sheetData sheetId="3" refreshError="1">
        <row r="1">
          <cell r="A1" t="str">
            <v>위스키 시장 ( 수량 )</v>
          </cell>
        </row>
        <row r="3">
          <cell r="AC3" t="str">
            <v>단위:㎘,%</v>
          </cell>
        </row>
        <row r="4">
          <cell r="A4" t="str">
            <v>회  사</v>
          </cell>
          <cell r="B4" t="str">
            <v>품  명</v>
          </cell>
          <cell r="C4">
            <v>1993</v>
          </cell>
          <cell r="E4">
            <v>1994</v>
          </cell>
          <cell r="H4">
            <v>1995</v>
          </cell>
          <cell r="K4">
            <v>1996</v>
          </cell>
          <cell r="N4">
            <v>1997</v>
          </cell>
          <cell r="Q4" t="str">
            <v>1997 (1~10월)</v>
          </cell>
          <cell r="T4">
            <v>1998</v>
          </cell>
          <cell r="W4" t="str">
            <v>1998. 1 ~ 8월</v>
          </cell>
          <cell r="Z4" t="str">
            <v>1999. 1 ~ 8월</v>
          </cell>
          <cell r="AC4" t="str">
            <v>비   고</v>
          </cell>
        </row>
        <row r="5">
          <cell r="C5" t="str">
            <v>수  량</v>
          </cell>
          <cell r="D5" t="str">
            <v>M / S</v>
          </cell>
          <cell r="E5" t="str">
            <v>수  량</v>
          </cell>
          <cell r="F5" t="str">
            <v>M / S</v>
          </cell>
          <cell r="G5" t="str">
            <v>증감율</v>
          </cell>
          <cell r="H5" t="str">
            <v>수  량</v>
          </cell>
          <cell r="I5" t="str">
            <v>M / S</v>
          </cell>
          <cell r="J5" t="str">
            <v>증감율</v>
          </cell>
          <cell r="K5" t="str">
            <v>수  량</v>
          </cell>
          <cell r="L5" t="str">
            <v>M / S</v>
          </cell>
          <cell r="M5" t="str">
            <v>증감율</v>
          </cell>
          <cell r="N5" t="str">
            <v>수  량</v>
          </cell>
          <cell r="O5" t="str">
            <v>M / S</v>
          </cell>
          <cell r="P5" t="str">
            <v>증감율</v>
          </cell>
          <cell r="Q5" t="str">
            <v>수  량</v>
          </cell>
          <cell r="R5" t="str">
            <v>M / S</v>
          </cell>
          <cell r="S5" t="str">
            <v>증감율</v>
          </cell>
          <cell r="T5" t="str">
            <v>수  량</v>
          </cell>
          <cell r="U5" t="str">
            <v>M / S</v>
          </cell>
          <cell r="V5" t="str">
            <v>증감율</v>
          </cell>
          <cell r="W5" t="str">
            <v>수  량</v>
          </cell>
          <cell r="X5" t="str">
            <v>M / S</v>
          </cell>
          <cell r="Y5" t="str">
            <v>증감율</v>
          </cell>
          <cell r="Z5" t="str">
            <v>수  량</v>
          </cell>
          <cell r="AA5" t="str">
            <v>M / S</v>
          </cell>
          <cell r="AB5" t="str">
            <v>증감율</v>
          </cell>
        </row>
        <row r="6">
          <cell r="A6" t="str">
            <v>진  로</v>
          </cell>
          <cell r="B6" t="str">
            <v>V I P</v>
          </cell>
          <cell r="C6">
            <v>3125</v>
          </cell>
          <cell r="D6">
            <v>25.26477484032662</v>
          </cell>
          <cell r="E6">
            <v>2265</v>
          </cell>
          <cell r="F6">
            <v>13.545840559775133</v>
          </cell>
          <cell r="G6">
            <v>-27.519999999999996</v>
          </cell>
          <cell r="H6">
            <v>563</v>
          </cell>
          <cell r="I6">
            <v>3.4034578648289204</v>
          </cell>
          <cell r="J6">
            <v>-75.143487858719652</v>
          </cell>
          <cell r="K6">
            <v>309</v>
          </cell>
          <cell r="L6">
            <v>2.1947581504368205</v>
          </cell>
          <cell r="M6">
            <v>-45.115452930728239</v>
          </cell>
          <cell r="N6">
            <v>-14</v>
          </cell>
          <cell r="O6">
            <v>-0.11964789334244937</v>
          </cell>
          <cell r="P6">
            <v>-104.53074433656958</v>
          </cell>
          <cell r="Q6">
            <v>-14</v>
          </cell>
          <cell r="R6">
            <v>-0.11964789334244937</v>
          </cell>
          <cell r="T6">
            <v>-53</v>
          </cell>
          <cell r="U6">
            <v>-0.63020214030915578</v>
          </cell>
          <cell r="V6">
            <v>278.57142857142856</v>
          </cell>
          <cell r="W6">
            <v>-30</v>
          </cell>
          <cell r="X6">
            <v>-0.356718192627824</v>
          </cell>
          <cell r="Y6">
            <v>-43.39622641509434</v>
          </cell>
          <cell r="Z6">
            <v>-4</v>
          </cell>
          <cell r="AA6">
            <v>-4.7562425683709872E-2</v>
          </cell>
          <cell r="AB6">
            <v>-86.666666666666671</v>
          </cell>
        </row>
        <row r="7">
          <cell r="B7" t="str">
            <v>임페리얼</v>
          </cell>
          <cell r="D7">
            <v>0</v>
          </cell>
          <cell r="E7">
            <v>1093</v>
          </cell>
          <cell r="F7">
            <v>6.5366903893307819</v>
          </cell>
          <cell r="H7">
            <v>4881</v>
          </cell>
          <cell r="I7">
            <v>29.506710192237939</v>
          </cell>
          <cell r="J7">
            <v>346.5690759377859</v>
          </cell>
          <cell r="K7">
            <v>6342</v>
          </cell>
          <cell r="L7">
            <v>45.045812912848923</v>
          </cell>
          <cell r="M7">
            <v>29.932390903503375</v>
          </cell>
          <cell r="N7">
            <v>4921</v>
          </cell>
          <cell r="O7">
            <v>42.056234509870947</v>
          </cell>
          <cell r="P7">
            <v>-22.406181015452546</v>
          </cell>
          <cell r="Q7">
            <v>4921</v>
          </cell>
          <cell r="R7">
            <v>42.056234509870947</v>
          </cell>
          <cell r="T7">
            <v>3884</v>
          </cell>
          <cell r="U7">
            <v>46.183115338882288</v>
          </cell>
          <cell r="V7">
            <v>-21.072952651900025</v>
          </cell>
          <cell r="W7">
            <v>2262</v>
          </cell>
          <cell r="X7">
            <v>26.896551724137929</v>
          </cell>
          <cell r="Y7">
            <v>-41.761071060762099</v>
          </cell>
          <cell r="Z7">
            <v>3469</v>
          </cell>
          <cell r="AA7">
            <v>41.248513674197383</v>
          </cell>
          <cell r="AB7">
            <v>53.359858532272312</v>
          </cell>
          <cell r="AC7" t="str">
            <v xml:space="preserve"> S.B포함</v>
          </cell>
        </row>
        <row r="8">
          <cell r="B8" t="str">
            <v>퍼스트클래식</v>
          </cell>
          <cell r="D8">
            <v>0</v>
          </cell>
          <cell r="F8">
            <v>0</v>
          </cell>
          <cell r="H8">
            <v>177</v>
          </cell>
          <cell r="I8">
            <v>1.0700036271309394</v>
          </cell>
          <cell r="K8">
            <v>7</v>
          </cell>
          <cell r="L8">
            <v>4.9719440301157755E-2</v>
          </cell>
          <cell r="M8">
            <v>-96.045197740112997</v>
          </cell>
          <cell r="N8">
            <v>-35</v>
          </cell>
          <cell r="O8">
            <v>-0.29911973335612341</v>
          </cell>
          <cell r="P8">
            <v>-600</v>
          </cell>
          <cell r="Q8">
            <v>-35</v>
          </cell>
          <cell r="R8">
            <v>-0.29911973335612341</v>
          </cell>
          <cell r="T8">
            <v>-2</v>
          </cell>
          <cell r="U8">
            <v>-2.3781212841854936E-2</v>
          </cell>
          <cell r="V8">
            <v>-94.285714285714292</v>
          </cell>
          <cell r="W8">
            <v>-1</v>
          </cell>
          <cell r="X8">
            <v>-1.1890606420927468E-2</v>
          </cell>
          <cell r="Y8">
            <v>-50</v>
          </cell>
          <cell r="Z8">
            <v>0</v>
          </cell>
          <cell r="AA8">
            <v>0</v>
          </cell>
          <cell r="AB8">
            <v>-100</v>
          </cell>
        </row>
        <row r="9">
          <cell r="B9" t="str">
            <v>칼튼힐</v>
          </cell>
          <cell r="D9">
            <v>0</v>
          </cell>
          <cell r="F9">
            <v>0</v>
          </cell>
          <cell r="I9">
            <v>0</v>
          </cell>
          <cell r="K9">
            <v>388</v>
          </cell>
          <cell r="L9">
            <v>2.7558775481213154</v>
          </cell>
          <cell r="N9">
            <v>1050</v>
          </cell>
          <cell r="O9">
            <v>8.973592000683702</v>
          </cell>
          <cell r="P9">
            <v>170.61855670103097</v>
          </cell>
          <cell r="Q9">
            <v>1050</v>
          </cell>
          <cell r="R9">
            <v>8.973592000683702</v>
          </cell>
          <cell r="T9">
            <v>317</v>
          </cell>
          <cell r="U9">
            <v>3.7693222354340068</v>
          </cell>
          <cell r="V9">
            <v>-69.80952380952381</v>
          </cell>
          <cell r="W9">
            <v>182</v>
          </cell>
          <cell r="X9">
            <v>2.1640903686087993</v>
          </cell>
          <cell r="Y9">
            <v>-42.586750788643535</v>
          </cell>
          <cell r="Z9">
            <v>207</v>
          </cell>
          <cell r="AA9">
            <v>2.4613555291319855</v>
          </cell>
          <cell r="AB9">
            <v>13.736263736263737</v>
          </cell>
        </row>
        <row r="10">
          <cell r="B10" t="str">
            <v>계</v>
          </cell>
          <cell r="C10">
            <v>3125</v>
          </cell>
          <cell r="D10">
            <v>25.26477484032662</v>
          </cell>
          <cell r="E10">
            <v>3358</v>
          </cell>
          <cell r="F10">
            <v>20.082530949105916</v>
          </cell>
          <cell r="G10">
            <v>7.4559999999999889</v>
          </cell>
          <cell r="H10">
            <v>5621</v>
          </cell>
          <cell r="I10">
            <v>33.980171684197799</v>
          </cell>
          <cell r="J10">
            <v>67.391304347826093</v>
          </cell>
          <cell r="K10">
            <v>7046</v>
          </cell>
          <cell r="L10">
            <v>50.046168051708214</v>
          </cell>
          <cell r="M10">
            <v>25.351360967799337</v>
          </cell>
          <cell r="N10">
            <v>5922</v>
          </cell>
          <cell r="O10">
            <v>50.611058883856089</v>
          </cell>
          <cell r="P10">
            <v>-15.952313369287538</v>
          </cell>
          <cell r="Q10">
            <v>5922</v>
          </cell>
          <cell r="R10">
            <v>50.611058883856089</v>
          </cell>
          <cell r="S10">
            <v>0</v>
          </cell>
          <cell r="T10">
            <v>4146</v>
          </cell>
          <cell r="U10">
            <v>49.298454221165279</v>
          </cell>
          <cell r="V10">
            <v>-29.989868287740634</v>
          </cell>
          <cell r="W10">
            <v>2413</v>
          </cell>
          <cell r="X10">
            <v>28.692033293697978</v>
          </cell>
          <cell r="Y10">
            <v>-41.799324650265312</v>
          </cell>
          <cell r="Z10">
            <v>3672</v>
          </cell>
          <cell r="AA10">
            <v>43.662306777645661</v>
          </cell>
          <cell r="AB10">
            <v>52.175714877745548</v>
          </cell>
        </row>
        <row r="11">
          <cell r="A11" t="str">
            <v>OB시그램</v>
          </cell>
          <cell r="B11" t="str">
            <v>패스포드</v>
          </cell>
          <cell r="C11">
            <v>5309</v>
          </cell>
          <cell r="D11">
            <v>42.921820680734093</v>
          </cell>
          <cell r="E11">
            <v>8801</v>
          </cell>
          <cell r="F11">
            <v>52.634411817475034</v>
          </cell>
          <cell r="G11">
            <v>65.775098888679594</v>
          </cell>
          <cell r="H11">
            <v>9307</v>
          </cell>
          <cell r="I11">
            <v>56.2628460887438</v>
          </cell>
          <cell r="J11">
            <v>5.7493466651516769</v>
          </cell>
          <cell r="K11">
            <v>3840</v>
          </cell>
          <cell r="L11">
            <v>27.274664393777968</v>
          </cell>
          <cell r="M11">
            <v>-58.740732781777155</v>
          </cell>
          <cell r="N11">
            <v>1343</v>
          </cell>
          <cell r="O11">
            <v>11.477651482779249</v>
          </cell>
          <cell r="P11">
            <v>-65.026041666666657</v>
          </cell>
          <cell r="Q11">
            <v>1343</v>
          </cell>
          <cell r="R11">
            <v>11.477651482779249</v>
          </cell>
          <cell r="T11">
            <v>900</v>
          </cell>
          <cell r="U11">
            <v>10.701545778834721</v>
          </cell>
          <cell r="V11">
            <v>-32.985852568875657</v>
          </cell>
          <cell r="W11">
            <v>591</v>
          </cell>
          <cell r="X11">
            <v>7.0273483947681337</v>
          </cell>
          <cell r="Y11">
            <v>-34.333333333333343</v>
          </cell>
          <cell r="Z11">
            <v>562</v>
          </cell>
          <cell r="AA11">
            <v>6.682520808561236</v>
          </cell>
          <cell r="AB11">
            <v>-4.9069373942470378</v>
          </cell>
        </row>
        <row r="12">
          <cell r="B12" t="str">
            <v>썸씽스페셜</v>
          </cell>
          <cell r="C12">
            <v>3252</v>
          </cell>
          <cell r="D12">
            <v>26.291535289837498</v>
          </cell>
          <cell r="E12">
            <v>3811</v>
          </cell>
          <cell r="F12">
            <v>22.791699061060942</v>
          </cell>
          <cell r="G12">
            <v>17.189421894218953</v>
          </cell>
          <cell r="H12">
            <v>1322</v>
          </cell>
          <cell r="I12">
            <v>7.9917785032039657</v>
          </cell>
          <cell r="J12">
            <v>-65.310942009971143</v>
          </cell>
          <cell r="K12">
            <v>1083</v>
          </cell>
          <cell r="L12">
            <v>7.6923076923076925</v>
          </cell>
          <cell r="M12">
            <v>-18.07866868381241</v>
          </cell>
          <cell r="N12">
            <v>850</v>
          </cell>
          <cell r="O12">
            <v>7.2643363815058537</v>
          </cell>
          <cell r="P12">
            <v>-21.514312096029556</v>
          </cell>
          <cell r="Q12">
            <v>850</v>
          </cell>
          <cell r="R12">
            <v>7.2643363815058537</v>
          </cell>
          <cell r="T12">
            <v>649</v>
          </cell>
          <cell r="U12">
            <v>7.7170035671819264</v>
          </cell>
          <cell r="V12">
            <v>-23.647058823529406</v>
          </cell>
          <cell r="W12">
            <v>345</v>
          </cell>
          <cell r="X12">
            <v>4.1022592152199762</v>
          </cell>
          <cell r="Y12">
            <v>-46.841294298921419</v>
          </cell>
          <cell r="Z12">
            <v>439</v>
          </cell>
          <cell r="AA12">
            <v>5.2199762187871581</v>
          </cell>
          <cell r="AB12">
            <v>27.246376811594203</v>
          </cell>
        </row>
        <row r="13">
          <cell r="B13" t="str">
            <v>베리나인골드</v>
          </cell>
          <cell r="C13">
            <v>683</v>
          </cell>
          <cell r="D13">
            <v>5.5218691891017864</v>
          </cell>
          <cell r="E13">
            <v>210</v>
          </cell>
          <cell r="F13">
            <v>1.2559057472639197</v>
          </cell>
          <cell r="G13">
            <v>-69.253294289897511</v>
          </cell>
          <cell r="H13">
            <v>73</v>
          </cell>
          <cell r="I13">
            <v>0.44130093096360778</v>
          </cell>
          <cell r="J13">
            <v>-65.238095238095241</v>
          </cell>
          <cell r="K13">
            <v>32</v>
          </cell>
          <cell r="L13">
            <v>0.22728886994814973</v>
          </cell>
          <cell r="M13">
            <v>-56.164383561643838</v>
          </cell>
          <cell r="N13">
            <v>-27</v>
          </cell>
          <cell r="O13">
            <v>-0.2307495085890095</v>
          </cell>
          <cell r="P13">
            <v>-184.375</v>
          </cell>
          <cell r="Q13">
            <v>-27</v>
          </cell>
          <cell r="R13">
            <v>-0.2307495085890095</v>
          </cell>
          <cell r="T13">
            <v>0</v>
          </cell>
          <cell r="U13">
            <v>0</v>
          </cell>
          <cell r="V13">
            <v>-100</v>
          </cell>
          <cell r="W13">
            <v>0</v>
          </cell>
          <cell r="X13">
            <v>0</v>
          </cell>
          <cell r="Y13" t="e">
            <v>#DIV/0!</v>
          </cell>
          <cell r="Z13">
            <v>0</v>
          </cell>
          <cell r="AA13">
            <v>0</v>
          </cell>
        </row>
        <row r="14">
          <cell r="B14" t="str">
            <v>퀸   앤</v>
          </cell>
          <cell r="D14">
            <v>0</v>
          </cell>
          <cell r="E14">
            <v>541</v>
          </cell>
          <cell r="F14">
            <v>3.2354524250941932</v>
          </cell>
          <cell r="H14">
            <v>109</v>
          </cell>
          <cell r="I14">
            <v>0.65892878732922255</v>
          </cell>
          <cell r="J14">
            <v>-79.852125693160815</v>
          </cell>
          <cell r="K14">
            <v>20</v>
          </cell>
          <cell r="L14">
            <v>0.14205554371759357</v>
          </cell>
          <cell r="M14">
            <v>-81.651376146788991</v>
          </cell>
          <cell r="N14">
            <v>-34</v>
          </cell>
          <cell r="O14">
            <v>-0.29057345526023415</v>
          </cell>
          <cell r="P14">
            <v>-270</v>
          </cell>
          <cell r="Q14">
            <v>-34</v>
          </cell>
          <cell r="R14">
            <v>-0.29057345526023415</v>
          </cell>
          <cell r="T14">
            <v>1</v>
          </cell>
          <cell r="U14">
            <v>1.1890606420927468E-2</v>
          </cell>
          <cell r="V14">
            <v>-102.94117647058823</v>
          </cell>
          <cell r="W14">
            <v>1</v>
          </cell>
          <cell r="X14">
            <v>1.1890606420927468E-2</v>
          </cell>
          <cell r="Y14">
            <v>0</v>
          </cell>
          <cell r="Z14">
            <v>0</v>
          </cell>
          <cell r="AA14">
            <v>0</v>
          </cell>
          <cell r="AB14">
            <v>-100</v>
          </cell>
        </row>
        <row r="15">
          <cell r="B15" t="str">
            <v>윈   저</v>
          </cell>
          <cell r="D15">
            <v>0</v>
          </cell>
          <cell r="F15">
            <v>0</v>
          </cell>
          <cell r="I15">
            <v>0</v>
          </cell>
          <cell r="K15">
            <v>1949</v>
          </cell>
          <cell r="L15">
            <v>13.843312735279495</v>
          </cell>
          <cell r="N15">
            <v>3534</v>
          </cell>
          <cell r="O15">
            <v>30.202546790872574</v>
          </cell>
          <cell r="Q15">
            <v>3534</v>
          </cell>
          <cell r="R15">
            <v>30.202546790872574</v>
          </cell>
          <cell r="T15">
            <v>2663</v>
          </cell>
          <cell r="U15">
            <v>31.664684898929846</v>
          </cell>
          <cell r="V15">
            <v>-24.64629315223543</v>
          </cell>
          <cell r="W15">
            <v>1604</v>
          </cell>
          <cell r="X15">
            <v>19.072532699167656</v>
          </cell>
          <cell r="Y15">
            <v>-39.767179872324441</v>
          </cell>
          <cell r="Z15">
            <v>2215</v>
          </cell>
          <cell r="AA15">
            <v>26.337693222354343</v>
          </cell>
          <cell r="AB15">
            <v>38.092269326683294</v>
          </cell>
        </row>
        <row r="16">
          <cell r="B16" t="str">
            <v>계</v>
          </cell>
          <cell r="C16">
            <v>9244</v>
          </cell>
          <cell r="D16">
            <v>74.735225159673377</v>
          </cell>
          <cell r="E16">
            <v>13363</v>
          </cell>
          <cell r="F16">
            <v>79.917469050894084</v>
          </cell>
          <cell r="G16">
            <v>44.558632626568595</v>
          </cell>
          <cell r="H16">
            <v>10811</v>
          </cell>
          <cell r="I16">
            <v>65.354854310240597</v>
          </cell>
          <cell r="J16">
            <v>-19.097508044600758</v>
          </cell>
          <cell r="K16">
            <v>6924</v>
          </cell>
          <cell r="L16">
            <v>49.179629235030895</v>
          </cell>
          <cell r="M16">
            <v>-35.954120802885953</v>
          </cell>
          <cell r="N16">
            <v>5666</v>
          </cell>
          <cell r="O16">
            <v>48.423211691308438</v>
          </cell>
          <cell r="P16">
            <v>-18.16868861929521</v>
          </cell>
          <cell r="Q16">
            <v>5666</v>
          </cell>
          <cell r="R16">
            <v>48.423211691308438</v>
          </cell>
          <cell r="S16">
            <v>0</v>
          </cell>
          <cell r="T16">
            <v>4213</v>
          </cell>
          <cell r="U16">
            <v>50.095124851367423</v>
          </cell>
          <cell r="V16">
            <v>-25.644193434521711</v>
          </cell>
          <cell r="W16">
            <v>2541</v>
          </cell>
          <cell r="X16">
            <v>30.214030915576696</v>
          </cell>
          <cell r="Y16">
            <v>-39.686684073107045</v>
          </cell>
          <cell r="Z16">
            <v>3216</v>
          </cell>
          <cell r="AA16">
            <v>38.240190249702735</v>
          </cell>
          <cell r="AB16">
            <v>26.564344746162931</v>
          </cell>
        </row>
        <row r="17">
          <cell r="A17" t="str">
            <v>보  해</v>
          </cell>
          <cell r="B17" t="str">
            <v>앰버서더</v>
          </cell>
          <cell r="D17">
            <v>0</v>
          </cell>
          <cell r="F17">
            <v>0</v>
          </cell>
          <cell r="H17">
            <v>110</v>
          </cell>
          <cell r="I17">
            <v>0.6649740055616008</v>
          </cell>
          <cell r="K17">
            <v>109</v>
          </cell>
          <cell r="L17">
            <v>0.77420271326088508</v>
          </cell>
          <cell r="M17">
            <v>-0.90909090909090651</v>
          </cell>
          <cell r="N17">
            <v>103</v>
          </cell>
          <cell r="O17">
            <v>0.8802666438765917</v>
          </cell>
          <cell r="P17">
            <v>-5.5045871559633071</v>
          </cell>
          <cell r="Q17">
            <v>103</v>
          </cell>
          <cell r="R17">
            <v>0.8802666438765917</v>
          </cell>
          <cell r="T17">
            <v>48</v>
          </cell>
          <cell r="U17">
            <v>0.57074910820451841</v>
          </cell>
          <cell r="V17">
            <v>-53.398058252427184</v>
          </cell>
          <cell r="W17">
            <v>4</v>
          </cell>
          <cell r="X17">
            <v>8.0661423674127847E-2</v>
          </cell>
          <cell r="Y17">
            <v>-91.666666666666671</v>
          </cell>
          <cell r="Z17">
            <v>23</v>
          </cell>
          <cell r="AA17">
            <v>0.33098287523384662</v>
          </cell>
          <cell r="AB17">
            <v>475</v>
          </cell>
        </row>
        <row r="18">
          <cell r="A18" t="str">
            <v>롯  데</v>
          </cell>
          <cell r="B18" t="str">
            <v>스카치블루</v>
          </cell>
          <cell r="D18">
            <v>0</v>
          </cell>
          <cell r="F18">
            <v>0</v>
          </cell>
          <cell r="I18">
            <v>0</v>
          </cell>
          <cell r="N18">
            <v>10</v>
          </cell>
          <cell r="O18">
            <v>8.5462780958892412E-2</v>
          </cell>
          <cell r="Q18">
            <v>10</v>
          </cell>
          <cell r="T18">
            <v>1</v>
          </cell>
          <cell r="U18">
            <v>1.1890606420927468E-2</v>
          </cell>
          <cell r="V18">
            <v>-90</v>
          </cell>
          <cell r="W18">
            <v>1</v>
          </cell>
          <cell r="X18">
            <v>1.1890606420927468E-2</v>
          </cell>
          <cell r="Y18">
            <v>0</v>
          </cell>
          <cell r="Z18">
            <v>0</v>
          </cell>
          <cell r="AA18">
            <v>0</v>
          </cell>
          <cell r="AB18">
            <v>-100</v>
          </cell>
        </row>
        <row r="19">
          <cell r="B19" t="str">
            <v>인터내셔널</v>
          </cell>
          <cell r="D19">
            <v>0</v>
          </cell>
          <cell r="F19">
            <v>0</v>
          </cell>
          <cell r="I19">
            <v>0</v>
          </cell>
          <cell r="O19">
            <v>0</v>
          </cell>
          <cell r="T19">
            <v>2</v>
          </cell>
          <cell r="U19">
            <v>2.3781212841854936E-2</v>
          </cell>
          <cell r="W19">
            <v>0</v>
          </cell>
          <cell r="X19">
            <v>0</v>
          </cell>
          <cell r="Z19">
            <v>38</v>
          </cell>
          <cell r="AA19">
            <v>0.45184304399524378</v>
          </cell>
        </row>
        <row r="20">
          <cell r="B20" t="str">
            <v>계</v>
          </cell>
          <cell r="N20">
            <v>10</v>
          </cell>
          <cell r="O20">
            <v>8.5462780958892412E-2</v>
          </cell>
          <cell r="Q20">
            <v>10</v>
          </cell>
          <cell r="T20">
            <v>3</v>
          </cell>
          <cell r="U20">
            <v>3.56718192627824E-2</v>
          </cell>
          <cell r="V20">
            <v>-70</v>
          </cell>
          <cell r="W20">
            <v>1</v>
          </cell>
          <cell r="X20">
            <v>1.1890606420927468E-2</v>
          </cell>
          <cell r="Y20">
            <v>-66.666666666666671</v>
          </cell>
          <cell r="Z20">
            <v>38</v>
          </cell>
          <cell r="AA20">
            <v>0.45184304399524378</v>
          </cell>
          <cell r="AB20">
            <v>3700</v>
          </cell>
        </row>
        <row r="21">
          <cell r="A21" t="str">
            <v>합       계</v>
          </cell>
          <cell r="C21">
            <v>12369</v>
          </cell>
          <cell r="D21">
            <v>100</v>
          </cell>
          <cell r="E21">
            <v>16721</v>
          </cell>
          <cell r="F21">
            <v>100</v>
          </cell>
          <cell r="G21">
            <v>35.184736033632447</v>
          </cell>
          <cell r="H21">
            <v>16542</v>
          </cell>
          <cell r="I21">
            <v>100</v>
          </cell>
          <cell r="J21">
            <v>-1.0705101369535299</v>
          </cell>
          <cell r="K21">
            <v>14079</v>
          </cell>
          <cell r="L21">
            <v>100</v>
          </cell>
          <cell r="M21">
            <v>-14.88937250634747</v>
          </cell>
          <cell r="N21">
            <v>11701</v>
          </cell>
          <cell r="O21">
            <v>100</v>
          </cell>
          <cell r="P21">
            <v>-16.890404148021872</v>
          </cell>
          <cell r="Q21">
            <v>11701</v>
          </cell>
          <cell r="R21">
            <v>100</v>
          </cell>
          <cell r="S21">
            <v>0</v>
          </cell>
          <cell r="T21">
            <v>8410</v>
          </cell>
          <cell r="U21">
            <v>100</v>
          </cell>
          <cell r="V21">
            <v>-28.125801213571492</v>
          </cell>
          <cell r="W21">
            <v>4959</v>
          </cell>
          <cell r="X21">
            <v>100</v>
          </cell>
          <cell r="Y21">
            <v>-41.034482758620697</v>
          </cell>
          <cell r="Z21">
            <v>6949</v>
          </cell>
          <cell r="AA21">
            <v>100</v>
          </cell>
          <cell r="AB21">
            <v>40.129058277878613</v>
          </cell>
        </row>
        <row r="43">
          <cell r="A43" t="str">
            <v>3. 국내 위스키 시장현황 ( 순매출액 )</v>
          </cell>
        </row>
        <row r="45">
          <cell r="AC45" t="str">
            <v>단위:백만원,%</v>
          </cell>
        </row>
        <row r="46">
          <cell r="A46" t="str">
            <v>회  사</v>
          </cell>
          <cell r="B46" t="str">
            <v>품  명</v>
          </cell>
          <cell r="C46">
            <v>1993</v>
          </cell>
          <cell r="E46">
            <v>1994</v>
          </cell>
          <cell r="H46">
            <v>1995</v>
          </cell>
          <cell r="K46" t="str">
            <v>1996년</v>
          </cell>
          <cell r="N46" t="str">
            <v>1997년</v>
          </cell>
          <cell r="Q46" t="str">
            <v>1997 (1~10월)</v>
          </cell>
          <cell r="T46" t="str">
            <v>1998년</v>
          </cell>
          <cell r="W46" t="str">
            <v>1998. 1 ~ 8월</v>
          </cell>
          <cell r="Z46" t="str">
            <v>1999. 1 ~ 8월</v>
          </cell>
          <cell r="AC46" t="str">
            <v>비   고</v>
          </cell>
        </row>
        <row r="47">
          <cell r="C47" t="str">
            <v>수  량</v>
          </cell>
          <cell r="D47" t="str">
            <v>M / S</v>
          </cell>
          <cell r="E47" t="str">
            <v>수  량</v>
          </cell>
          <cell r="F47" t="str">
            <v>M / S</v>
          </cell>
          <cell r="G47" t="str">
            <v>증감율</v>
          </cell>
          <cell r="H47" t="str">
            <v>수  량</v>
          </cell>
          <cell r="I47" t="str">
            <v>M / S</v>
          </cell>
          <cell r="J47" t="str">
            <v>증감율</v>
          </cell>
          <cell r="K47" t="str">
            <v>금  액</v>
          </cell>
          <cell r="L47" t="str">
            <v>M / S</v>
          </cell>
          <cell r="M47" t="str">
            <v>증감율</v>
          </cell>
          <cell r="N47" t="str">
            <v>금  액</v>
          </cell>
          <cell r="O47" t="str">
            <v>M / S</v>
          </cell>
          <cell r="P47" t="str">
            <v>증감율</v>
          </cell>
          <cell r="Q47" t="str">
            <v>수  량</v>
          </cell>
          <cell r="R47" t="str">
            <v>M / S</v>
          </cell>
          <cell r="S47" t="str">
            <v>증감율</v>
          </cell>
          <cell r="T47" t="str">
            <v>금  액</v>
          </cell>
          <cell r="U47" t="str">
            <v>M / S</v>
          </cell>
          <cell r="V47" t="str">
            <v>증감율</v>
          </cell>
          <cell r="W47" t="str">
            <v>금  액</v>
          </cell>
          <cell r="X47" t="str">
            <v>M / S</v>
          </cell>
          <cell r="Y47" t="str">
            <v>증감율</v>
          </cell>
          <cell r="Z47" t="str">
            <v>금  액</v>
          </cell>
          <cell r="AA47" t="str">
            <v>M / S</v>
          </cell>
          <cell r="AB47" t="str">
            <v>증감율</v>
          </cell>
        </row>
        <row r="48">
          <cell r="A48" t="str">
            <v>진  로</v>
          </cell>
          <cell r="B48" t="str">
            <v>V I P</v>
          </cell>
          <cell r="C48">
            <v>24714</v>
          </cell>
          <cell r="D48">
            <v>25.344313065950182</v>
          </cell>
          <cell r="E48">
            <v>18804</v>
          </cell>
          <cell r="F48">
            <v>12.70918381140339</v>
          </cell>
          <cell r="G48">
            <v>-23.913571255159013</v>
          </cell>
          <cell r="H48">
            <v>4615</v>
          </cell>
          <cell r="I48">
            <v>2.8630275508241674</v>
          </cell>
          <cell r="J48">
            <v>-75.457349500106361</v>
          </cell>
          <cell r="K48">
            <v>2627</v>
          </cell>
          <cell r="L48">
            <v>1.5960969445102651</v>
          </cell>
          <cell r="M48">
            <v>-43.07692307692308</v>
          </cell>
          <cell r="N48">
            <v>-78</v>
          </cell>
          <cell r="O48">
            <v>-4.9084387389088165E-2</v>
          </cell>
          <cell r="P48">
            <v>-102.96916634944805</v>
          </cell>
          <cell r="Q48">
            <v>-78</v>
          </cell>
          <cell r="R48">
            <v>-4.9134167774285191E-2</v>
          </cell>
          <cell r="T48">
            <v>-491</v>
          </cell>
          <cell r="U48">
            <v>-0.31201347186477302</v>
          </cell>
          <cell r="V48">
            <v>529.48717948717945</v>
          </cell>
          <cell r="W48">
            <v>-270</v>
          </cell>
          <cell r="X48">
            <v>-0.17157563625965114</v>
          </cell>
          <cell r="Y48">
            <v>-45.010183299389006</v>
          </cell>
          <cell r="Z48">
            <v>-38</v>
          </cell>
          <cell r="AA48">
            <v>-2.4147682140247196E-2</v>
          </cell>
          <cell r="AB48">
            <v>-85.925925925925924</v>
          </cell>
        </row>
        <row r="49">
          <cell r="B49" t="str">
            <v>임페리얼</v>
          </cell>
          <cell r="D49">
            <v>0</v>
          </cell>
          <cell r="E49">
            <v>14168</v>
          </cell>
          <cell r="F49">
            <v>9.5758198383303146</v>
          </cell>
          <cell r="H49">
            <v>63380</v>
          </cell>
          <cell r="I49">
            <v>39.31932528087448</v>
          </cell>
          <cell r="J49">
            <v>347.34613212874086</v>
          </cell>
          <cell r="K49">
            <v>86257</v>
          </cell>
          <cell r="L49">
            <v>52.407512045154903</v>
          </cell>
          <cell r="M49">
            <v>36.094982644367292</v>
          </cell>
          <cell r="N49">
            <v>72588</v>
          </cell>
          <cell r="O49">
            <v>45.678686048706815</v>
          </cell>
          <cell r="P49">
            <v>-15.846829822507161</v>
          </cell>
          <cell r="Q49">
            <v>72588</v>
          </cell>
          <cell r="R49">
            <v>45.725012441023253</v>
          </cell>
          <cell r="T49">
            <v>78696</v>
          </cell>
          <cell r="U49">
            <v>50.008578781812986</v>
          </cell>
          <cell r="V49">
            <v>8.4146139857827791</v>
          </cell>
          <cell r="W49">
            <v>45070</v>
          </cell>
          <cell r="X49">
            <v>28.640421948972133</v>
          </cell>
          <cell r="Y49">
            <v>-42.728982413337405</v>
          </cell>
          <cell r="Z49">
            <v>71814</v>
          </cell>
          <cell r="AA49">
            <v>45.635306453150321</v>
          </cell>
          <cell r="AB49">
            <v>59.338806301309091</v>
          </cell>
          <cell r="AC49" t="str">
            <v xml:space="preserve"> S.B포함</v>
          </cell>
        </row>
        <row r="50">
          <cell r="B50" t="str">
            <v>퍼스트클래식</v>
          </cell>
          <cell r="D50">
            <v>0</v>
          </cell>
          <cell r="E50">
            <v>1026</v>
          </cell>
          <cell r="F50">
            <v>0.69344940387682819</v>
          </cell>
          <cell r="H50">
            <v>1601</v>
          </cell>
          <cell r="I50">
            <v>0.99321930853076745</v>
          </cell>
          <cell r="K50">
            <v>62</v>
          </cell>
          <cell r="L50">
            <v>3.7669589097691823E-2</v>
          </cell>
          <cell r="N50">
            <v>-314</v>
          </cell>
          <cell r="O50">
            <v>-0.19759612359197032</v>
          </cell>
          <cell r="Q50">
            <v>-314</v>
          </cell>
          <cell r="R50">
            <v>-0.19779652155289168</v>
          </cell>
          <cell r="T50">
            <v>-21</v>
          </cell>
          <cell r="U50">
            <v>-1.3344771709083977E-2</v>
          </cell>
          <cell r="V50">
            <v>-93.312101910828019</v>
          </cell>
          <cell r="W50">
            <v>-9</v>
          </cell>
          <cell r="X50">
            <v>-5.7191878753217046E-3</v>
          </cell>
          <cell r="Y50">
            <v>-57.142857142857146</v>
          </cell>
          <cell r="Z50">
            <v>-4</v>
          </cell>
          <cell r="AA50">
            <v>-2.5418612779207574E-3</v>
          </cell>
          <cell r="AB50">
            <v>-55.555555555555557</v>
          </cell>
        </row>
        <row r="51">
          <cell r="B51" t="str">
            <v>칼튼힐</v>
          </cell>
          <cell r="D51">
            <v>0</v>
          </cell>
          <cell r="F51">
            <v>0</v>
          </cell>
          <cell r="I51">
            <v>0</v>
          </cell>
          <cell r="K51">
            <v>4342</v>
          </cell>
          <cell r="L51">
            <v>2.6380863848738372</v>
          </cell>
          <cell r="N51">
            <v>12677</v>
          </cell>
          <cell r="O51">
            <v>7.9774715247624446</v>
          </cell>
          <cell r="Q51">
            <v>12677</v>
          </cell>
          <cell r="R51">
            <v>7.9855621137770951</v>
          </cell>
          <cell r="T51">
            <v>5167</v>
          </cell>
          <cell r="U51">
            <v>3.283449305754139</v>
          </cell>
          <cell r="V51">
            <v>-59.241145381399384</v>
          </cell>
          <cell r="W51">
            <v>3026</v>
          </cell>
          <cell r="X51">
            <v>1.9229180567470532</v>
          </cell>
          <cell r="Y51">
            <v>-41.436036384749372</v>
          </cell>
          <cell r="Z51">
            <v>3264</v>
          </cell>
          <cell r="AA51">
            <v>2.0741588027833382</v>
          </cell>
          <cell r="AB51">
            <v>7.8651685393258362</v>
          </cell>
        </row>
        <row r="52">
          <cell r="B52" t="str">
            <v>계</v>
          </cell>
          <cell r="C52">
            <v>24714</v>
          </cell>
          <cell r="D52">
            <v>25.344313065950182</v>
          </cell>
          <cell r="E52">
            <v>33998</v>
          </cell>
          <cell r="F52">
            <v>22.978453053610533</v>
          </cell>
          <cell r="G52">
            <v>37.565752205227795</v>
          </cell>
          <cell r="H52">
            <v>69596</v>
          </cell>
          <cell r="I52">
            <v>43.175572140229413</v>
          </cell>
          <cell r="J52">
            <v>104.70615918583448</v>
          </cell>
          <cell r="K52">
            <v>93288</v>
          </cell>
          <cell r="L52">
            <v>56.679364963636694</v>
          </cell>
          <cell r="M52">
            <v>34.042186332547857</v>
          </cell>
          <cell r="N52">
            <v>84873</v>
          </cell>
          <cell r="O52">
            <v>53.4094770624882</v>
          </cell>
          <cell r="P52">
            <v>-9.0204527913558081</v>
          </cell>
          <cell r="Q52">
            <v>84873</v>
          </cell>
          <cell r="R52">
            <v>53.463643865473166</v>
          </cell>
          <cell r="S52">
            <v>0</v>
          </cell>
          <cell r="T52">
            <v>83351</v>
          </cell>
          <cell r="U52">
            <v>52.966669843993266</v>
          </cell>
          <cell r="V52">
            <v>-1.7932675880433067</v>
          </cell>
          <cell r="W52">
            <v>47817</v>
          </cell>
          <cell r="X52">
            <v>30.386045181584215</v>
          </cell>
          <cell r="Y52">
            <v>-42.631762066441915</v>
          </cell>
          <cell r="Z52">
            <v>75036</v>
          </cell>
          <cell r="AA52">
            <v>47.682775712515493</v>
          </cell>
          <cell r="AB52">
            <v>56.923269966748222</v>
          </cell>
        </row>
        <row r="53">
          <cell r="A53" t="str">
            <v>OB시그램</v>
          </cell>
          <cell r="B53" t="str">
            <v>패스포드</v>
          </cell>
          <cell r="C53">
            <v>42348</v>
          </cell>
          <cell r="D53">
            <v>43.4280557464133</v>
          </cell>
          <cell r="E53">
            <v>73533</v>
          </cell>
          <cell r="F53">
            <v>49.699234907675255</v>
          </cell>
          <cell r="G53">
            <v>73.639841314820075</v>
          </cell>
          <cell r="H53">
            <v>77746</v>
          </cell>
          <cell r="I53">
            <v>48.231622961294846</v>
          </cell>
          <cell r="J53">
            <v>5.7294004052602219</v>
          </cell>
          <cell r="K53">
            <v>33668</v>
          </cell>
          <cell r="L53">
            <v>20.455802028082072</v>
          </cell>
          <cell r="M53">
            <v>-56.694878193090318</v>
          </cell>
          <cell r="N53">
            <v>12887</v>
          </cell>
          <cell r="O53">
            <v>8.109621798502296</v>
          </cell>
          <cell r="P53">
            <v>-61.723298087204462</v>
          </cell>
          <cell r="Q53">
            <v>12887</v>
          </cell>
          <cell r="R53">
            <v>8.1178464116309392</v>
          </cell>
          <cell r="T53">
            <v>11370</v>
          </cell>
          <cell r="U53">
            <v>7.225240682489753</v>
          </cell>
          <cell r="V53">
            <v>-11.771552727554905</v>
          </cell>
          <cell r="W53">
            <v>7348</v>
          </cell>
          <cell r="X53">
            <v>4.6693991675404316</v>
          </cell>
          <cell r="Y53">
            <v>-35.373790677220754</v>
          </cell>
          <cell r="Z53">
            <v>7405</v>
          </cell>
          <cell r="AA53">
            <v>4.705620690750802</v>
          </cell>
          <cell r="AB53">
            <v>0.77572128470330881</v>
          </cell>
        </row>
        <row r="54">
          <cell r="B54" t="str">
            <v>썸씽스페셜</v>
          </cell>
          <cell r="C54">
            <v>25901</v>
          </cell>
          <cell r="D54">
            <v>26.56158666024017</v>
          </cell>
          <cell r="E54">
            <v>31866</v>
          </cell>
          <cell r="F54">
            <v>21.53748411689962</v>
          </cell>
          <cell r="G54">
            <v>23.029998841743577</v>
          </cell>
          <cell r="H54">
            <v>11006</v>
          </cell>
          <cell r="I54">
            <v>6.8278399186068874</v>
          </cell>
          <cell r="J54">
            <v>-65.461620535994484</v>
          </cell>
          <cell r="K54">
            <v>9574</v>
          </cell>
          <cell r="L54">
            <v>5.8169136455048633</v>
          </cell>
          <cell r="M54">
            <v>-13.011084862802107</v>
          </cell>
          <cell r="N54">
            <v>8331</v>
          </cell>
          <cell r="O54">
            <v>5.242590145365301</v>
          </cell>
          <cell r="P54">
            <v>-12.98307917275956</v>
          </cell>
          <cell r="Q54">
            <v>8062</v>
          </cell>
          <cell r="R54">
            <v>5.0784571871318871</v>
          </cell>
          <cell r="T54">
            <v>8462</v>
          </cell>
          <cell r="U54">
            <v>5.3773075334413623</v>
          </cell>
          <cell r="V54">
            <v>4.9615480029769259</v>
          </cell>
          <cell r="W54">
            <v>4383</v>
          </cell>
          <cell r="X54">
            <v>2.78524449528167</v>
          </cell>
          <cell r="Y54">
            <v>-48.203734341763173</v>
          </cell>
          <cell r="Z54">
            <v>5836</v>
          </cell>
          <cell r="AA54">
            <v>3.7085756044863851</v>
          </cell>
          <cell r="AB54">
            <v>33.150809947524522</v>
          </cell>
        </row>
        <row r="55">
          <cell r="B55" t="str">
            <v>베리나인골드</v>
          </cell>
          <cell r="C55">
            <v>4550</v>
          </cell>
          <cell r="D55">
            <v>4.6660445273963473</v>
          </cell>
          <cell r="E55">
            <v>1488</v>
          </cell>
          <cell r="F55">
            <v>1.0057043986049907</v>
          </cell>
          <cell r="G55">
            <v>-67.296703296703299</v>
          </cell>
          <cell r="H55">
            <v>507</v>
          </cell>
          <cell r="I55">
            <v>0.31452978727364089</v>
          </cell>
          <cell r="J55">
            <v>-65.927419354838719</v>
          </cell>
          <cell r="K55">
            <v>228</v>
          </cell>
          <cell r="L55">
            <v>0.13852687603667316</v>
          </cell>
          <cell r="M55">
            <v>-55.029585798816569</v>
          </cell>
          <cell r="N55">
            <v>-198</v>
          </cell>
          <cell r="O55">
            <v>-0.12459882952614687</v>
          </cell>
          <cell r="P55">
            <v>-186.84210526315792</v>
          </cell>
          <cell r="Q55">
            <v>-198</v>
          </cell>
          <cell r="R55">
            <v>-0.12472519511933934</v>
          </cell>
          <cell r="T55">
            <v>-1</v>
          </cell>
          <cell r="U55">
            <v>-6.3546531948018936E-4</v>
          </cell>
          <cell r="V55">
            <v>-99.494949494949495</v>
          </cell>
          <cell r="W55">
            <v>-1</v>
          </cell>
          <cell r="X55">
            <v>-6.3546531948018936E-4</v>
          </cell>
          <cell r="Y55">
            <v>0</v>
          </cell>
          <cell r="Z55">
            <v>1</v>
          </cell>
          <cell r="AA55">
            <v>6.3546531948018936E-4</v>
          </cell>
          <cell r="AB55">
            <v>-200</v>
          </cell>
        </row>
        <row r="56">
          <cell r="B56" t="str">
            <v>퀸   앤</v>
          </cell>
          <cell r="D56">
            <v>0</v>
          </cell>
          <cell r="E56">
            <v>7071</v>
          </cell>
          <cell r="F56">
            <v>4.779123523209603</v>
          </cell>
          <cell r="H56">
            <v>1426</v>
          </cell>
          <cell r="I56">
            <v>0.88465380010298211</v>
          </cell>
          <cell r="J56">
            <v>-79.833121199264596</v>
          </cell>
          <cell r="K56">
            <v>274</v>
          </cell>
          <cell r="L56">
            <v>0.1664752808510897</v>
          </cell>
          <cell r="M56">
            <v>-80.785413744740538</v>
          </cell>
          <cell r="N56">
            <v>-418</v>
          </cell>
          <cell r="O56">
            <v>-0.26304197344408786</v>
          </cell>
          <cell r="P56">
            <v>-252.55474452554745</v>
          </cell>
          <cell r="Q56">
            <v>-418</v>
          </cell>
          <cell r="R56">
            <v>-0.26330874525193859</v>
          </cell>
          <cell r="T56">
            <v>17</v>
          </cell>
          <cell r="U56">
            <v>1.0802910431163219E-2</v>
          </cell>
          <cell r="V56">
            <v>-104.06698564593302</v>
          </cell>
          <cell r="W56">
            <v>17</v>
          </cell>
          <cell r="X56">
            <v>1.0802910431163219E-2</v>
          </cell>
          <cell r="Y56">
            <v>0</v>
          </cell>
          <cell r="Z56">
            <v>0</v>
          </cell>
          <cell r="AA56">
            <v>0</v>
          </cell>
          <cell r="AB56">
            <v>-100</v>
          </cell>
        </row>
        <row r="57">
          <cell r="B57" t="str">
            <v>윈   저</v>
          </cell>
          <cell r="D57">
            <v>0</v>
          </cell>
          <cell r="F57">
            <v>0</v>
          </cell>
          <cell r="I57">
            <v>0</v>
          </cell>
          <cell r="K57">
            <v>26586</v>
          </cell>
          <cell r="L57">
            <v>16.152962834697338</v>
          </cell>
          <cell r="N57">
            <v>52131</v>
          </cell>
          <cell r="O57">
            <v>32.805361525391731</v>
          </cell>
          <cell r="Q57">
            <v>52131</v>
          </cell>
          <cell r="R57">
            <v>32.838632054375147</v>
          </cell>
          <cell r="T57">
            <v>53576</v>
          </cell>
          <cell r="U57">
            <v>34.045689956470625</v>
          </cell>
          <cell r="V57">
            <v>2.7718631908077782</v>
          </cell>
          <cell r="W57">
            <v>31639</v>
          </cell>
          <cell r="X57">
            <v>20.105487243033711</v>
          </cell>
          <cell r="Y57">
            <v>-40.945572644467674</v>
          </cell>
          <cell r="Z57">
            <v>45808</v>
          </cell>
          <cell r="AA57">
            <v>29.109395354748514</v>
          </cell>
          <cell r="AB57">
            <v>44.783337020765515</v>
          </cell>
        </row>
        <row r="58">
          <cell r="B58" t="str">
            <v>계</v>
          </cell>
          <cell r="C58">
            <v>72799</v>
          </cell>
          <cell r="D58">
            <v>74.655686934049811</v>
          </cell>
          <cell r="E58">
            <v>113958</v>
          </cell>
          <cell r="F58">
            <v>77.021546946389464</v>
          </cell>
          <cell r="G58">
            <v>56.53786453110618</v>
          </cell>
          <cell r="H58">
            <v>90685</v>
          </cell>
          <cell r="I58">
            <v>56.258646467278353</v>
          </cell>
          <cell r="J58">
            <v>-20.422436336194039</v>
          </cell>
          <cell r="K58">
            <v>70330</v>
          </cell>
          <cell r="L58">
            <v>42.730680665172031</v>
          </cell>
          <cell r="M58">
            <v>-22.445828968407127</v>
          </cell>
          <cell r="N58">
            <v>72733</v>
          </cell>
          <cell r="O58">
            <v>45.769932666289094</v>
          </cell>
          <cell r="P58">
            <v>3.4167496089862084</v>
          </cell>
          <cell r="Q58">
            <v>72464</v>
          </cell>
          <cell r="R58">
            <v>45.646901712766699</v>
          </cell>
          <cell r="S58">
            <v>-0.36984587463737739</v>
          </cell>
          <cell r="T58">
            <v>73424</v>
          </cell>
          <cell r="U58">
            <v>46.658405617513424</v>
          </cell>
          <cell r="V58">
            <v>1.3247957606535579</v>
          </cell>
          <cell r="W58">
            <v>43386</v>
          </cell>
          <cell r="X58">
            <v>27.570298350967498</v>
          </cell>
          <cell r="Y58">
            <v>-40.910329047722819</v>
          </cell>
          <cell r="Z58">
            <v>59050</v>
          </cell>
          <cell r="AA58">
            <v>37.52422711530518</v>
          </cell>
          <cell r="AB58">
            <v>36.1038122896787</v>
          </cell>
        </row>
        <row r="59">
          <cell r="A59" t="str">
            <v>보  해</v>
          </cell>
          <cell r="B59" t="str">
            <v>앰버서더</v>
          </cell>
          <cell r="D59">
            <v>0</v>
          </cell>
          <cell r="F59">
            <v>0</v>
          </cell>
          <cell r="H59">
            <v>912</v>
          </cell>
          <cell r="I59">
            <v>0.56578139249222981</v>
          </cell>
          <cell r="K59">
            <v>971</v>
          </cell>
          <cell r="L59">
            <v>0.58995437119127037</v>
          </cell>
          <cell r="M59">
            <v>6.4692982456140413</v>
          </cell>
          <cell r="N59">
            <v>933</v>
          </cell>
          <cell r="O59">
            <v>0.58712478761563147</v>
          </cell>
          <cell r="P59">
            <v>-3.913491246137994</v>
          </cell>
          <cell r="Q59">
            <v>933</v>
          </cell>
          <cell r="R59">
            <v>0.5877202376077959</v>
          </cell>
          <cell r="T59">
            <v>560</v>
          </cell>
          <cell r="U59">
            <v>0.35586057890890604</v>
          </cell>
          <cell r="V59">
            <v>-39.978563772775985</v>
          </cell>
          <cell r="W59">
            <v>90</v>
          </cell>
          <cell r="X59">
            <v>9.8565445648877675E-2</v>
          </cell>
          <cell r="Y59">
            <v>-83.928571428571431</v>
          </cell>
          <cell r="Z59">
            <v>246</v>
          </cell>
          <cell r="AA59">
            <v>0.18232701974145807</v>
          </cell>
          <cell r="AB59">
            <v>173.33333333333331</v>
          </cell>
        </row>
        <row r="60">
          <cell r="A60" t="str">
            <v>롯  데</v>
          </cell>
          <cell r="B60" t="str">
            <v>스카치블루</v>
          </cell>
          <cell r="D60">
            <v>0</v>
          </cell>
          <cell r="F60">
            <v>0</v>
          </cell>
          <cell r="I60">
            <v>0</v>
          </cell>
          <cell r="N60">
            <v>371</v>
          </cell>
          <cell r="O60">
            <v>0.2334654836070732</v>
          </cell>
          <cell r="Q60">
            <v>479</v>
          </cell>
          <cell r="T60">
            <v>24</v>
          </cell>
          <cell r="U60">
            <v>1.5251167667524544E-2</v>
          </cell>
          <cell r="V60">
            <v>-94.989561586638828</v>
          </cell>
          <cell r="W60">
            <v>16.89</v>
          </cell>
          <cell r="X60">
            <v>1.8497448633439377E-2</v>
          </cell>
          <cell r="Y60">
            <v>-29.625</v>
          </cell>
          <cell r="Z60">
            <v>-32.706000000000003</v>
          </cell>
          <cell r="AA60">
            <v>-2.4240599624650926E-2</v>
          </cell>
          <cell r="AB60">
            <v>-293.64120781527532</v>
          </cell>
        </row>
        <row r="61">
          <cell r="B61" t="str">
            <v>인터내셔널</v>
          </cell>
          <cell r="D61">
            <v>0</v>
          </cell>
          <cell r="F61">
            <v>0</v>
          </cell>
          <cell r="I61">
            <v>0</v>
          </cell>
          <cell r="O61">
            <v>0</v>
          </cell>
          <cell r="T61">
            <v>6</v>
          </cell>
          <cell r="U61">
            <v>3.812791916881136E-3</v>
          </cell>
          <cell r="W61">
            <v>0</v>
          </cell>
          <cell r="X61">
            <v>0</v>
          </cell>
          <cell r="Z61">
            <v>623.11099999999999</v>
          </cell>
          <cell r="AA61">
            <v>0.39596543068662027</v>
          </cell>
        </row>
        <row r="62">
          <cell r="B62" t="str">
            <v>계</v>
          </cell>
          <cell r="N62">
            <v>371</v>
          </cell>
          <cell r="O62">
            <v>0.2334654836070732</v>
          </cell>
          <cell r="Q62">
            <v>479</v>
          </cell>
          <cell r="T62">
            <v>30</v>
          </cell>
          <cell r="U62">
            <v>1.9063959584405682E-2</v>
          </cell>
          <cell r="W62">
            <v>16.89</v>
          </cell>
          <cell r="X62">
            <v>1.07330092460204E-2</v>
          </cell>
          <cell r="Z62">
            <v>590.40499999999997</v>
          </cell>
          <cell r="AA62">
            <v>0.37518190194770118</v>
          </cell>
          <cell r="AB62">
            <v>3395.5891059798696</v>
          </cell>
        </row>
        <row r="63">
          <cell r="A63" t="str">
            <v>합       계</v>
          </cell>
          <cell r="C63">
            <v>97513</v>
          </cell>
          <cell r="D63">
            <v>100</v>
          </cell>
          <cell r="E63">
            <v>147956</v>
          </cell>
          <cell r="F63">
            <v>100</v>
          </cell>
          <cell r="G63">
            <v>51.729512988011862</v>
          </cell>
          <cell r="H63">
            <v>161193</v>
          </cell>
          <cell r="I63">
            <v>100</v>
          </cell>
          <cell r="J63">
            <v>8.9465787125902381</v>
          </cell>
          <cell r="K63">
            <v>164589</v>
          </cell>
          <cell r="L63">
            <v>100</v>
          </cell>
          <cell r="M63">
            <v>2.1067912378329083</v>
          </cell>
          <cell r="N63">
            <v>158910</v>
          </cell>
          <cell r="O63">
            <v>100</v>
          </cell>
          <cell r="P63">
            <v>-3.4504128465450208</v>
          </cell>
          <cell r="Q63">
            <v>158749</v>
          </cell>
          <cell r="R63">
            <v>100</v>
          </cell>
          <cell r="S63">
            <v>-0.10131520986722364</v>
          </cell>
          <cell r="T63">
            <v>157365</v>
          </cell>
          <cell r="U63">
            <v>100</v>
          </cell>
          <cell r="V63">
            <v>-0.87181651537962068</v>
          </cell>
          <cell r="W63">
            <v>91309.89</v>
          </cell>
          <cell r="X63">
            <v>100</v>
          </cell>
          <cell r="Y63">
            <v>-41.975731579449047</v>
          </cell>
          <cell r="Z63">
            <v>134922.405</v>
          </cell>
          <cell r="AA63">
            <v>100</v>
          </cell>
          <cell r="AB63">
            <v>47.763188631592925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을지(2)"/>
      <sheetName val="테이블"/>
      <sheetName val="갑지"/>
      <sheetName val="1.수변"/>
      <sheetName val="2.전력"/>
      <sheetName val="3.동력"/>
      <sheetName val="4.전등"/>
      <sheetName val="5.전열"/>
      <sheetName val="6.전화"/>
      <sheetName val="7.TV"/>
      <sheetName val="8.피뢰"/>
      <sheetName val="9.자탐"/>
      <sheetName val="10.비상조명"/>
      <sheetName val="11.방송"/>
      <sheetName val="12.유도"/>
      <sheetName val="소방"/>
      <sheetName val="위스키3"/>
      <sheetName val="주류전체2"/>
    </sheetNames>
    <sheetDataSet>
      <sheetData sheetId="0"/>
      <sheetData sheetId="1">
        <row r="3">
          <cell r="A3" t="str">
            <v>5501-00</v>
          </cell>
          <cell r="B3" t="str">
            <v>600V비닐절연전선(IV)-KSC 3302-</v>
          </cell>
        </row>
        <row r="4">
          <cell r="A4" t="str">
            <v>5501-01</v>
          </cell>
          <cell r="B4" t="str">
            <v>600V비닐절연전선(IV)-단</v>
          </cell>
          <cell r="C4" t="str">
            <v xml:space="preserve">  1.2 MM</v>
          </cell>
          <cell r="D4" t="str">
            <v>M</v>
          </cell>
          <cell r="E4">
            <v>50</v>
          </cell>
          <cell r="F4">
            <v>0.01</v>
          </cell>
          <cell r="G4">
            <v>56143</v>
          </cell>
          <cell r="H4">
            <v>1</v>
          </cell>
          <cell r="I4">
            <v>0</v>
          </cell>
        </row>
        <row r="5">
          <cell r="A5" t="str">
            <v>5501-02</v>
          </cell>
          <cell r="B5" t="str">
            <v>600V비닐절연전선(IV)-단</v>
          </cell>
          <cell r="C5" t="str">
            <v xml:space="preserve">  1.6 MM</v>
          </cell>
          <cell r="D5" t="str">
            <v>M</v>
          </cell>
          <cell r="E5">
            <v>75</v>
          </cell>
          <cell r="F5">
            <v>0.01</v>
          </cell>
          <cell r="G5">
            <v>56143</v>
          </cell>
          <cell r="H5">
            <v>1.5</v>
          </cell>
          <cell r="I5">
            <v>0</v>
          </cell>
        </row>
        <row r="6">
          <cell r="A6" t="str">
            <v>5501-03</v>
          </cell>
          <cell r="B6" t="str">
            <v>600V비닐절연전선(IV)-단</v>
          </cell>
          <cell r="C6" t="str">
            <v xml:space="preserve">  2.0 MM</v>
          </cell>
          <cell r="D6" t="str">
            <v>M</v>
          </cell>
          <cell r="E6">
            <v>110</v>
          </cell>
          <cell r="F6">
            <v>0.01</v>
          </cell>
          <cell r="G6">
            <v>56143</v>
          </cell>
          <cell r="H6">
            <v>2.2000000000000002</v>
          </cell>
          <cell r="I6">
            <v>0</v>
          </cell>
        </row>
        <row r="7">
          <cell r="A7" t="str">
            <v>5501-04</v>
          </cell>
        </row>
        <row r="8">
          <cell r="A8" t="str">
            <v>5501-11</v>
          </cell>
          <cell r="B8" t="str">
            <v>600V비닐절연전선(IV)-연</v>
          </cell>
          <cell r="C8" t="str">
            <v xml:space="preserve">  1.25MM2</v>
          </cell>
          <cell r="D8" t="str">
            <v>M</v>
          </cell>
          <cell r="E8">
            <v>62</v>
          </cell>
          <cell r="F8">
            <v>0.01</v>
          </cell>
          <cell r="G8">
            <v>56143</v>
          </cell>
          <cell r="H8">
            <v>1.24</v>
          </cell>
          <cell r="I8">
            <v>0</v>
          </cell>
        </row>
        <row r="9">
          <cell r="A9" t="str">
            <v>5501-12</v>
          </cell>
          <cell r="B9" t="str">
            <v>600V비닐절연전선(IV)-연</v>
          </cell>
          <cell r="C9" t="str">
            <v xml:space="preserve">  2.0 MM2</v>
          </cell>
          <cell r="D9" t="str">
            <v>M</v>
          </cell>
          <cell r="E9">
            <v>91</v>
          </cell>
          <cell r="F9">
            <v>0.01</v>
          </cell>
          <cell r="G9">
            <v>56143</v>
          </cell>
          <cell r="H9">
            <v>1.82</v>
          </cell>
          <cell r="I9">
            <v>0</v>
          </cell>
        </row>
        <row r="10">
          <cell r="A10" t="str">
            <v>5501-13</v>
          </cell>
          <cell r="B10" t="str">
            <v>600V비닐절연전선(IV)-연</v>
          </cell>
          <cell r="C10" t="str">
            <v xml:space="preserve">  3.5 MM2</v>
          </cell>
          <cell r="D10" t="str">
            <v>M</v>
          </cell>
          <cell r="E10">
            <v>140</v>
          </cell>
          <cell r="F10">
            <v>0.01</v>
          </cell>
          <cell r="G10">
            <v>56143</v>
          </cell>
          <cell r="H10">
            <v>2.8000000000000003</v>
          </cell>
          <cell r="I10">
            <v>0</v>
          </cell>
        </row>
        <row r="11">
          <cell r="A11" t="str">
            <v>5501-14</v>
          </cell>
          <cell r="B11" t="str">
            <v>600V비닐절연전선(IV)-연</v>
          </cell>
          <cell r="C11" t="str">
            <v xml:space="preserve">  5.5 MM2</v>
          </cell>
          <cell r="D11" t="str">
            <v>M</v>
          </cell>
          <cell r="E11">
            <v>210</v>
          </cell>
          <cell r="F11">
            <v>0.01</v>
          </cell>
          <cell r="G11">
            <v>56143</v>
          </cell>
          <cell r="H11">
            <v>4.2</v>
          </cell>
          <cell r="I11">
            <v>0</v>
          </cell>
        </row>
        <row r="12">
          <cell r="A12" t="str">
            <v>5501-15</v>
          </cell>
          <cell r="B12" t="str">
            <v>600V비닐절연전선(IV)-연</v>
          </cell>
          <cell r="C12" t="str">
            <v xml:space="preserve">  8.0 MM2</v>
          </cell>
          <cell r="D12" t="str">
            <v>M</v>
          </cell>
          <cell r="E12">
            <v>306</v>
          </cell>
          <cell r="F12">
            <v>0.02</v>
          </cell>
          <cell r="G12">
            <v>56143</v>
          </cell>
          <cell r="H12">
            <v>6.12</v>
          </cell>
          <cell r="I12">
            <v>0</v>
          </cell>
        </row>
        <row r="13">
          <cell r="A13" t="str">
            <v>5501-16</v>
          </cell>
          <cell r="B13" t="str">
            <v>600V비닐절연전선(IV)-연</v>
          </cell>
          <cell r="C13" t="str">
            <v xml:space="preserve"> 14.0MM2</v>
          </cell>
          <cell r="D13" t="str">
            <v>M</v>
          </cell>
          <cell r="E13">
            <v>556</v>
          </cell>
          <cell r="F13">
            <v>0.02</v>
          </cell>
          <cell r="G13">
            <v>56143</v>
          </cell>
          <cell r="H13">
            <v>11.120000000000001</v>
          </cell>
          <cell r="I13">
            <v>0</v>
          </cell>
        </row>
        <row r="14">
          <cell r="A14" t="str">
            <v>5501-17</v>
          </cell>
          <cell r="B14" t="str">
            <v>600V비닐절연전선(IV)-연</v>
          </cell>
          <cell r="C14" t="str">
            <v xml:space="preserve"> 22.0MM2</v>
          </cell>
          <cell r="D14" t="str">
            <v>M</v>
          </cell>
          <cell r="E14">
            <v>819</v>
          </cell>
          <cell r="F14">
            <v>3.1E-2</v>
          </cell>
          <cell r="G14">
            <v>56143</v>
          </cell>
          <cell r="H14">
            <v>16.38</v>
          </cell>
          <cell r="I14">
            <v>0</v>
          </cell>
        </row>
        <row r="15">
          <cell r="A15" t="str">
            <v>5501-18</v>
          </cell>
          <cell r="B15" t="str">
            <v>600V비닐절연전선(IV)-연</v>
          </cell>
          <cell r="C15" t="str">
            <v xml:space="preserve"> 30.0MM2</v>
          </cell>
          <cell r="D15" t="str">
            <v>M</v>
          </cell>
          <cell r="E15">
            <v>920</v>
          </cell>
          <cell r="F15">
            <v>3.1E-2</v>
          </cell>
          <cell r="G15">
            <v>56143</v>
          </cell>
          <cell r="H15">
            <v>18.400000000000002</v>
          </cell>
          <cell r="I15">
            <v>0</v>
          </cell>
        </row>
        <row r="16">
          <cell r="A16" t="str">
            <v>5501-19</v>
          </cell>
          <cell r="B16" t="str">
            <v>600V비닐절연전선(IV)-연</v>
          </cell>
          <cell r="C16" t="str">
            <v xml:space="preserve"> 38.0MM2</v>
          </cell>
          <cell r="D16" t="str">
            <v>M</v>
          </cell>
          <cell r="E16">
            <v>1277</v>
          </cell>
          <cell r="F16">
            <v>3.1E-2</v>
          </cell>
          <cell r="G16">
            <v>56143</v>
          </cell>
          <cell r="H16">
            <v>25.54</v>
          </cell>
          <cell r="I16">
            <v>0</v>
          </cell>
        </row>
        <row r="17">
          <cell r="A17" t="str">
            <v>5501-20</v>
          </cell>
          <cell r="B17" t="str">
            <v>600V비닐절연전선(IV)-연</v>
          </cell>
          <cell r="C17" t="str">
            <v xml:space="preserve"> 50.0MM2</v>
          </cell>
          <cell r="D17" t="str">
            <v>M</v>
          </cell>
          <cell r="E17">
            <v>1774</v>
          </cell>
          <cell r="F17">
            <v>5.1999999999999998E-2</v>
          </cell>
          <cell r="G17">
            <v>56143</v>
          </cell>
          <cell r="H17">
            <v>35.480000000000004</v>
          </cell>
          <cell r="I17">
            <v>0</v>
          </cell>
        </row>
        <row r="18">
          <cell r="A18" t="str">
            <v>5501-21</v>
          </cell>
          <cell r="B18" t="str">
            <v>600V비닐절연전선(IV)-연</v>
          </cell>
          <cell r="C18" t="str">
            <v xml:space="preserve"> 60mm2</v>
          </cell>
          <cell r="D18" t="str">
            <v>M</v>
          </cell>
          <cell r="E18">
            <v>2150</v>
          </cell>
          <cell r="F18">
            <v>0.06</v>
          </cell>
          <cell r="G18">
            <v>56143</v>
          </cell>
          <cell r="H18">
            <v>43</v>
          </cell>
          <cell r="I18">
            <v>0</v>
          </cell>
        </row>
        <row r="19">
          <cell r="A19" t="str">
            <v>5501-22</v>
          </cell>
          <cell r="B19" t="str">
            <v>600V비닐절연전선(IV)-연</v>
          </cell>
          <cell r="C19" t="str">
            <v xml:space="preserve"> 80mm2</v>
          </cell>
          <cell r="D19" t="str">
            <v>M</v>
          </cell>
          <cell r="E19">
            <v>2745</v>
          </cell>
          <cell r="F19">
            <v>7.0000000000000007E-2</v>
          </cell>
          <cell r="G19">
            <v>56143</v>
          </cell>
          <cell r="H19">
            <v>54.9</v>
          </cell>
          <cell r="I19">
            <v>0</v>
          </cell>
        </row>
        <row r="20">
          <cell r="A20" t="str">
            <v>5501-23</v>
          </cell>
          <cell r="B20" t="str">
            <v>600V비닐절연전선(IV)-연</v>
          </cell>
          <cell r="C20" t="str">
            <v>100mm2</v>
          </cell>
          <cell r="D20" t="str">
            <v>M</v>
          </cell>
          <cell r="E20">
            <v>3340</v>
          </cell>
          <cell r="F20">
            <v>0.08</v>
          </cell>
          <cell r="G20">
            <v>56143</v>
          </cell>
          <cell r="H20">
            <v>66.8</v>
          </cell>
          <cell r="I20">
            <v>0</v>
          </cell>
        </row>
        <row r="21">
          <cell r="A21" t="str">
            <v>5501-24</v>
          </cell>
        </row>
        <row r="22">
          <cell r="A22" t="str">
            <v>5503-00</v>
          </cell>
          <cell r="B22" t="str">
            <v>600V2종비닐절연전선(HIV)-KSC 3328-</v>
          </cell>
        </row>
        <row r="23">
          <cell r="A23" t="str">
            <v>5503-01</v>
          </cell>
          <cell r="B23" t="str">
            <v>600V2종비닐절연전선(HIV)-단</v>
          </cell>
          <cell r="C23" t="str">
            <v xml:space="preserve">  1.2 MM</v>
          </cell>
          <cell r="D23" t="str">
            <v>M</v>
          </cell>
          <cell r="E23">
            <v>52</v>
          </cell>
          <cell r="F23">
            <v>0.01</v>
          </cell>
          <cell r="G23">
            <v>56143</v>
          </cell>
          <cell r="H23">
            <v>1.04</v>
          </cell>
          <cell r="I23">
            <v>0</v>
          </cell>
        </row>
        <row r="24">
          <cell r="A24" t="str">
            <v>5503-02</v>
          </cell>
          <cell r="B24" t="str">
            <v>600V2종비닐절연전선(HIV)-단</v>
          </cell>
          <cell r="C24" t="str">
            <v xml:space="preserve">  1.6 MM</v>
          </cell>
          <cell r="D24" t="str">
            <v>M</v>
          </cell>
          <cell r="E24">
            <v>78</v>
          </cell>
          <cell r="F24">
            <v>0.01</v>
          </cell>
          <cell r="G24">
            <v>56143</v>
          </cell>
          <cell r="H24">
            <v>1.56</v>
          </cell>
          <cell r="I24">
            <v>0</v>
          </cell>
        </row>
        <row r="25">
          <cell r="A25" t="str">
            <v>5503-03</v>
          </cell>
          <cell r="B25" t="str">
            <v>600V2종비닐절연전선(HIV)-단</v>
          </cell>
          <cell r="C25" t="str">
            <v xml:space="preserve">  2.0 MM</v>
          </cell>
          <cell r="D25" t="str">
            <v>M</v>
          </cell>
          <cell r="E25">
            <v>113</v>
          </cell>
          <cell r="F25">
            <v>0.01</v>
          </cell>
          <cell r="G25">
            <v>56143</v>
          </cell>
          <cell r="H25">
            <v>2.2600000000000002</v>
          </cell>
          <cell r="I25">
            <v>0</v>
          </cell>
        </row>
        <row r="26">
          <cell r="A26" t="str">
            <v>5503-04</v>
          </cell>
        </row>
        <row r="27">
          <cell r="A27" t="str">
            <v>5503-11</v>
          </cell>
          <cell r="B27" t="str">
            <v>600V2종비닐절연전선(HIV)-연</v>
          </cell>
          <cell r="C27" t="str">
            <v xml:space="preserve">  1.25MM2</v>
          </cell>
          <cell r="D27" t="str">
            <v>M</v>
          </cell>
          <cell r="E27">
            <v>64</v>
          </cell>
          <cell r="F27">
            <v>0.01</v>
          </cell>
          <cell r="G27">
            <v>56143</v>
          </cell>
          <cell r="H27">
            <v>1.28</v>
          </cell>
          <cell r="I27">
            <v>0</v>
          </cell>
        </row>
        <row r="28">
          <cell r="A28" t="str">
            <v>5503-12</v>
          </cell>
          <cell r="B28" t="str">
            <v>600V2종비닐절연전선(HIV)-연</v>
          </cell>
          <cell r="C28" t="str">
            <v xml:space="preserve">  2.0 MM2</v>
          </cell>
          <cell r="D28" t="str">
            <v>M</v>
          </cell>
          <cell r="E28">
            <v>94</v>
          </cell>
          <cell r="F28">
            <v>0.01</v>
          </cell>
          <cell r="G28">
            <v>56143</v>
          </cell>
          <cell r="H28">
            <v>1.8800000000000001</v>
          </cell>
          <cell r="I28">
            <v>0</v>
          </cell>
        </row>
        <row r="29">
          <cell r="A29" t="str">
            <v>5503-13</v>
          </cell>
          <cell r="B29" t="str">
            <v>600V2종비닐절연전선(HIV)-연</v>
          </cell>
          <cell r="C29" t="str">
            <v xml:space="preserve">  3.5 MM2</v>
          </cell>
          <cell r="D29" t="str">
            <v>M</v>
          </cell>
          <cell r="E29">
            <v>145</v>
          </cell>
          <cell r="F29">
            <v>0.01</v>
          </cell>
          <cell r="G29">
            <v>56143</v>
          </cell>
          <cell r="H29">
            <v>2.9</v>
          </cell>
          <cell r="I29">
            <v>0</v>
          </cell>
        </row>
        <row r="30">
          <cell r="A30" t="str">
            <v>5503-14</v>
          </cell>
          <cell r="B30" t="str">
            <v>600V2종비닐절연전선(HIV)-연</v>
          </cell>
          <cell r="C30" t="str">
            <v xml:space="preserve">  5.5 MM2</v>
          </cell>
          <cell r="D30" t="str">
            <v>M</v>
          </cell>
          <cell r="E30">
            <v>217</v>
          </cell>
          <cell r="F30">
            <v>0.01</v>
          </cell>
          <cell r="G30">
            <v>56143</v>
          </cell>
          <cell r="H30">
            <v>4.34</v>
          </cell>
          <cell r="I30">
            <v>0</v>
          </cell>
        </row>
        <row r="31">
          <cell r="A31" t="str">
            <v>5503-15</v>
          </cell>
          <cell r="B31" t="str">
            <v>600V2종비닐절연전선(HIV)-연</v>
          </cell>
          <cell r="C31" t="str">
            <v xml:space="preserve">  8.0 MM2</v>
          </cell>
          <cell r="D31" t="str">
            <v>M</v>
          </cell>
          <cell r="E31">
            <v>315</v>
          </cell>
          <cell r="F31">
            <v>0.02</v>
          </cell>
          <cell r="G31">
            <v>56143</v>
          </cell>
          <cell r="H31">
            <v>6.3</v>
          </cell>
          <cell r="I31">
            <v>0</v>
          </cell>
        </row>
        <row r="32">
          <cell r="A32" t="str">
            <v>5503-16</v>
          </cell>
          <cell r="B32" t="str">
            <v>600V2종비닐절연전선(HIV)-연</v>
          </cell>
          <cell r="C32" t="str">
            <v xml:space="preserve"> 14.0MM2</v>
          </cell>
          <cell r="D32" t="str">
            <v>M</v>
          </cell>
          <cell r="E32">
            <v>571</v>
          </cell>
          <cell r="F32">
            <v>0.02</v>
          </cell>
          <cell r="G32">
            <v>56143</v>
          </cell>
          <cell r="H32">
            <v>11.42</v>
          </cell>
          <cell r="I32">
            <v>0</v>
          </cell>
        </row>
        <row r="33">
          <cell r="A33" t="str">
            <v>5503-17</v>
          </cell>
          <cell r="B33" t="str">
            <v>600V2종비닐절연전선(HIV)-연</v>
          </cell>
          <cell r="C33" t="str">
            <v xml:space="preserve"> 22.0MM2</v>
          </cell>
          <cell r="D33" t="str">
            <v>M</v>
          </cell>
          <cell r="E33">
            <v>843</v>
          </cell>
          <cell r="F33">
            <v>3.1E-2</v>
          </cell>
          <cell r="G33">
            <v>56143</v>
          </cell>
          <cell r="H33">
            <v>16.86</v>
          </cell>
          <cell r="I33">
            <v>0</v>
          </cell>
        </row>
        <row r="34">
          <cell r="A34" t="str">
            <v>5503-18</v>
          </cell>
          <cell r="B34" t="str">
            <v>600V2종비닐절연전선(HIV)-연</v>
          </cell>
          <cell r="C34" t="str">
            <v xml:space="preserve"> 30.0MM2</v>
          </cell>
          <cell r="D34" t="str">
            <v>M</v>
          </cell>
          <cell r="E34">
            <v>870</v>
          </cell>
          <cell r="F34">
            <v>3.1E-2</v>
          </cell>
          <cell r="G34">
            <v>56143</v>
          </cell>
          <cell r="H34">
            <v>17.400000000000002</v>
          </cell>
          <cell r="I34">
            <v>0</v>
          </cell>
        </row>
        <row r="35">
          <cell r="A35" t="str">
            <v>5503-19</v>
          </cell>
          <cell r="B35" t="str">
            <v>600V2종비닐절연전선(HIV)-연</v>
          </cell>
          <cell r="C35" t="str">
            <v xml:space="preserve"> 38.0MM2</v>
          </cell>
          <cell r="D35" t="str">
            <v>M</v>
          </cell>
          <cell r="E35">
            <v>1320</v>
          </cell>
          <cell r="F35">
            <v>3.1E-2</v>
          </cell>
          <cell r="G35">
            <v>56143</v>
          </cell>
          <cell r="H35">
            <v>26.400000000000002</v>
          </cell>
          <cell r="I35">
            <v>0</v>
          </cell>
        </row>
        <row r="36">
          <cell r="A36" t="str">
            <v>5503-20</v>
          </cell>
          <cell r="B36" t="str">
            <v>600V2종비닐절연전선(HIV)-연</v>
          </cell>
          <cell r="C36" t="str">
            <v xml:space="preserve"> 50.0MM2</v>
          </cell>
          <cell r="D36" t="str">
            <v>M</v>
          </cell>
          <cell r="E36">
            <v>1878</v>
          </cell>
          <cell r="F36">
            <v>5.1999999999999998E-2</v>
          </cell>
          <cell r="G36">
            <v>56143</v>
          </cell>
          <cell r="H36">
            <v>37.56</v>
          </cell>
          <cell r="I36">
            <v>0</v>
          </cell>
        </row>
        <row r="37">
          <cell r="A37" t="str">
            <v>5503-21</v>
          </cell>
          <cell r="B37" t="str">
            <v>600V2종비닐절연전선(HIV)-연</v>
          </cell>
          <cell r="C37" t="str">
            <v xml:space="preserve"> 60mm2</v>
          </cell>
          <cell r="D37" t="str">
            <v>M</v>
          </cell>
          <cell r="E37">
            <v>2280</v>
          </cell>
          <cell r="F37">
            <v>0.6</v>
          </cell>
          <cell r="G37">
            <v>56143</v>
          </cell>
          <cell r="H37">
            <v>45.6</v>
          </cell>
          <cell r="I37">
            <v>0</v>
          </cell>
        </row>
        <row r="38">
          <cell r="A38" t="str">
            <v>5503-22</v>
          </cell>
          <cell r="B38" t="str">
            <v>600V2종비닐절연전선(HIV)-연</v>
          </cell>
          <cell r="C38" t="str">
            <v xml:space="preserve"> 80mm2</v>
          </cell>
          <cell r="D38" t="str">
            <v>M</v>
          </cell>
          <cell r="E38">
            <v>2850</v>
          </cell>
          <cell r="F38">
            <v>0.7</v>
          </cell>
          <cell r="G38">
            <v>56143</v>
          </cell>
          <cell r="H38">
            <v>57</v>
          </cell>
          <cell r="I38">
            <v>0</v>
          </cell>
        </row>
        <row r="39">
          <cell r="A39" t="str">
            <v>5503-23</v>
          </cell>
          <cell r="B39" t="str">
            <v>600V2종비닐절연전선(HIV)-연</v>
          </cell>
          <cell r="C39" t="str">
            <v>100mm2</v>
          </cell>
          <cell r="D39" t="str">
            <v>M</v>
          </cell>
          <cell r="E39">
            <v>3600</v>
          </cell>
          <cell r="F39">
            <v>0.8</v>
          </cell>
          <cell r="G39">
            <v>56143</v>
          </cell>
          <cell r="H39">
            <v>72</v>
          </cell>
          <cell r="I39">
            <v>0</v>
          </cell>
        </row>
        <row r="40">
          <cell r="A40" t="str">
            <v>5503-24</v>
          </cell>
        </row>
        <row r="41">
          <cell r="A41" t="str">
            <v>5503-25</v>
          </cell>
        </row>
        <row r="42">
          <cell r="A42" t="str">
            <v>5505-00</v>
          </cell>
          <cell r="B42" t="str">
            <v>옥외용 비닐절연전선(OW)-KSC 3313-</v>
          </cell>
        </row>
        <row r="43">
          <cell r="A43" t="str">
            <v>5505-01</v>
          </cell>
          <cell r="B43" t="str">
            <v>옥외용비닐절연전선(OW)-단</v>
          </cell>
          <cell r="C43" t="str">
            <v xml:space="preserve"> 2.0MM</v>
          </cell>
          <cell r="D43" t="str">
            <v>M</v>
          </cell>
          <cell r="E43">
            <v>0</v>
          </cell>
          <cell r="F43">
            <v>0.01</v>
          </cell>
          <cell r="G43">
            <v>56143</v>
          </cell>
          <cell r="H43">
            <v>0</v>
          </cell>
          <cell r="I43">
            <v>0</v>
          </cell>
        </row>
        <row r="44">
          <cell r="A44" t="str">
            <v>5505-02</v>
          </cell>
          <cell r="B44" t="str">
            <v>옥외용비닐절연전선(OW)-단</v>
          </cell>
          <cell r="C44" t="str">
            <v xml:space="preserve"> 2.6MM</v>
          </cell>
          <cell r="D44" t="str">
            <v>M</v>
          </cell>
          <cell r="E44">
            <v>0</v>
          </cell>
          <cell r="F44">
            <v>0.01</v>
          </cell>
          <cell r="G44">
            <v>56143</v>
          </cell>
          <cell r="H44">
            <v>0</v>
          </cell>
          <cell r="I44">
            <v>0</v>
          </cell>
        </row>
        <row r="45">
          <cell r="A45" t="str">
            <v>5505-03</v>
          </cell>
          <cell r="B45" t="str">
            <v>옥외용비닐절연전선(OW)-단</v>
          </cell>
          <cell r="C45" t="str">
            <v xml:space="preserve"> 3.2MM</v>
          </cell>
          <cell r="D45" t="str">
            <v>M</v>
          </cell>
          <cell r="E45">
            <v>0</v>
          </cell>
          <cell r="F45">
            <v>0.01</v>
          </cell>
          <cell r="G45">
            <v>56143</v>
          </cell>
          <cell r="H45">
            <v>0</v>
          </cell>
          <cell r="I45">
            <v>0</v>
          </cell>
        </row>
        <row r="46">
          <cell r="A46" t="str">
            <v>5505-11</v>
          </cell>
          <cell r="B46" t="str">
            <v>옥외용비닐절연전선(OW)-연</v>
          </cell>
          <cell r="C46" t="str">
            <v xml:space="preserve"> 2.0MM2</v>
          </cell>
          <cell r="D46" t="str">
            <v>M</v>
          </cell>
          <cell r="E46">
            <v>0</v>
          </cell>
          <cell r="F46">
            <v>0.01</v>
          </cell>
          <cell r="G46">
            <v>56143</v>
          </cell>
          <cell r="H46">
            <v>0</v>
          </cell>
          <cell r="I46">
            <v>0</v>
          </cell>
        </row>
        <row r="47">
          <cell r="A47" t="str">
            <v>5505-12</v>
          </cell>
          <cell r="B47" t="str">
            <v>옥외용비닐절연전선(OW)-연</v>
          </cell>
          <cell r="C47" t="str">
            <v xml:space="preserve"> 3.5MM2</v>
          </cell>
          <cell r="D47" t="str">
            <v>M</v>
          </cell>
          <cell r="E47">
            <v>148</v>
          </cell>
          <cell r="F47">
            <v>0.01</v>
          </cell>
          <cell r="G47">
            <v>56143</v>
          </cell>
          <cell r="H47">
            <v>2.96</v>
          </cell>
          <cell r="I47">
            <v>0</v>
          </cell>
        </row>
        <row r="48">
          <cell r="A48" t="str">
            <v>5505-13</v>
          </cell>
          <cell r="B48" t="str">
            <v>옥외용비닐절연전선(OW)-연</v>
          </cell>
          <cell r="C48" t="str">
            <v xml:space="preserve"> 5.5MM2</v>
          </cell>
          <cell r="D48" t="str">
            <v>M</v>
          </cell>
          <cell r="E48">
            <v>227</v>
          </cell>
          <cell r="F48">
            <v>0.01</v>
          </cell>
          <cell r="G48">
            <v>56143</v>
          </cell>
          <cell r="H48">
            <v>4.54</v>
          </cell>
          <cell r="I48">
            <v>0</v>
          </cell>
        </row>
        <row r="49">
          <cell r="A49" t="str">
            <v>5505-14</v>
          </cell>
          <cell r="B49" t="str">
            <v>옥외용비닐절연전선(OW)-연</v>
          </cell>
          <cell r="C49" t="str">
            <v xml:space="preserve"> 8.0MM2</v>
          </cell>
          <cell r="D49" t="str">
            <v>M</v>
          </cell>
          <cell r="E49">
            <v>335</v>
          </cell>
          <cell r="F49">
            <v>0.02</v>
          </cell>
          <cell r="G49">
            <v>56143</v>
          </cell>
          <cell r="H49">
            <v>6.7</v>
          </cell>
          <cell r="I49">
            <v>0</v>
          </cell>
        </row>
        <row r="50">
          <cell r="A50" t="str">
            <v>5505-15</v>
          </cell>
          <cell r="B50" t="str">
            <v>옥외용비닐절연전선(OW)-연</v>
          </cell>
          <cell r="C50" t="str">
            <v>14.0MM2</v>
          </cell>
          <cell r="D50" t="str">
            <v>M</v>
          </cell>
          <cell r="E50">
            <v>550</v>
          </cell>
          <cell r="F50">
            <v>0.02</v>
          </cell>
          <cell r="G50">
            <v>56143</v>
          </cell>
          <cell r="H50">
            <v>11</v>
          </cell>
          <cell r="I50">
            <v>0</v>
          </cell>
        </row>
        <row r="51">
          <cell r="A51" t="str">
            <v>5505-16</v>
          </cell>
          <cell r="B51" t="str">
            <v>옥외용비닐절연전선(OW)-연</v>
          </cell>
          <cell r="C51" t="str">
            <v>22.0MM2</v>
          </cell>
          <cell r="D51" t="str">
            <v>M</v>
          </cell>
          <cell r="E51">
            <v>814</v>
          </cell>
          <cell r="F51">
            <v>3.1E-2</v>
          </cell>
          <cell r="G51">
            <v>56143</v>
          </cell>
          <cell r="H51">
            <v>16.28</v>
          </cell>
          <cell r="I51">
            <v>0</v>
          </cell>
        </row>
        <row r="52">
          <cell r="A52" t="str">
            <v>5505-17</v>
          </cell>
          <cell r="B52" t="str">
            <v>옥외용비닐절연전선(OW)-연</v>
          </cell>
          <cell r="C52" t="str">
            <v>30.0MM2</v>
          </cell>
          <cell r="D52" t="str">
            <v>M</v>
          </cell>
          <cell r="E52">
            <v>1100</v>
          </cell>
          <cell r="F52">
            <v>3.1E-2</v>
          </cell>
          <cell r="G52">
            <v>56143</v>
          </cell>
          <cell r="H52">
            <v>22</v>
          </cell>
          <cell r="I52">
            <v>0</v>
          </cell>
        </row>
        <row r="53">
          <cell r="A53" t="str">
            <v>5505-18</v>
          </cell>
          <cell r="B53" t="str">
            <v>옥외용비닐절연전선(OW)-연</v>
          </cell>
          <cell r="C53" t="str">
            <v>38.0MM2</v>
          </cell>
          <cell r="D53" t="str">
            <v>M</v>
          </cell>
          <cell r="E53">
            <v>1322</v>
          </cell>
          <cell r="F53">
            <v>3.1E-2</v>
          </cell>
          <cell r="G53">
            <v>56143</v>
          </cell>
          <cell r="H53">
            <v>26.44</v>
          </cell>
          <cell r="I53">
            <v>0</v>
          </cell>
        </row>
        <row r="54">
          <cell r="A54" t="str">
            <v>5505-19</v>
          </cell>
          <cell r="B54" t="str">
            <v>옥외용비닐절연전선(OW)-연</v>
          </cell>
          <cell r="C54" t="str">
            <v>50.0MM2</v>
          </cell>
          <cell r="D54" t="str">
            <v>M</v>
          </cell>
          <cell r="E54">
            <v>1650</v>
          </cell>
          <cell r="F54">
            <v>5.1999999999999998E-2</v>
          </cell>
          <cell r="G54">
            <v>56143</v>
          </cell>
          <cell r="H54">
            <v>33</v>
          </cell>
          <cell r="I54">
            <v>0</v>
          </cell>
        </row>
        <row r="55">
          <cell r="A55" t="str">
            <v>5505-20</v>
          </cell>
          <cell r="B55" t="str">
            <v>옥외용비닐절연전선(OW)-연</v>
          </cell>
          <cell r="C55" t="str">
            <v xml:space="preserve"> 60mm2</v>
          </cell>
          <cell r="D55" t="str">
            <v>M</v>
          </cell>
          <cell r="E55">
            <v>2065</v>
          </cell>
          <cell r="F55">
            <v>0.6</v>
          </cell>
          <cell r="G55">
            <v>56143</v>
          </cell>
          <cell r="H55">
            <v>41.300000000000004</v>
          </cell>
          <cell r="I55">
            <v>0</v>
          </cell>
        </row>
        <row r="56">
          <cell r="A56" t="str">
            <v>5505-21</v>
          </cell>
          <cell r="B56" t="str">
            <v>옥외용비닐절연전선(OW)-연</v>
          </cell>
          <cell r="C56" t="str">
            <v xml:space="preserve"> 80mm2</v>
          </cell>
          <cell r="D56" t="str">
            <v>M</v>
          </cell>
          <cell r="E56">
            <v>2600</v>
          </cell>
          <cell r="F56">
            <v>0.7</v>
          </cell>
          <cell r="G56">
            <v>56143</v>
          </cell>
          <cell r="H56">
            <v>52</v>
          </cell>
          <cell r="I56">
            <v>0</v>
          </cell>
        </row>
        <row r="57">
          <cell r="A57" t="str">
            <v>5505-22</v>
          </cell>
          <cell r="B57" t="str">
            <v>옥외용비닐절연전선(OW)-연</v>
          </cell>
          <cell r="C57" t="str">
            <v>100mm2</v>
          </cell>
          <cell r="D57" t="str">
            <v>M</v>
          </cell>
          <cell r="E57">
            <v>3380</v>
          </cell>
          <cell r="F57">
            <v>0.8</v>
          </cell>
          <cell r="G57">
            <v>56143</v>
          </cell>
          <cell r="H57">
            <v>67.599999999999994</v>
          </cell>
          <cell r="I57">
            <v>0</v>
          </cell>
        </row>
        <row r="58">
          <cell r="A58" t="str">
            <v>5505-23</v>
          </cell>
          <cell r="H58">
            <v>0</v>
          </cell>
          <cell r="I58">
            <v>0</v>
          </cell>
        </row>
        <row r="59">
          <cell r="A59" t="str">
            <v>5505-24</v>
          </cell>
        </row>
        <row r="60">
          <cell r="A60" t="str">
            <v>5507-00</v>
          </cell>
          <cell r="B60" t="str">
            <v>접 지 용 전 선(GV)</v>
          </cell>
        </row>
        <row r="61">
          <cell r="A61" t="str">
            <v>5507-01</v>
          </cell>
          <cell r="B61" t="str">
            <v>접지용전선(GV)</v>
          </cell>
          <cell r="C61" t="str">
            <v xml:space="preserve"> 1.6MM</v>
          </cell>
          <cell r="D61" t="str">
            <v>M</v>
          </cell>
          <cell r="E61">
            <v>153</v>
          </cell>
          <cell r="F61">
            <v>0.01</v>
          </cell>
          <cell r="G61">
            <v>56143</v>
          </cell>
          <cell r="H61">
            <v>3.06</v>
          </cell>
          <cell r="I61">
            <v>0</v>
          </cell>
        </row>
        <row r="62">
          <cell r="A62" t="str">
            <v>5507-02</v>
          </cell>
          <cell r="B62" t="str">
            <v>접지용전선(GV)</v>
          </cell>
          <cell r="C62" t="str">
            <v xml:space="preserve"> 2.0MM2</v>
          </cell>
          <cell r="D62" t="str">
            <v>M</v>
          </cell>
          <cell r="E62">
            <v>215</v>
          </cell>
          <cell r="F62">
            <v>0.01</v>
          </cell>
          <cell r="G62">
            <v>56143</v>
          </cell>
          <cell r="H62">
            <v>4.3</v>
          </cell>
          <cell r="I62">
            <v>0</v>
          </cell>
        </row>
        <row r="63">
          <cell r="A63" t="str">
            <v>5507-03</v>
          </cell>
          <cell r="B63" t="str">
            <v>접지용전선(GV)</v>
          </cell>
          <cell r="C63" t="str">
            <v xml:space="preserve"> 5.5MM2</v>
          </cell>
          <cell r="D63" t="str">
            <v>M</v>
          </cell>
          <cell r="E63">
            <v>344</v>
          </cell>
          <cell r="F63">
            <v>0.01</v>
          </cell>
          <cell r="G63">
            <v>56143</v>
          </cell>
          <cell r="H63">
            <v>6.88</v>
          </cell>
          <cell r="I63">
            <v>0</v>
          </cell>
        </row>
        <row r="64">
          <cell r="A64" t="str">
            <v>5507-04</v>
          </cell>
          <cell r="B64" t="str">
            <v>접지용전선(GV)</v>
          </cell>
          <cell r="C64" t="str">
            <v xml:space="preserve"> 8.0MM2</v>
          </cell>
          <cell r="D64" t="str">
            <v>M</v>
          </cell>
          <cell r="E64">
            <v>451</v>
          </cell>
          <cell r="F64">
            <v>0.02</v>
          </cell>
          <cell r="G64">
            <v>56143</v>
          </cell>
          <cell r="H64">
            <v>9.02</v>
          </cell>
          <cell r="I64">
            <v>0</v>
          </cell>
        </row>
        <row r="65">
          <cell r="A65" t="str">
            <v>5507-05</v>
          </cell>
          <cell r="B65" t="str">
            <v>접지용전선(GV)</v>
          </cell>
          <cell r="C65" t="str">
            <v xml:space="preserve"> 14.0MM2</v>
          </cell>
          <cell r="D65" t="str">
            <v>M</v>
          </cell>
          <cell r="E65">
            <v>691</v>
          </cell>
          <cell r="F65">
            <v>0.02</v>
          </cell>
          <cell r="G65">
            <v>56143</v>
          </cell>
          <cell r="H65">
            <v>13.82</v>
          </cell>
          <cell r="I65">
            <v>0</v>
          </cell>
        </row>
        <row r="66">
          <cell r="A66" t="str">
            <v>5507-06</v>
          </cell>
          <cell r="B66" t="str">
            <v>접지용전선(GV)</v>
          </cell>
          <cell r="C66" t="str">
            <v xml:space="preserve"> 22.0MM2</v>
          </cell>
          <cell r="D66" t="str">
            <v>M</v>
          </cell>
          <cell r="E66">
            <v>980</v>
          </cell>
          <cell r="F66">
            <v>3.1E-2</v>
          </cell>
          <cell r="G66">
            <v>56143</v>
          </cell>
          <cell r="H66">
            <v>19.600000000000001</v>
          </cell>
          <cell r="I66">
            <v>0</v>
          </cell>
        </row>
        <row r="67">
          <cell r="A67" t="str">
            <v>5507-07</v>
          </cell>
          <cell r="B67" t="str">
            <v>접지용전선(GV)</v>
          </cell>
          <cell r="C67" t="str">
            <v xml:space="preserve"> 38.0MM2</v>
          </cell>
          <cell r="D67" t="str">
            <v>M</v>
          </cell>
          <cell r="E67">
            <v>1525</v>
          </cell>
          <cell r="F67">
            <v>3.1E-2</v>
          </cell>
          <cell r="G67">
            <v>56143</v>
          </cell>
          <cell r="H67">
            <v>30.5</v>
          </cell>
          <cell r="I67">
            <v>0</v>
          </cell>
        </row>
        <row r="68">
          <cell r="A68" t="str">
            <v>5507-08</v>
          </cell>
          <cell r="B68" t="str">
            <v>접지용전선(GV)</v>
          </cell>
          <cell r="C68" t="str">
            <v xml:space="preserve"> 60.0MM2</v>
          </cell>
          <cell r="D68" t="str">
            <v>M</v>
          </cell>
          <cell r="E68">
            <v>2357</v>
          </cell>
          <cell r="F68">
            <v>5.1999999999999998E-2</v>
          </cell>
          <cell r="G68">
            <v>56143</v>
          </cell>
          <cell r="H68">
            <v>47.14</v>
          </cell>
          <cell r="I68">
            <v>0</v>
          </cell>
        </row>
        <row r="69">
          <cell r="A69" t="str">
            <v>5507-09</v>
          </cell>
          <cell r="B69" t="str">
            <v>접지용전선(GV)</v>
          </cell>
          <cell r="C69" t="str">
            <v xml:space="preserve"> 100MM2</v>
          </cell>
          <cell r="D69" t="str">
            <v>M</v>
          </cell>
          <cell r="E69">
            <v>3757</v>
          </cell>
          <cell r="F69">
            <v>6.4000000000000001E-2</v>
          </cell>
          <cell r="G69">
            <v>56143</v>
          </cell>
          <cell r="H69">
            <v>75.14</v>
          </cell>
          <cell r="I69">
            <v>0</v>
          </cell>
        </row>
        <row r="70">
          <cell r="A70" t="str">
            <v>5507-10</v>
          </cell>
          <cell r="B70" t="str">
            <v>접지용전선(GV)</v>
          </cell>
          <cell r="C70" t="str">
            <v>150mm2</v>
          </cell>
          <cell r="D70" t="str">
            <v>M</v>
          </cell>
          <cell r="E70">
            <v>5700</v>
          </cell>
          <cell r="F70">
            <v>0.7</v>
          </cell>
          <cell r="G70">
            <v>56143</v>
          </cell>
          <cell r="H70">
            <v>114</v>
          </cell>
          <cell r="I70">
            <v>0</v>
          </cell>
        </row>
        <row r="71">
          <cell r="A71" t="str">
            <v>5507-11</v>
          </cell>
          <cell r="B71" t="str">
            <v>접지용전선(GV)</v>
          </cell>
          <cell r="C71" t="str">
            <v>200mm2</v>
          </cell>
          <cell r="D71" t="str">
            <v>M</v>
          </cell>
          <cell r="E71">
            <v>7200</v>
          </cell>
          <cell r="F71">
            <v>0.8</v>
          </cell>
          <cell r="G71">
            <v>56143</v>
          </cell>
          <cell r="H71">
            <v>144</v>
          </cell>
          <cell r="I71">
            <v>0</v>
          </cell>
        </row>
        <row r="72">
          <cell r="A72" t="str">
            <v>5507-12</v>
          </cell>
          <cell r="B72" t="str">
            <v>접지용전선(GV)</v>
          </cell>
          <cell r="C72" t="str">
            <v>250mm2</v>
          </cell>
          <cell r="D72" t="str">
            <v>M</v>
          </cell>
          <cell r="E72">
            <v>9800</v>
          </cell>
          <cell r="F72">
            <v>0.9</v>
          </cell>
          <cell r="G72">
            <v>56143</v>
          </cell>
          <cell r="H72">
            <v>196</v>
          </cell>
          <cell r="I72">
            <v>0</v>
          </cell>
        </row>
        <row r="73">
          <cell r="A73" t="str">
            <v>5507-13</v>
          </cell>
          <cell r="I73">
            <v>0</v>
          </cell>
        </row>
        <row r="74">
          <cell r="A74" t="str">
            <v>5507-14</v>
          </cell>
        </row>
        <row r="75">
          <cell r="A75" t="str">
            <v>5509-00</v>
          </cell>
          <cell r="B75" t="str">
            <v>인입용비닐절연전선(DV)-KSC 3315-</v>
          </cell>
        </row>
        <row r="76">
          <cell r="A76" t="str">
            <v>5509-01</v>
          </cell>
          <cell r="B76" t="str">
            <v>인입용비닐절연전선(DV)-2심</v>
          </cell>
          <cell r="C76" t="str">
            <v xml:space="preserve"> 2.0MM</v>
          </cell>
          <cell r="D76" t="str">
            <v>M</v>
          </cell>
          <cell r="E76">
            <v>274</v>
          </cell>
          <cell r="F76">
            <v>0.01</v>
          </cell>
          <cell r="G76">
            <v>56143</v>
          </cell>
          <cell r="H76">
            <v>5.48</v>
          </cell>
          <cell r="I76">
            <v>0</v>
          </cell>
        </row>
        <row r="77">
          <cell r="A77" t="str">
            <v>5509-02</v>
          </cell>
          <cell r="B77" t="str">
            <v>인입용비닐절연전선(DV)-2심</v>
          </cell>
          <cell r="C77" t="str">
            <v xml:space="preserve"> 2.6MM</v>
          </cell>
          <cell r="D77" t="str">
            <v>M</v>
          </cell>
          <cell r="E77">
            <v>458</v>
          </cell>
          <cell r="F77">
            <v>0.02</v>
          </cell>
          <cell r="G77">
            <v>56143</v>
          </cell>
          <cell r="H77">
            <v>9.16</v>
          </cell>
          <cell r="I77">
            <v>0</v>
          </cell>
        </row>
        <row r="78">
          <cell r="A78" t="str">
            <v>5509-03</v>
          </cell>
          <cell r="B78" t="str">
            <v>인입용비닐절연전선(DV)-2심</v>
          </cell>
          <cell r="C78" t="str">
            <v xml:space="preserve"> 3.2MM</v>
          </cell>
          <cell r="D78" t="str">
            <v>M</v>
          </cell>
          <cell r="E78">
            <v>675</v>
          </cell>
          <cell r="F78">
            <v>0.02</v>
          </cell>
          <cell r="G78">
            <v>56143</v>
          </cell>
          <cell r="H78">
            <v>13.5</v>
          </cell>
          <cell r="I78">
            <v>0</v>
          </cell>
        </row>
        <row r="79">
          <cell r="A79" t="str">
            <v>5509-11</v>
          </cell>
          <cell r="B79" t="str">
            <v>인입용비닐절연전선(DV)-3심</v>
          </cell>
          <cell r="C79" t="str">
            <v xml:space="preserve"> 2.0MM</v>
          </cell>
          <cell r="D79" t="str">
            <v>M</v>
          </cell>
          <cell r="E79">
            <v>428</v>
          </cell>
          <cell r="F79">
            <v>0.02</v>
          </cell>
          <cell r="G79">
            <v>56143</v>
          </cell>
          <cell r="H79">
            <v>8.56</v>
          </cell>
          <cell r="I79">
            <v>0</v>
          </cell>
        </row>
        <row r="80">
          <cell r="A80" t="str">
            <v>5509-12</v>
          </cell>
          <cell r="B80" t="str">
            <v>인입용비닐절연전선(DV)-3심</v>
          </cell>
          <cell r="C80" t="str">
            <v xml:space="preserve"> 2.6MM</v>
          </cell>
          <cell r="D80" t="str">
            <v>M</v>
          </cell>
          <cell r="E80">
            <v>699</v>
          </cell>
          <cell r="F80">
            <v>0.02</v>
          </cell>
          <cell r="G80">
            <v>56143</v>
          </cell>
          <cell r="H80">
            <v>13.98</v>
          </cell>
          <cell r="I80">
            <v>0</v>
          </cell>
        </row>
        <row r="81">
          <cell r="A81" t="str">
            <v>5509-13</v>
          </cell>
          <cell r="B81" t="str">
            <v>인입용비닐절연전선(DV)-3심</v>
          </cell>
          <cell r="C81" t="str">
            <v xml:space="preserve"> 3.2MM</v>
          </cell>
          <cell r="D81" t="str">
            <v>M</v>
          </cell>
          <cell r="E81">
            <v>1046</v>
          </cell>
          <cell r="F81">
            <v>0.02</v>
          </cell>
          <cell r="G81">
            <v>56143</v>
          </cell>
          <cell r="H81">
            <v>20.92</v>
          </cell>
          <cell r="I81">
            <v>0</v>
          </cell>
        </row>
        <row r="82">
          <cell r="A82" t="str">
            <v>5509-14</v>
          </cell>
        </row>
        <row r="83">
          <cell r="A83" t="str">
            <v>5511-00</v>
          </cell>
          <cell r="B83" t="str">
            <v>제어용 비닐절연비닐시스케이블(CVV)-KSC 3330-</v>
          </cell>
        </row>
        <row r="84">
          <cell r="A84" t="str">
            <v>5511-01</v>
          </cell>
          <cell r="B84" t="str">
            <v>제어용비닐케이블(CVV)</v>
          </cell>
          <cell r="C84" t="str">
            <v>1.25MM2*2C</v>
          </cell>
          <cell r="D84" t="str">
            <v>M</v>
          </cell>
          <cell r="E84">
            <v>320</v>
          </cell>
          <cell r="F84">
            <v>1.4E-2</v>
          </cell>
          <cell r="G84">
            <v>73973</v>
          </cell>
          <cell r="H84">
            <v>6.4</v>
          </cell>
          <cell r="I84">
            <v>0</v>
          </cell>
        </row>
        <row r="85">
          <cell r="A85" t="str">
            <v>5511-02</v>
          </cell>
          <cell r="B85" t="str">
            <v>제어용비닐케이블(CVV)</v>
          </cell>
          <cell r="C85" t="str">
            <v>1.25MM2*3C</v>
          </cell>
          <cell r="D85" t="str">
            <v>M</v>
          </cell>
          <cell r="E85">
            <v>381</v>
          </cell>
          <cell r="F85">
            <v>1.9E-2</v>
          </cell>
          <cell r="G85">
            <v>73973</v>
          </cell>
          <cell r="H85">
            <v>7.62</v>
          </cell>
          <cell r="I85">
            <v>0</v>
          </cell>
        </row>
        <row r="86">
          <cell r="A86" t="str">
            <v>5511-03</v>
          </cell>
          <cell r="B86" t="str">
            <v>제어용비닐케이블(CVV)</v>
          </cell>
          <cell r="C86" t="str">
            <v>1.25MM2*4C</v>
          </cell>
          <cell r="D86" t="str">
            <v>M</v>
          </cell>
          <cell r="E86">
            <v>449</v>
          </cell>
          <cell r="F86">
            <v>2.5999999999999999E-2</v>
          </cell>
          <cell r="G86">
            <v>73973</v>
          </cell>
          <cell r="H86">
            <v>8.98</v>
          </cell>
          <cell r="I86">
            <v>0</v>
          </cell>
        </row>
        <row r="87">
          <cell r="A87" t="str">
            <v>5511-04</v>
          </cell>
          <cell r="B87" t="str">
            <v>제어용비닐케이블(CVV)</v>
          </cell>
          <cell r="C87" t="str">
            <v>1.25MM2*5C</v>
          </cell>
          <cell r="D87" t="str">
            <v>M</v>
          </cell>
          <cell r="E87">
            <v>511</v>
          </cell>
          <cell r="F87">
            <v>3.2000000000000001E-2</v>
          </cell>
          <cell r="G87">
            <v>73973</v>
          </cell>
          <cell r="H87">
            <v>10.220000000000001</v>
          </cell>
          <cell r="I87">
            <v>0</v>
          </cell>
        </row>
        <row r="88">
          <cell r="A88" t="str">
            <v>5511-05</v>
          </cell>
          <cell r="B88" t="str">
            <v>제어용비닐케이블(CVV)</v>
          </cell>
          <cell r="C88" t="str">
            <v>1.25MM2*6C</v>
          </cell>
          <cell r="D88" t="str">
            <v>M</v>
          </cell>
          <cell r="E88">
            <v>566</v>
          </cell>
          <cell r="F88">
            <v>3.5000000000000003E-2</v>
          </cell>
          <cell r="G88">
            <v>73973</v>
          </cell>
          <cell r="H88">
            <v>11.32</v>
          </cell>
          <cell r="I88">
            <v>0</v>
          </cell>
        </row>
        <row r="89">
          <cell r="A89" t="str">
            <v>5511-06</v>
          </cell>
          <cell r="B89" t="str">
            <v>제어용비닐케이블(CVV)</v>
          </cell>
          <cell r="C89" t="str">
            <v>1.25MM2*7C</v>
          </cell>
          <cell r="D89" t="str">
            <v>M</v>
          </cell>
          <cell r="E89">
            <v>620</v>
          </cell>
          <cell r="F89">
            <v>3.9E-2</v>
          </cell>
          <cell r="G89">
            <v>73973</v>
          </cell>
          <cell r="H89">
            <v>12.4</v>
          </cell>
          <cell r="I89">
            <v>0</v>
          </cell>
        </row>
        <row r="90">
          <cell r="A90" t="str">
            <v>5511-11</v>
          </cell>
          <cell r="B90" t="str">
            <v>제어용비닐케이블(CVV)</v>
          </cell>
          <cell r="C90" t="str">
            <v>2.0MM2*2C</v>
          </cell>
          <cell r="D90" t="str">
            <v>M</v>
          </cell>
          <cell r="E90">
            <v>395</v>
          </cell>
          <cell r="F90">
            <v>1.4E-2</v>
          </cell>
          <cell r="G90">
            <v>73973</v>
          </cell>
          <cell r="H90">
            <v>7.9</v>
          </cell>
          <cell r="I90">
            <v>0</v>
          </cell>
        </row>
        <row r="91">
          <cell r="A91" t="str">
            <v>5511-12</v>
          </cell>
          <cell r="B91" t="str">
            <v>제어용비닐케이블(CVV)</v>
          </cell>
          <cell r="C91" t="str">
            <v>2.0MM2*3C</v>
          </cell>
          <cell r="D91" t="str">
            <v>M</v>
          </cell>
          <cell r="E91">
            <v>474</v>
          </cell>
          <cell r="F91">
            <v>1.9E-2</v>
          </cell>
          <cell r="G91">
            <v>73973</v>
          </cell>
          <cell r="H91">
            <v>9.48</v>
          </cell>
          <cell r="I91">
            <v>0</v>
          </cell>
        </row>
        <row r="92">
          <cell r="A92" t="str">
            <v>5511-13</v>
          </cell>
          <cell r="B92" t="str">
            <v>제어용비닐케이블(CVV)</v>
          </cell>
          <cell r="C92" t="str">
            <v>2.0MM2*4C</v>
          </cell>
          <cell r="D92" t="str">
            <v>M</v>
          </cell>
          <cell r="E92">
            <v>598</v>
          </cell>
          <cell r="F92">
            <v>2.5999999999999999E-2</v>
          </cell>
          <cell r="G92">
            <v>73973</v>
          </cell>
          <cell r="H92">
            <v>11.96</v>
          </cell>
          <cell r="I92">
            <v>0</v>
          </cell>
        </row>
        <row r="93">
          <cell r="A93" t="str">
            <v>5511-14</v>
          </cell>
          <cell r="B93" t="str">
            <v>제어용비닐케이블(CVV)</v>
          </cell>
          <cell r="C93" t="str">
            <v>2.0MM2*5C</v>
          </cell>
          <cell r="D93" t="str">
            <v>M</v>
          </cell>
          <cell r="E93">
            <v>695</v>
          </cell>
          <cell r="F93">
            <v>3.2000000000000001E-2</v>
          </cell>
          <cell r="G93">
            <v>73973</v>
          </cell>
          <cell r="H93">
            <v>13.9</v>
          </cell>
          <cell r="I93">
            <v>0</v>
          </cell>
        </row>
        <row r="94">
          <cell r="A94" t="str">
            <v>5511-15</v>
          </cell>
          <cell r="B94" t="str">
            <v>제어용비닐케이블(CVV)</v>
          </cell>
          <cell r="C94" t="str">
            <v>2.0MM2*6C</v>
          </cell>
          <cell r="D94" t="str">
            <v>M</v>
          </cell>
          <cell r="E94">
            <v>798</v>
          </cell>
          <cell r="F94">
            <v>3.5000000000000003E-2</v>
          </cell>
          <cell r="G94">
            <v>73973</v>
          </cell>
          <cell r="H94">
            <v>15.96</v>
          </cell>
          <cell r="I94">
            <v>0</v>
          </cell>
        </row>
        <row r="95">
          <cell r="A95" t="str">
            <v>5511-16</v>
          </cell>
          <cell r="B95" t="str">
            <v>제어용비닐케이블(CVV)</v>
          </cell>
          <cell r="C95" t="str">
            <v>2.0MM2*7C</v>
          </cell>
          <cell r="D95" t="str">
            <v>M</v>
          </cell>
          <cell r="E95">
            <v>880</v>
          </cell>
          <cell r="F95">
            <v>3.9E-2</v>
          </cell>
          <cell r="G95">
            <v>73973</v>
          </cell>
          <cell r="H95">
            <v>17.600000000000001</v>
          </cell>
          <cell r="I95">
            <v>0</v>
          </cell>
        </row>
        <row r="96">
          <cell r="A96" t="str">
            <v>5511-21</v>
          </cell>
          <cell r="B96" t="str">
            <v>제어용비닐케이블(CVV)</v>
          </cell>
          <cell r="C96" t="str">
            <v>3.5MM2* 2C</v>
          </cell>
          <cell r="D96" t="str">
            <v>M</v>
          </cell>
          <cell r="E96">
            <v>560</v>
          </cell>
          <cell r="F96">
            <v>0.02</v>
          </cell>
          <cell r="G96">
            <v>73973</v>
          </cell>
          <cell r="H96">
            <v>11.200000000000001</v>
          </cell>
          <cell r="I96">
            <v>0</v>
          </cell>
        </row>
        <row r="97">
          <cell r="A97" t="str">
            <v>5511-22</v>
          </cell>
          <cell r="B97" t="str">
            <v>제어용비닐케이블(CVV)</v>
          </cell>
          <cell r="C97" t="str">
            <v>3.5MM2* 3C</v>
          </cell>
          <cell r="D97" t="str">
            <v>M</v>
          </cell>
          <cell r="E97">
            <v>714</v>
          </cell>
          <cell r="F97">
            <v>2.5000000000000001E-2</v>
          </cell>
          <cell r="G97">
            <v>73973</v>
          </cell>
          <cell r="H97">
            <v>14.280000000000001</v>
          </cell>
          <cell r="I97">
            <v>0</v>
          </cell>
        </row>
        <row r="98">
          <cell r="A98" t="str">
            <v>5511-23</v>
          </cell>
          <cell r="B98" t="str">
            <v>제어용비닐케이블(CVV)</v>
          </cell>
          <cell r="C98" t="str">
            <v>3.5MM2* 4C</v>
          </cell>
          <cell r="D98" t="str">
            <v>M</v>
          </cell>
          <cell r="E98">
            <v>877</v>
          </cell>
          <cell r="F98">
            <v>0.03</v>
          </cell>
          <cell r="G98">
            <v>73973</v>
          </cell>
          <cell r="H98">
            <v>17.54</v>
          </cell>
          <cell r="I98">
            <v>0</v>
          </cell>
        </row>
        <row r="99">
          <cell r="A99" t="str">
            <v>5511-24</v>
          </cell>
          <cell r="B99" t="str">
            <v>제어용비닐케이블(CVV)</v>
          </cell>
          <cell r="C99" t="str">
            <v>3.5MM2* 5C</v>
          </cell>
          <cell r="D99" t="str">
            <v>M</v>
          </cell>
          <cell r="E99">
            <v>1050</v>
          </cell>
          <cell r="F99">
            <v>3.5000000000000003E-2</v>
          </cell>
          <cell r="G99">
            <v>73973</v>
          </cell>
          <cell r="H99">
            <v>21</v>
          </cell>
          <cell r="I99">
            <v>0</v>
          </cell>
        </row>
        <row r="100">
          <cell r="A100" t="str">
            <v>5511-25</v>
          </cell>
          <cell r="B100" t="str">
            <v>제어용비닐케이블(CVV)</v>
          </cell>
          <cell r="C100" t="str">
            <v>3.5MM2* 6C</v>
          </cell>
          <cell r="D100" t="str">
            <v>M</v>
          </cell>
          <cell r="E100">
            <v>1230</v>
          </cell>
          <cell r="F100">
            <v>0.04</v>
          </cell>
          <cell r="G100">
            <v>73973</v>
          </cell>
          <cell r="H100">
            <v>24.6</v>
          </cell>
          <cell r="I100">
            <v>0</v>
          </cell>
        </row>
        <row r="101">
          <cell r="A101" t="str">
            <v>5511-26</v>
          </cell>
          <cell r="B101" t="str">
            <v>제어용비닐케이블(CVV)</v>
          </cell>
          <cell r="C101" t="str">
            <v>3.5MM2* 7C</v>
          </cell>
          <cell r="D101" t="str">
            <v>M</v>
          </cell>
          <cell r="E101">
            <v>1360</v>
          </cell>
          <cell r="F101">
            <v>4.4999999999999998E-2</v>
          </cell>
          <cell r="G101">
            <v>73973</v>
          </cell>
          <cell r="H101">
            <v>27.2</v>
          </cell>
          <cell r="I101">
            <v>0</v>
          </cell>
        </row>
        <row r="102">
          <cell r="A102" t="str">
            <v>5511-31</v>
          </cell>
          <cell r="B102" t="str">
            <v>제어용비닐케이블(CVV)</v>
          </cell>
          <cell r="C102" t="str">
            <v>5.5MM2* 2C</v>
          </cell>
          <cell r="D102" t="str">
            <v>M</v>
          </cell>
          <cell r="E102">
            <v>780</v>
          </cell>
          <cell r="F102">
            <v>2.5000000000000001E-2</v>
          </cell>
          <cell r="G102">
            <v>73973</v>
          </cell>
          <cell r="H102">
            <v>15.6</v>
          </cell>
          <cell r="I102">
            <v>0</v>
          </cell>
        </row>
        <row r="103">
          <cell r="A103" t="str">
            <v>5511-32</v>
          </cell>
          <cell r="B103" t="str">
            <v>제어용비닐케이블(CVV)</v>
          </cell>
          <cell r="C103" t="str">
            <v>5.5MM2* 3C</v>
          </cell>
          <cell r="D103" t="str">
            <v>M</v>
          </cell>
          <cell r="E103">
            <v>1010</v>
          </cell>
          <cell r="F103">
            <v>0.03</v>
          </cell>
          <cell r="G103">
            <v>73973</v>
          </cell>
          <cell r="H103">
            <v>20.2</v>
          </cell>
          <cell r="I103">
            <v>0</v>
          </cell>
        </row>
        <row r="104">
          <cell r="A104" t="str">
            <v>5511-33</v>
          </cell>
          <cell r="B104" t="str">
            <v>제어용비닐케이블(CVV)</v>
          </cell>
          <cell r="C104" t="str">
            <v>5.5MM2* 4C</v>
          </cell>
          <cell r="D104" t="str">
            <v>M</v>
          </cell>
          <cell r="E104">
            <v>1260</v>
          </cell>
          <cell r="F104">
            <v>3.5000000000000003E-2</v>
          </cell>
          <cell r="G104">
            <v>73973</v>
          </cell>
          <cell r="H104">
            <v>25.2</v>
          </cell>
          <cell r="I104">
            <v>0</v>
          </cell>
        </row>
        <row r="105">
          <cell r="A105" t="str">
            <v>5511-34</v>
          </cell>
          <cell r="B105" t="str">
            <v>제어용비닐케이블(CVV)</v>
          </cell>
          <cell r="C105" t="str">
            <v>5.5MM2* 5C</v>
          </cell>
          <cell r="D105" t="str">
            <v>M</v>
          </cell>
          <cell r="E105">
            <v>1520</v>
          </cell>
          <cell r="F105">
            <v>0.04</v>
          </cell>
          <cell r="G105">
            <v>73973</v>
          </cell>
          <cell r="H105">
            <v>30.400000000000002</v>
          </cell>
          <cell r="I105">
            <v>0</v>
          </cell>
        </row>
        <row r="106">
          <cell r="A106" t="str">
            <v>5511-35</v>
          </cell>
          <cell r="B106" t="str">
            <v>제어용비닐케이블(CVV)</v>
          </cell>
          <cell r="C106" t="str">
            <v>5.5MM2* 6C</v>
          </cell>
          <cell r="D106" t="str">
            <v>M</v>
          </cell>
          <cell r="E106">
            <v>1850</v>
          </cell>
          <cell r="F106">
            <v>4.4999999999999998E-2</v>
          </cell>
          <cell r="G106">
            <v>73973</v>
          </cell>
          <cell r="H106">
            <v>37</v>
          </cell>
          <cell r="I106">
            <v>0</v>
          </cell>
        </row>
        <row r="107">
          <cell r="A107" t="str">
            <v>5511-36</v>
          </cell>
          <cell r="B107" t="str">
            <v>제어용비닐케이블(CVV)</v>
          </cell>
          <cell r="C107" t="str">
            <v>5.5MM2* 7C</v>
          </cell>
          <cell r="D107" t="str">
            <v>M</v>
          </cell>
          <cell r="E107">
            <v>2010</v>
          </cell>
          <cell r="F107">
            <v>0.05</v>
          </cell>
          <cell r="G107">
            <v>73973</v>
          </cell>
          <cell r="H107">
            <v>40.200000000000003</v>
          </cell>
          <cell r="I107">
            <v>0</v>
          </cell>
        </row>
        <row r="108">
          <cell r="A108" t="str">
            <v>5511-41</v>
          </cell>
          <cell r="B108" t="str">
            <v>제어용비닐케이블(CVV)</v>
          </cell>
          <cell r="C108" t="str">
            <v>8.0MM2* 2C</v>
          </cell>
          <cell r="D108" t="str">
            <v>M</v>
          </cell>
          <cell r="E108">
            <v>1040</v>
          </cell>
          <cell r="F108">
            <v>0.03</v>
          </cell>
          <cell r="G108">
            <v>73973</v>
          </cell>
          <cell r="H108">
            <v>20.8</v>
          </cell>
          <cell r="I108">
            <v>0</v>
          </cell>
        </row>
        <row r="109">
          <cell r="A109" t="str">
            <v>5511-42</v>
          </cell>
          <cell r="B109" t="str">
            <v>제어용비닐케이블(CVV)</v>
          </cell>
          <cell r="C109" t="str">
            <v>8.0MM2* 3C</v>
          </cell>
          <cell r="D109" t="str">
            <v>M</v>
          </cell>
          <cell r="E109">
            <v>1400</v>
          </cell>
          <cell r="F109">
            <v>3.5000000000000003E-2</v>
          </cell>
          <cell r="G109">
            <v>73973</v>
          </cell>
          <cell r="H109">
            <v>28</v>
          </cell>
          <cell r="I109">
            <v>0</v>
          </cell>
        </row>
        <row r="110">
          <cell r="A110" t="str">
            <v>5511-43</v>
          </cell>
          <cell r="B110" t="str">
            <v>제어용비닐케이블(CVV)</v>
          </cell>
          <cell r="C110" t="str">
            <v>8.0MM2* 4C</v>
          </cell>
          <cell r="D110" t="str">
            <v>M</v>
          </cell>
          <cell r="E110">
            <v>1720</v>
          </cell>
          <cell r="F110">
            <v>0.04</v>
          </cell>
          <cell r="G110">
            <v>73973</v>
          </cell>
          <cell r="H110">
            <v>34.4</v>
          </cell>
          <cell r="I110">
            <v>0</v>
          </cell>
        </row>
        <row r="111">
          <cell r="A111" t="str">
            <v>5511-44</v>
          </cell>
          <cell r="B111" t="str">
            <v>제어용비닐케이블(CVV)</v>
          </cell>
          <cell r="C111" t="str">
            <v>8.0MM2* 5C</v>
          </cell>
          <cell r="D111" t="str">
            <v>M</v>
          </cell>
          <cell r="E111">
            <v>2080</v>
          </cell>
          <cell r="F111">
            <v>4.4999999999999998E-2</v>
          </cell>
          <cell r="G111">
            <v>73973</v>
          </cell>
          <cell r="H111">
            <v>41.6</v>
          </cell>
          <cell r="I111">
            <v>0</v>
          </cell>
        </row>
        <row r="112">
          <cell r="A112" t="str">
            <v>5511-45</v>
          </cell>
          <cell r="B112" t="str">
            <v>제어용비닐케이블(CVV)</v>
          </cell>
          <cell r="C112" t="str">
            <v>8.0MM2* 6C</v>
          </cell>
          <cell r="D112" t="str">
            <v>M</v>
          </cell>
          <cell r="E112">
            <v>2510</v>
          </cell>
          <cell r="F112">
            <v>0.05</v>
          </cell>
          <cell r="G112">
            <v>73973</v>
          </cell>
          <cell r="H112">
            <v>50.2</v>
          </cell>
          <cell r="I112">
            <v>0</v>
          </cell>
        </row>
        <row r="113">
          <cell r="A113" t="str">
            <v>5511-46</v>
          </cell>
          <cell r="B113" t="str">
            <v>제어용비닐케이블(CVV)</v>
          </cell>
          <cell r="C113" t="str">
            <v>8.0MM2* 7C</v>
          </cell>
          <cell r="D113" t="str">
            <v>M</v>
          </cell>
          <cell r="E113">
            <v>2760</v>
          </cell>
          <cell r="F113">
            <v>5.5E-2</v>
          </cell>
          <cell r="G113">
            <v>73973</v>
          </cell>
          <cell r="H113">
            <v>55.2</v>
          </cell>
          <cell r="I113">
            <v>0</v>
          </cell>
        </row>
        <row r="114">
          <cell r="A114" t="str">
            <v>5517-00</v>
          </cell>
          <cell r="B114" t="str">
            <v>내 화 전 선 (FR-8)</v>
          </cell>
        </row>
        <row r="115">
          <cell r="A115" t="str">
            <v>5517-01</v>
          </cell>
          <cell r="B115" t="str">
            <v>내화전선 FR-8</v>
          </cell>
          <cell r="C115" t="str">
            <v>1C/2.0mm2</v>
          </cell>
          <cell r="D115" t="str">
            <v>M</v>
          </cell>
          <cell r="E115">
            <v>524</v>
          </cell>
          <cell r="F115">
            <v>0.01</v>
          </cell>
          <cell r="G115">
            <v>56143</v>
          </cell>
          <cell r="H115">
            <v>10.48</v>
          </cell>
          <cell r="I115">
            <v>0</v>
          </cell>
        </row>
        <row r="116">
          <cell r="A116" t="str">
            <v>5517-02</v>
          </cell>
          <cell r="B116" t="str">
            <v>내화전선 FR-8</v>
          </cell>
          <cell r="C116" t="str">
            <v>1C/3.5mm2</v>
          </cell>
          <cell r="D116" t="str">
            <v>M</v>
          </cell>
          <cell r="E116">
            <v>660</v>
          </cell>
          <cell r="F116">
            <v>0.01</v>
          </cell>
          <cell r="G116">
            <v>56143</v>
          </cell>
          <cell r="H116">
            <v>13.200000000000001</v>
          </cell>
          <cell r="I116">
            <v>0</v>
          </cell>
        </row>
        <row r="117">
          <cell r="A117" t="str">
            <v>5517-03</v>
          </cell>
          <cell r="B117" t="str">
            <v>내화전선 FR-8</v>
          </cell>
          <cell r="C117" t="str">
            <v>1C/5.5mm2</v>
          </cell>
          <cell r="D117" t="str">
            <v>M</v>
          </cell>
          <cell r="E117">
            <v>786</v>
          </cell>
          <cell r="F117">
            <v>0.01</v>
          </cell>
          <cell r="G117">
            <v>56143</v>
          </cell>
          <cell r="H117">
            <v>15.72</v>
          </cell>
          <cell r="I117">
            <v>0</v>
          </cell>
        </row>
        <row r="118">
          <cell r="A118" t="str">
            <v>5517-04</v>
          </cell>
          <cell r="B118" t="str">
            <v>내화전선 FR-8</v>
          </cell>
          <cell r="C118" t="str">
            <v>1C/8.0mm2</v>
          </cell>
          <cell r="D118" t="str">
            <v>M</v>
          </cell>
          <cell r="E118">
            <v>1010</v>
          </cell>
          <cell r="F118">
            <v>0.01</v>
          </cell>
          <cell r="G118">
            <v>56143</v>
          </cell>
          <cell r="H118">
            <v>20.2</v>
          </cell>
          <cell r="I118">
            <v>0</v>
          </cell>
        </row>
        <row r="119">
          <cell r="A119" t="str">
            <v>5517-05</v>
          </cell>
          <cell r="B119" t="str">
            <v>내화전선 FR-8</v>
          </cell>
          <cell r="C119" t="str">
            <v>1C/14mm2</v>
          </cell>
          <cell r="D119" t="str">
            <v>M</v>
          </cell>
          <cell r="E119">
            <v>1120</v>
          </cell>
          <cell r="F119">
            <v>0.01</v>
          </cell>
          <cell r="G119">
            <v>56143</v>
          </cell>
          <cell r="H119">
            <v>22.400000000000002</v>
          </cell>
          <cell r="I119">
            <v>0</v>
          </cell>
        </row>
        <row r="120">
          <cell r="A120" t="str">
            <v>5517-06</v>
          </cell>
          <cell r="B120" t="str">
            <v>내화전선 FR-8</v>
          </cell>
          <cell r="C120" t="str">
            <v>1C/22mm2</v>
          </cell>
          <cell r="D120" t="str">
            <v>M</v>
          </cell>
          <cell r="E120">
            <v>1510</v>
          </cell>
          <cell r="F120">
            <v>0.01</v>
          </cell>
          <cell r="G120">
            <v>56143</v>
          </cell>
          <cell r="H120">
            <v>30.2</v>
          </cell>
          <cell r="I120">
            <v>0</v>
          </cell>
        </row>
        <row r="121">
          <cell r="A121" t="str">
            <v>5517-07</v>
          </cell>
          <cell r="B121" t="str">
            <v>내화전선 FR-8</v>
          </cell>
          <cell r="C121" t="str">
            <v>1C/38mm2</v>
          </cell>
          <cell r="D121" t="str">
            <v>M</v>
          </cell>
          <cell r="E121">
            <v>2255</v>
          </cell>
          <cell r="F121">
            <v>0.01</v>
          </cell>
          <cell r="G121">
            <v>56143</v>
          </cell>
          <cell r="H121">
            <v>45.1</v>
          </cell>
          <cell r="I121">
            <v>0</v>
          </cell>
        </row>
        <row r="122">
          <cell r="A122" t="str">
            <v>5517-08</v>
          </cell>
          <cell r="B122" t="str">
            <v>내화전선 FR-8</v>
          </cell>
          <cell r="C122" t="str">
            <v>1C/60mm2</v>
          </cell>
          <cell r="D122" t="str">
            <v>M</v>
          </cell>
          <cell r="E122">
            <v>3320</v>
          </cell>
          <cell r="F122">
            <v>0.01</v>
          </cell>
          <cell r="G122">
            <v>56143</v>
          </cell>
          <cell r="H122">
            <v>66.400000000000006</v>
          </cell>
          <cell r="I122">
            <v>0</v>
          </cell>
        </row>
        <row r="123">
          <cell r="A123" t="str">
            <v>5517-11</v>
          </cell>
          <cell r="B123" t="str">
            <v>내화전선 FR-8</v>
          </cell>
          <cell r="C123" t="str">
            <v>1C/100MM2</v>
          </cell>
          <cell r="D123" t="str">
            <v>M</v>
          </cell>
          <cell r="E123">
            <v>5043</v>
          </cell>
          <cell r="F123">
            <v>6.4000000000000001E-2</v>
          </cell>
          <cell r="G123">
            <v>56143</v>
          </cell>
          <cell r="H123">
            <v>100.86</v>
          </cell>
          <cell r="I123">
            <v>0</v>
          </cell>
        </row>
        <row r="124">
          <cell r="A124" t="str">
            <v>5517-12</v>
          </cell>
          <cell r="B124" t="str">
            <v>내화전선 FR-8</v>
          </cell>
          <cell r="C124" t="str">
            <v>1C/150MM2</v>
          </cell>
          <cell r="D124" t="str">
            <v>M</v>
          </cell>
          <cell r="E124">
            <v>7227</v>
          </cell>
          <cell r="F124">
            <v>8.7999999999999995E-2</v>
          </cell>
          <cell r="G124">
            <v>56143</v>
          </cell>
          <cell r="H124">
            <v>144.54</v>
          </cell>
          <cell r="I124">
            <v>0</v>
          </cell>
        </row>
        <row r="125">
          <cell r="A125" t="str">
            <v>5517-13</v>
          </cell>
          <cell r="B125" t="str">
            <v>내화전선 FR-8</v>
          </cell>
          <cell r="C125" t="str">
            <v>1C/200MM2</v>
          </cell>
          <cell r="D125" t="str">
            <v>M</v>
          </cell>
          <cell r="E125">
            <v>9247</v>
          </cell>
          <cell r="F125">
            <v>0.107</v>
          </cell>
          <cell r="G125">
            <v>56143</v>
          </cell>
          <cell r="H125">
            <v>184.94</v>
          </cell>
          <cell r="I125">
            <v>0</v>
          </cell>
        </row>
        <row r="126">
          <cell r="A126" t="str">
            <v>5517-14</v>
          </cell>
          <cell r="B126" t="str">
            <v>내화전선 FR-8</v>
          </cell>
          <cell r="C126" t="str">
            <v>1C/250MM2</v>
          </cell>
          <cell r="D126" t="str">
            <v>M</v>
          </cell>
          <cell r="E126">
            <v>11218</v>
          </cell>
          <cell r="F126">
            <v>0.13</v>
          </cell>
          <cell r="G126">
            <v>56143</v>
          </cell>
          <cell r="H126">
            <v>224.36</v>
          </cell>
          <cell r="I126">
            <v>0</v>
          </cell>
        </row>
        <row r="127">
          <cell r="A127" t="str">
            <v>5517-21</v>
          </cell>
          <cell r="B127" t="str">
            <v>내화전선 FR-8</v>
          </cell>
          <cell r="C127" t="str">
            <v>2C/2.0mm2</v>
          </cell>
          <cell r="D127" t="str">
            <v>M</v>
          </cell>
          <cell r="E127">
            <v>1060</v>
          </cell>
          <cell r="F127">
            <v>1.4999999999999999E-2</v>
          </cell>
          <cell r="G127">
            <v>56143</v>
          </cell>
          <cell r="H127">
            <v>21.2</v>
          </cell>
          <cell r="I127">
            <v>0</v>
          </cell>
        </row>
        <row r="128">
          <cell r="A128" t="str">
            <v>5517-22</v>
          </cell>
          <cell r="B128" t="str">
            <v>내화전선 FR-8</v>
          </cell>
          <cell r="C128" t="str">
            <v>2C/3.5mm2</v>
          </cell>
          <cell r="D128" t="str">
            <v>M</v>
          </cell>
          <cell r="E128">
            <v>1480</v>
          </cell>
          <cell r="F128">
            <v>1.4999999999999999E-2</v>
          </cell>
          <cell r="G128">
            <v>56143</v>
          </cell>
          <cell r="H128">
            <v>29.6</v>
          </cell>
          <cell r="I128">
            <v>0</v>
          </cell>
        </row>
        <row r="129">
          <cell r="A129" t="str">
            <v>5517-23</v>
          </cell>
          <cell r="B129" t="str">
            <v>내화전선 FR-8</v>
          </cell>
          <cell r="C129" t="str">
            <v>2C/5.5mm2</v>
          </cell>
          <cell r="D129" t="str">
            <v>M</v>
          </cell>
          <cell r="E129">
            <v>1880</v>
          </cell>
          <cell r="F129">
            <v>1.4999999999999999E-2</v>
          </cell>
          <cell r="G129">
            <v>56143</v>
          </cell>
          <cell r="H129">
            <v>37.6</v>
          </cell>
          <cell r="I129">
            <v>0</v>
          </cell>
        </row>
        <row r="130">
          <cell r="A130" t="str">
            <v>5517-24</v>
          </cell>
          <cell r="B130" t="str">
            <v>내화전선 FR-8</v>
          </cell>
          <cell r="C130" t="str">
            <v>2C/8.0mm2</v>
          </cell>
          <cell r="D130" t="str">
            <v>M</v>
          </cell>
          <cell r="E130">
            <v>2180</v>
          </cell>
          <cell r="F130">
            <v>1.4999999999999999E-2</v>
          </cell>
          <cell r="G130">
            <v>56143</v>
          </cell>
          <cell r="H130">
            <v>43.6</v>
          </cell>
          <cell r="I130">
            <v>0</v>
          </cell>
        </row>
        <row r="131">
          <cell r="A131" t="str">
            <v>5517-25</v>
          </cell>
          <cell r="B131" t="str">
            <v>내화전선 FR-8</v>
          </cell>
          <cell r="C131" t="str">
            <v>2C/14mm2</v>
          </cell>
          <cell r="D131" t="str">
            <v>M</v>
          </cell>
          <cell r="E131">
            <v>2430</v>
          </cell>
          <cell r="F131">
            <v>1.4999999999999999E-2</v>
          </cell>
          <cell r="G131">
            <v>56143</v>
          </cell>
          <cell r="H131">
            <v>48.6</v>
          </cell>
          <cell r="I131">
            <v>0</v>
          </cell>
        </row>
        <row r="132">
          <cell r="A132" t="str">
            <v>5517-26</v>
          </cell>
          <cell r="B132" t="str">
            <v>내화전선 FR-8</v>
          </cell>
          <cell r="C132" t="str">
            <v>2C/22mm2</v>
          </cell>
          <cell r="D132" t="str">
            <v>M</v>
          </cell>
          <cell r="E132">
            <v>3300</v>
          </cell>
          <cell r="F132">
            <v>1.4999999999999999E-2</v>
          </cell>
          <cell r="G132">
            <v>56143</v>
          </cell>
          <cell r="H132">
            <v>66</v>
          </cell>
          <cell r="I132">
            <v>0</v>
          </cell>
        </row>
        <row r="133">
          <cell r="A133" t="str">
            <v>5517-27</v>
          </cell>
          <cell r="B133" t="str">
            <v>내화전선 FR-8</v>
          </cell>
          <cell r="C133" t="str">
            <v>2C/38mm2</v>
          </cell>
          <cell r="D133" t="str">
            <v>M</v>
          </cell>
          <cell r="E133">
            <v>4850</v>
          </cell>
          <cell r="F133">
            <v>1.4999999999999999E-2</v>
          </cell>
          <cell r="G133">
            <v>56143</v>
          </cell>
          <cell r="H133">
            <v>97</v>
          </cell>
          <cell r="I133">
            <v>0</v>
          </cell>
        </row>
        <row r="134">
          <cell r="A134" t="str">
            <v>5517-28</v>
          </cell>
          <cell r="B134" t="str">
            <v>내화전선 FR-8</v>
          </cell>
          <cell r="C134" t="str">
            <v>2C/60mm2</v>
          </cell>
          <cell r="D134" t="str">
            <v>M</v>
          </cell>
          <cell r="E134">
            <v>7200</v>
          </cell>
          <cell r="F134">
            <v>1.4999999999999999E-2</v>
          </cell>
          <cell r="G134">
            <v>56143</v>
          </cell>
          <cell r="H134">
            <v>144</v>
          </cell>
          <cell r="I134">
            <v>0</v>
          </cell>
        </row>
        <row r="135">
          <cell r="A135" t="str">
            <v>5517-29</v>
          </cell>
          <cell r="B135" t="str">
            <v>내화전선 FR-8</v>
          </cell>
          <cell r="C135" t="str">
            <v>2C/100MM2</v>
          </cell>
          <cell r="D135" t="str">
            <v>M</v>
          </cell>
          <cell r="E135">
            <v>11100</v>
          </cell>
          <cell r="F135">
            <v>0.08</v>
          </cell>
          <cell r="G135">
            <v>56143</v>
          </cell>
          <cell r="H135">
            <v>222</v>
          </cell>
          <cell r="I135">
            <v>0</v>
          </cell>
        </row>
        <row r="136">
          <cell r="A136" t="str">
            <v>5517-30</v>
          </cell>
          <cell r="B136" t="str">
            <v>내화전선 FR-8</v>
          </cell>
          <cell r="C136" t="str">
            <v>2C/150MM2</v>
          </cell>
          <cell r="D136" t="str">
            <v>M</v>
          </cell>
          <cell r="E136">
            <v>15640</v>
          </cell>
          <cell r="F136">
            <v>0.09</v>
          </cell>
          <cell r="G136">
            <v>56143</v>
          </cell>
          <cell r="H136">
            <v>312.8</v>
          </cell>
          <cell r="I136">
            <v>0</v>
          </cell>
        </row>
        <row r="137">
          <cell r="A137" t="str">
            <v>5517-31</v>
          </cell>
          <cell r="B137" t="str">
            <v>내화전선 FR-8</v>
          </cell>
          <cell r="C137" t="str">
            <v>2C/200MM2</v>
          </cell>
          <cell r="D137" t="str">
            <v>M</v>
          </cell>
          <cell r="E137">
            <v>20450</v>
          </cell>
          <cell r="F137">
            <v>0.12</v>
          </cell>
          <cell r="G137">
            <v>56143</v>
          </cell>
          <cell r="H137">
            <v>409</v>
          </cell>
          <cell r="I137">
            <v>0</v>
          </cell>
        </row>
        <row r="138">
          <cell r="A138" t="str">
            <v>5517-32</v>
          </cell>
          <cell r="B138" t="str">
            <v>내화전선 FR-8</v>
          </cell>
          <cell r="C138" t="str">
            <v>2C/250MM2</v>
          </cell>
          <cell r="D138" t="str">
            <v>M</v>
          </cell>
          <cell r="E138">
            <v>24810</v>
          </cell>
          <cell r="F138">
            <v>0.15</v>
          </cell>
          <cell r="G138">
            <v>56143</v>
          </cell>
          <cell r="H138">
            <v>496.2</v>
          </cell>
          <cell r="I138">
            <v>0</v>
          </cell>
        </row>
        <row r="139">
          <cell r="A139" t="str">
            <v>5517-41</v>
          </cell>
          <cell r="B139" t="str">
            <v>내화전선 FR-8</v>
          </cell>
          <cell r="C139" t="str">
            <v>3C/2.0mm2</v>
          </cell>
          <cell r="D139" t="str">
            <v>M</v>
          </cell>
          <cell r="E139">
            <v>1630</v>
          </cell>
          <cell r="F139">
            <v>0.02</v>
          </cell>
          <cell r="G139">
            <v>56143</v>
          </cell>
          <cell r="H139">
            <v>32.6</v>
          </cell>
          <cell r="I139">
            <v>0</v>
          </cell>
        </row>
        <row r="140">
          <cell r="A140" t="str">
            <v>5517-42</v>
          </cell>
          <cell r="B140" t="str">
            <v>내화전선 FR-8</v>
          </cell>
          <cell r="C140" t="str">
            <v>3C/3.5mm2</v>
          </cell>
          <cell r="D140" t="str">
            <v>M</v>
          </cell>
          <cell r="E140">
            <v>1987</v>
          </cell>
          <cell r="F140">
            <v>0.02</v>
          </cell>
          <cell r="G140">
            <v>56143</v>
          </cell>
          <cell r="H140">
            <v>39.74</v>
          </cell>
          <cell r="I140">
            <v>0</v>
          </cell>
        </row>
        <row r="141">
          <cell r="A141" t="str">
            <v>5517-43</v>
          </cell>
          <cell r="B141" t="str">
            <v>내화전선 FR-8</v>
          </cell>
          <cell r="C141" t="str">
            <v>3C/5.5MM2</v>
          </cell>
          <cell r="D141" t="str">
            <v>M</v>
          </cell>
          <cell r="E141">
            <v>2489</v>
          </cell>
          <cell r="F141">
            <v>3.1E-2</v>
          </cell>
          <cell r="G141">
            <v>56143</v>
          </cell>
          <cell r="H141">
            <v>49.78</v>
          </cell>
          <cell r="I141">
            <v>0</v>
          </cell>
        </row>
        <row r="142">
          <cell r="A142" t="str">
            <v>5517-44</v>
          </cell>
          <cell r="B142" t="str">
            <v>내화전선 FR-8</v>
          </cell>
          <cell r="C142" t="str">
            <v>3C/8.0mm2</v>
          </cell>
          <cell r="D142" t="str">
            <v>M</v>
          </cell>
          <cell r="E142">
            <v>2930</v>
          </cell>
          <cell r="F142">
            <v>3.1E-2</v>
          </cell>
          <cell r="G142">
            <v>56143</v>
          </cell>
          <cell r="H142">
            <v>58.6</v>
          </cell>
          <cell r="I142">
            <v>0</v>
          </cell>
        </row>
        <row r="143">
          <cell r="A143" t="str">
            <v>5517-45</v>
          </cell>
          <cell r="B143" t="str">
            <v>내화전선 FR-8</v>
          </cell>
          <cell r="C143" t="str">
            <v>3C/14mm2</v>
          </cell>
          <cell r="D143" t="str">
            <v>M</v>
          </cell>
          <cell r="E143">
            <v>3130</v>
          </cell>
          <cell r="F143">
            <v>3.1E-2</v>
          </cell>
          <cell r="G143">
            <v>56143</v>
          </cell>
          <cell r="H143">
            <v>62.6</v>
          </cell>
          <cell r="I143">
            <v>0</v>
          </cell>
        </row>
        <row r="144">
          <cell r="A144" t="str">
            <v>5517-46</v>
          </cell>
          <cell r="B144" t="str">
            <v>내화전선 FR-8</v>
          </cell>
          <cell r="C144" t="str">
            <v>3C/22mm2</v>
          </cell>
          <cell r="D144" t="str">
            <v>M</v>
          </cell>
          <cell r="E144">
            <v>4250</v>
          </cell>
          <cell r="F144">
            <v>3.1E-2</v>
          </cell>
          <cell r="G144">
            <v>56143</v>
          </cell>
          <cell r="H144">
            <v>85</v>
          </cell>
          <cell r="I144">
            <v>0</v>
          </cell>
        </row>
        <row r="145">
          <cell r="A145" t="str">
            <v>5517-47</v>
          </cell>
          <cell r="B145" t="str">
            <v>내화전선 FR-8</v>
          </cell>
          <cell r="C145" t="str">
            <v>3C/38mm2</v>
          </cell>
          <cell r="D145" t="str">
            <v>M</v>
          </cell>
          <cell r="E145">
            <v>6610</v>
          </cell>
          <cell r="F145">
            <v>3.1E-2</v>
          </cell>
          <cell r="G145">
            <v>56143</v>
          </cell>
          <cell r="H145">
            <v>132.19999999999999</v>
          </cell>
          <cell r="I145">
            <v>0</v>
          </cell>
        </row>
        <row r="146">
          <cell r="A146" t="str">
            <v>5517-48</v>
          </cell>
          <cell r="B146" t="str">
            <v>내화전선 FR-8</v>
          </cell>
          <cell r="C146" t="str">
            <v>3C/60mm2</v>
          </cell>
          <cell r="D146" t="str">
            <v>M</v>
          </cell>
          <cell r="E146">
            <v>10120</v>
          </cell>
          <cell r="F146">
            <v>3.1E-2</v>
          </cell>
          <cell r="G146">
            <v>56143</v>
          </cell>
          <cell r="H146">
            <v>202.4</v>
          </cell>
          <cell r="I146">
            <v>0</v>
          </cell>
        </row>
        <row r="147">
          <cell r="A147" t="str">
            <v>5517-49</v>
          </cell>
          <cell r="B147" t="str">
            <v>내화전선 FR-8</v>
          </cell>
          <cell r="C147" t="str">
            <v>3C/100MM2</v>
          </cell>
          <cell r="D147" t="str">
            <v>M</v>
          </cell>
          <cell r="E147">
            <v>16187</v>
          </cell>
          <cell r="F147">
            <v>0.16</v>
          </cell>
          <cell r="G147">
            <v>56143</v>
          </cell>
          <cell r="H147">
            <v>323.74</v>
          </cell>
          <cell r="I147">
            <v>0</v>
          </cell>
        </row>
        <row r="148">
          <cell r="A148" t="str">
            <v>5517-50</v>
          </cell>
          <cell r="B148" t="str">
            <v>내화전선 FR-8</v>
          </cell>
          <cell r="C148" t="str">
            <v>3C/150MM2</v>
          </cell>
          <cell r="D148" t="str">
            <v>M</v>
          </cell>
          <cell r="E148">
            <v>22902</v>
          </cell>
          <cell r="F148">
            <v>0.2</v>
          </cell>
          <cell r="G148">
            <v>56143</v>
          </cell>
          <cell r="H148">
            <v>458.04</v>
          </cell>
          <cell r="I148">
            <v>0</v>
          </cell>
        </row>
        <row r="149">
          <cell r="A149" t="str">
            <v>5517-51</v>
          </cell>
          <cell r="B149" t="str">
            <v>내화전선 FR-8</v>
          </cell>
          <cell r="C149" t="str">
            <v>3C/200MM2</v>
          </cell>
          <cell r="D149" t="str">
            <v>M</v>
          </cell>
          <cell r="E149">
            <v>30354</v>
          </cell>
          <cell r="F149">
            <v>0.3</v>
          </cell>
          <cell r="G149">
            <v>56143</v>
          </cell>
          <cell r="H149">
            <v>607.08000000000004</v>
          </cell>
          <cell r="I149">
            <v>0</v>
          </cell>
        </row>
        <row r="150">
          <cell r="A150" t="str">
            <v>5517-52</v>
          </cell>
          <cell r="B150" t="str">
            <v>내화전선 FR-8</v>
          </cell>
          <cell r="C150" t="str">
            <v>3C/250MM2</v>
          </cell>
          <cell r="D150" t="str">
            <v>M</v>
          </cell>
          <cell r="E150">
            <v>35923</v>
          </cell>
          <cell r="F150">
            <v>0.3</v>
          </cell>
          <cell r="G150">
            <v>56143</v>
          </cell>
          <cell r="H150">
            <v>718.46</v>
          </cell>
          <cell r="I150">
            <v>0</v>
          </cell>
        </row>
        <row r="151">
          <cell r="A151" t="str">
            <v>5517-61</v>
          </cell>
          <cell r="B151" t="str">
            <v>내화전선 FR-8</v>
          </cell>
          <cell r="C151" t="str">
            <v>4C/2.0mm2</v>
          </cell>
          <cell r="D151" t="str">
            <v>M</v>
          </cell>
          <cell r="E151">
            <v>2040</v>
          </cell>
          <cell r="F151">
            <v>0.02</v>
          </cell>
          <cell r="G151">
            <v>56143</v>
          </cell>
          <cell r="H151">
            <v>40.800000000000004</v>
          </cell>
          <cell r="I151">
            <v>0</v>
          </cell>
        </row>
        <row r="152">
          <cell r="A152" t="str">
            <v>5517-62</v>
          </cell>
          <cell r="B152" t="str">
            <v>내화전선 FR-8</v>
          </cell>
          <cell r="C152" t="str">
            <v>4C/3.5mm2</v>
          </cell>
          <cell r="D152" t="str">
            <v>M</v>
          </cell>
          <cell r="E152">
            <v>2480</v>
          </cell>
          <cell r="F152">
            <v>3.1E-2</v>
          </cell>
          <cell r="G152">
            <v>56143</v>
          </cell>
          <cell r="H152">
            <v>49.6</v>
          </cell>
          <cell r="I152">
            <v>0</v>
          </cell>
        </row>
        <row r="153">
          <cell r="A153" t="str">
            <v>5517-63</v>
          </cell>
          <cell r="B153" t="str">
            <v>내화전선 FR-8</v>
          </cell>
          <cell r="C153" t="str">
            <v>4C/5.5MM2</v>
          </cell>
          <cell r="D153" t="str">
            <v>M</v>
          </cell>
          <cell r="E153">
            <v>3180</v>
          </cell>
          <cell r="F153">
            <v>3.1E-2</v>
          </cell>
          <cell r="G153">
            <v>56143</v>
          </cell>
          <cell r="H153">
            <v>63.6</v>
          </cell>
          <cell r="I153">
            <v>0</v>
          </cell>
        </row>
        <row r="154">
          <cell r="A154" t="str">
            <v>5517-64</v>
          </cell>
          <cell r="B154" t="str">
            <v>내화전선 FR-8</v>
          </cell>
          <cell r="C154" t="str">
            <v>4C/8.0mm2</v>
          </cell>
          <cell r="D154" t="str">
            <v>M</v>
          </cell>
          <cell r="E154">
            <v>3690</v>
          </cell>
          <cell r="F154">
            <v>3.1E-2</v>
          </cell>
          <cell r="G154">
            <v>56143</v>
          </cell>
          <cell r="H154">
            <v>73.8</v>
          </cell>
          <cell r="I154">
            <v>0</v>
          </cell>
        </row>
        <row r="155">
          <cell r="A155" t="str">
            <v>5517-65</v>
          </cell>
          <cell r="B155" t="str">
            <v>내화전선 FR-8</v>
          </cell>
          <cell r="C155" t="str">
            <v>4C/14mm2</v>
          </cell>
          <cell r="D155" t="str">
            <v>M</v>
          </cell>
          <cell r="E155">
            <v>3940</v>
          </cell>
          <cell r="F155">
            <v>3.1E-2</v>
          </cell>
          <cell r="G155">
            <v>56143</v>
          </cell>
          <cell r="H155">
            <v>78.8</v>
          </cell>
          <cell r="I155">
            <v>0</v>
          </cell>
        </row>
        <row r="156">
          <cell r="A156" t="str">
            <v>5517-66</v>
          </cell>
          <cell r="B156" t="str">
            <v>내화전선 FR-8</v>
          </cell>
          <cell r="C156" t="str">
            <v>4C/22mm2</v>
          </cell>
          <cell r="D156" t="str">
            <v>M</v>
          </cell>
          <cell r="E156">
            <v>5630</v>
          </cell>
          <cell r="F156">
            <v>3.1E-2</v>
          </cell>
          <cell r="G156">
            <v>56143</v>
          </cell>
          <cell r="H156">
            <v>112.60000000000001</v>
          </cell>
          <cell r="I156">
            <v>0</v>
          </cell>
        </row>
        <row r="157">
          <cell r="A157" t="str">
            <v>5517-67</v>
          </cell>
          <cell r="B157" t="str">
            <v>내화전선 FR-8</v>
          </cell>
          <cell r="C157" t="str">
            <v>4C/38mm2</v>
          </cell>
          <cell r="D157" t="str">
            <v>M</v>
          </cell>
          <cell r="E157">
            <v>8890</v>
          </cell>
          <cell r="F157">
            <v>3.1E-2</v>
          </cell>
          <cell r="G157">
            <v>56143</v>
          </cell>
          <cell r="H157">
            <v>177.8</v>
          </cell>
          <cell r="I157">
            <v>0</v>
          </cell>
        </row>
        <row r="158">
          <cell r="A158" t="str">
            <v>5517-68</v>
          </cell>
          <cell r="B158" t="str">
            <v>내화전선 FR-8</v>
          </cell>
          <cell r="C158" t="str">
            <v>4C/60mm2</v>
          </cell>
          <cell r="D158" t="str">
            <v>M</v>
          </cell>
          <cell r="E158">
            <v>13160</v>
          </cell>
          <cell r="F158">
            <v>0.16</v>
          </cell>
          <cell r="G158">
            <v>56143</v>
          </cell>
          <cell r="H158">
            <v>263.2</v>
          </cell>
          <cell r="I158">
            <v>0</v>
          </cell>
        </row>
        <row r="159">
          <cell r="A159" t="str">
            <v>5517-69</v>
          </cell>
          <cell r="B159" t="str">
            <v>내화전선 FR-8</v>
          </cell>
          <cell r="C159" t="str">
            <v>4C/100MM2</v>
          </cell>
          <cell r="D159" t="str">
            <v>M</v>
          </cell>
          <cell r="E159">
            <v>21280</v>
          </cell>
          <cell r="F159">
            <v>0.2</v>
          </cell>
          <cell r="G159">
            <v>56143</v>
          </cell>
          <cell r="H159">
            <v>425.6</v>
          </cell>
          <cell r="I159">
            <v>0</v>
          </cell>
        </row>
        <row r="160">
          <cell r="A160" t="str">
            <v>5517-70</v>
          </cell>
          <cell r="B160" t="str">
            <v>내화전선 FR-8</v>
          </cell>
          <cell r="C160" t="str">
            <v>4C/150MM2</v>
          </cell>
          <cell r="D160" t="str">
            <v>M</v>
          </cell>
          <cell r="E160">
            <v>30400</v>
          </cell>
          <cell r="F160">
            <v>0.3</v>
          </cell>
          <cell r="G160">
            <v>56143</v>
          </cell>
          <cell r="H160">
            <v>608</v>
          </cell>
          <cell r="I160">
            <v>0</v>
          </cell>
        </row>
        <row r="161">
          <cell r="A161" t="str">
            <v>5517-71</v>
          </cell>
          <cell r="B161" t="str">
            <v>내화전선 FR-8</v>
          </cell>
          <cell r="C161" t="str">
            <v>4C/200MM2</v>
          </cell>
          <cell r="D161" t="str">
            <v>M</v>
          </cell>
          <cell r="E161">
            <v>37310</v>
          </cell>
          <cell r="F161">
            <v>0.3</v>
          </cell>
          <cell r="G161">
            <v>56143</v>
          </cell>
          <cell r="H161">
            <v>746.2</v>
          </cell>
          <cell r="I161">
            <v>0</v>
          </cell>
        </row>
        <row r="162">
          <cell r="A162" t="str">
            <v>5517-72</v>
          </cell>
          <cell r="B162" t="str">
            <v>내화전선 FR-8</v>
          </cell>
          <cell r="C162" t="str">
            <v>4C/250MM2</v>
          </cell>
          <cell r="D162" t="str">
            <v>M</v>
          </cell>
          <cell r="E162">
            <v>45770</v>
          </cell>
          <cell r="F162">
            <v>0.35</v>
          </cell>
          <cell r="G162">
            <v>56143</v>
          </cell>
          <cell r="H162">
            <v>915.4</v>
          </cell>
          <cell r="I162">
            <v>0</v>
          </cell>
        </row>
        <row r="163">
          <cell r="A163" t="str">
            <v>5517-73</v>
          </cell>
        </row>
        <row r="164">
          <cell r="A164" t="str">
            <v>5517-74</v>
          </cell>
        </row>
        <row r="165">
          <cell r="A165" t="str">
            <v>5519-00</v>
          </cell>
          <cell r="B165" t="str">
            <v>600V가교PE절연 비닐시스케이블(CV)-KSC 3611-</v>
          </cell>
        </row>
        <row r="166">
          <cell r="A166" t="str">
            <v>5519-01</v>
          </cell>
          <cell r="B166" t="str">
            <v>600V가교PE절연케이블(CV)</v>
          </cell>
          <cell r="C166" t="str">
            <v>2.0MM2*1C</v>
          </cell>
          <cell r="D166" t="str">
            <v>M</v>
          </cell>
          <cell r="E166">
            <v>170</v>
          </cell>
          <cell r="F166">
            <v>0.02</v>
          </cell>
          <cell r="G166">
            <v>73973</v>
          </cell>
          <cell r="H166">
            <v>3.4</v>
          </cell>
          <cell r="I166">
            <v>0</v>
          </cell>
        </row>
        <row r="167">
          <cell r="A167" t="str">
            <v>5519-02</v>
          </cell>
          <cell r="B167" t="str">
            <v>600V가교PE절연케이블(CV)</v>
          </cell>
          <cell r="C167" t="str">
            <v>2.0MM2*2C</v>
          </cell>
          <cell r="D167" t="str">
            <v>M</v>
          </cell>
          <cell r="E167">
            <v>397</v>
          </cell>
          <cell r="F167">
            <v>0.02</v>
          </cell>
          <cell r="G167">
            <v>73973</v>
          </cell>
          <cell r="H167">
            <v>7.94</v>
          </cell>
          <cell r="I167">
            <v>0</v>
          </cell>
        </row>
        <row r="168">
          <cell r="A168" t="str">
            <v>5519-03</v>
          </cell>
          <cell r="B168" t="str">
            <v>600V가교PE절연케이블(CV)</v>
          </cell>
          <cell r="C168" t="str">
            <v>2.0MM2*3C</v>
          </cell>
          <cell r="D168" t="str">
            <v>M</v>
          </cell>
          <cell r="E168">
            <v>495</v>
          </cell>
          <cell r="F168">
            <v>0.02</v>
          </cell>
          <cell r="G168">
            <v>73973</v>
          </cell>
          <cell r="H168">
            <v>9.9</v>
          </cell>
          <cell r="I168">
            <v>0</v>
          </cell>
        </row>
        <row r="169">
          <cell r="A169" t="str">
            <v>5519-04</v>
          </cell>
          <cell r="B169" t="str">
            <v>600V가교PE절연케이블(CV)</v>
          </cell>
          <cell r="C169" t="str">
            <v>2.0MM2*4C</v>
          </cell>
          <cell r="D169" t="str">
            <v>M</v>
          </cell>
          <cell r="E169">
            <v>610</v>
          </cell>
          <cell r="F169">
            <v>0.02</v>
          </cell>
          <cell r="G169">
            <v>73973</v>
          </cell>
          <cell r="H169">
            <v>12.200000000000001</v>
          </cell>
          <cell r="I169">
            <v>0</v>
          </cell>
        </row>
        <row r="170">
          <cell r="A170" t="str">
            <v>5519-06</v>
          </cell>
          <cell r="B170" t="str">
            <v>600V가교PE절연케이블(CV)</v>
          </cell>
          <cell r="C170" t="str">
            <v>3.5MM2*1C</v>
          </cell>
          <cell r="D170" t="str">
            <v>M</v>
          </cell>
          <cell r="E170">
            <v>232</v>
          </cell>
          <cell r="F170">
            <v>0.02</v>
          </cell>
          <cell r="G170">
            <v>73973</v>
          </cell>
          <cell r="H170">
            <v>4.6399999999999997</v>
          </cell>
          <cell r="I170">
            <v>0</v>
          </cell>
        </row>
        <row r="171">
          <cell r="A171" t="str">
            <v>5519-07</v>
          </cell>
          <cell r="B171" t="str">
            <v>600V가교PE절연케이블(CV)</v>
          </cell>
          <cell r="C171" t="str">
            <v>3.5MM2*2C</v>
          </cell>
          <cell r="D171" t="str">
            <v>M</v>
          </cell>
          <cell r="E171">
            <v>533</v>
          </cell>
          <cell r="F171">
            <v>0.02</v>
          </cell>
          <cell r="G171">
            <v>73973</v>
          </cell>
          <cell r="H171">
            <v>10.66</v>
          </cell>
          <cell r="I171">
            <v>0</v>
          </cell>
        </row>
        <row r="172">
          <cell r="A172" t="str">
            <v>5519-08</v>
          </cell>
          <cell r="B172" t="str">
            <v>600V가교PE절연케이블(CV)</v>
          </cell>
          <cell r="C172" t="str">
            <v>3.5MM2*3C</v>
          </cell>
          <cell r="D172" t="str">
            <v>M</v>
          </cell>
          <cell r="E172">
            <v>708</v>
          </cell>
          <cell r="F172">
            <v>0.02</v>
          </cell>
          <cell r="G172">
            <v>73973</v>
          </cell>
          <cell r="H172">
            <v>14.16</v>
          </cell>
          <cell r="I172">
            <v>0</v>
          </cell>
        </row>
        <row r="173">
          <cell r="A173" t="str">
            <v>5519-09</v>
          </cell>
          <cell r="B173" t="str">
            <v>600V가교PE절연케이블(CV)</v>
          </cell>
          <cell r="C173" t="str">
            <v>3.5MM2*4C</v>
          </cell>
          <cell r="D173" t="str">
            <v>M</v>
          </cell>
          <cell r="E173">
            <v>856</v>
          </cell>
          <cell r="F173">
            <v>0.02</v>
          </cell>
          <cell r="G173">
            <v>73973</v>
          </cell>
          <cell r="H173">
            <v>17.12</v>
          </cell>
          <cell r="I173">
            <v>0</v>
          </cell>
        </row>
        <row r="174">
          <cell r="A174" t="str">
            <v>5519-11</v>
          </cell>
          <cell r="B174" t="str">
            <v>600V가교PE절연케이블(CV)</v>
          </cell>
          <cell r="C174" t="str">
            <v>5.5MM2*1C</v>
          </cell>
          <cell r="D174" t="str">
            <v>M</v>
          </cell>
          <cell r="E174">
            <v>320</v>
          </cell>
          <cell r="F174">
            <v>0.02</v>
          </cell>
          <cell r="G174">
            <v>73973</v>
          </cell>
          <cell r="H174">
            <v>6.4</v>
          </cell>
          <cell r="I174">
            <v>0</v>
          </cell>
        </row>
        <row r="175">
          <cell r="A175" t="str">
            <v>5519-12</v>
          </cell>
          <cell r="B175" t="str">
            <v>600V가교PE절연케이블(CV)</v>
          </cell>
          <cell r="C175" t="str">
            <v>5.5MM2*2C</v>
          </cell>
          <cell r="D175" t="str">
            <v>M</v>
          </cell>
          <cell r="E175">
            <v>731</v>
          </cell>
          <cell r="F175">
            <v>0.02</v>
          </cell>
          <cell r="G175">
            <v>73973</v>
          </cell>
          <cell r="H175">
            <v>14.620000000000001</v>
          </cell>
          <cell r="I175">
            <v>0</v>
          </cell>
        </row>
        <row r="176">
          <cell r="A176" t="str">
            <v>5519-13</v>
          </cell>
          <cell r="B176" t="str">
            <v>600V가교PE절연케이블(CV)</v>
          </cell>
          <cell r="C176" t="str">
            <v>5.5MM2*3C</v>
          </cell>
          <cell r="D176" t="str">
            <v>M</v>
          </cell>
          <cell r="E176">
            <v>975</v>
          </cell>
          <cell r="F176">
            <v>2.5999999999999999E-2</v>
          </cell>
          <cell r="G176">
            <v>73973</v>
          </cell>
          <cell r="H176">
            <v>19.5</v>
          </cell>
          <cell r="I176">
            <v>0</v>
          </cell>
        </row>
        <row r="177">
          <cell r="A177" t="str">
            <v>5519-14</v>
          </cell>
          <cell r="B177" t="str">
            <v>600V가교PE절연케이블(CV)</v>
          </cell>
          <cell r="C177" t="str">
            <v>5.5MM2*4C</v>
          </cell>
          <cell r="D177" t="str">
            <v>M</v>
          </cell>
          <cell r="E177">
            <v>1218</v>
          </cell>
          <cell r="F177">
            <v>3.4000000000000002E-2</v>
          </cell>
          <cell r="G177">
            <v>73973</v>
          </cell>
          <cell r="H177">
            <v>24.36</v>
          </cell>
          <cell r="I177">
            <v>0</v>
          </cell>
        </row>
        <row r="178">
          <cell r="A178" t="str">
            <v>5519-16</v>
          </cell>
          <cell r="B178" t="str">
            <v>600V가교PE절연케이블(CV)</v>
          </cell>
          <cell r="C178" t="str">
            <v>8.0mm2*1C</v>
          </cell>
          <cell r="D178" t="str">
            <v>M</v>
          </cell>
          <cell r="E178">
            <v>430</v>
          </cell>
          <cell r="F178">
            <v>0.02</v>
          </cell>
          <cell r="G178">
            <v>73973</v>
          </cell>
          <cell r="H178">
            <v>8.6</v>
          </cell>
          <cell r="I178">
            <v>0</v>
          </cell>
        </row>
        <row r="179">
          <cell r="A179" t="str">
            <v>5519-17</v>
          </cell>
          <cell r="B179" t="str">
            <v>600V가교PE절연케이블(CV)</v>
          </cell>
          <cell r="C179" t="str">
            <v>8.0mm2*2C</v>
          </cell>
          <cell r="D179" t="str">
            <v>M</v>
          </cell>
          <cell r="E179">
            <v>975</v>
          </cell>
          <cell r="F179">
            <v>2.5999999999999999E-2</v>
          </cell>
          <cell r="G179">
            <v>73973</v>
          </cell>
          <cell r="H179">
            <v>19.5</v>
          </cell>
          <cell r="I179">
            <v>0</v>
          </cell>
        </row>
        <row r="180">
          <cell r="A180" t="str">
            <v>5519-18</v>
          </cell>
          <cell r="B180" t="str">
            <v>600V가교PE절연케이블(CV)</v>
          </cell>
          <cell r="C180" t="str">
            <v>8.0mm2*3C</v>
          </cell>
          <cell r="D180" t="str">
            <v>M</v>
          </cell>
          <cell r="E180">
            <v>1270</v>
          </cell>
          <cell r="F180">
            <v>3.4000000000000002E-2</v>
          </cell>
          <cell r="G180">
            <v>73973</v>
          </cell>
          <cell r="H180">
            <v>25.400000000000002</v>
          </cell>
          <cell r="I180">
            <v>0</v>
          </cell>
        </row>
        <row r="181">
          <cell r="A181" t="str">
            <v>5519-19</v>
          </cell>
          <cell r="B181" t="str">
            <v>600V가교PE절연케이블(CV)</v>
          </cell>
          <cell r="C181" t="str">
            <v>8.0mm2*4C</v>
          </cell>
          <cell r="D181" t="str">
            <v>M</v>
          </cell>
          <cell r="E181">
            <v>1610</v>
          </cell>
          <cell r="F181">
            <v>0.04</v>
          </cell>
          <cell r="G181">
            <v>73973</v>
          </cell>
          <cell r="H181">
            <v>32.200000000000003</v>
          </cell>
          <cell r="I181">
            <v>0</v>
          </cell>
        </row>
        <row r="182">
          <cell r="A182" t="str">
            <v>5519-21</v>
          </cell>
          <cell r="B182" t="str">
            <v>600V가교PE절연케이블(CV)</v>
          </cell>
          <cell r="C182" t="str">
            <v>14MM2*1C</v>
          </cell>
          <cell r="D182" t="str">
            <v>M</v>
          </cell>
          <cell r="E182">
            <v>650</v>
          </cell>
          <cell r="F182">
            <v>0.2</v>
          </cell>
          <cell r="G182">
            <v>73973</v>
          </cell>
          <cell r="H182">
            <v>13</v>
          </cell>
          <cell r="I182">
            <v>0</v>
          </cell>
        </row>
        <row r="183">
          <cell r="A183" t="str">
            <v>5519-22</v>
          </cell>
          <cell r="B183" t="str">
            <v>600V가교PE절연케이블(CV)</v>
          </cell>
          <cell r="C183" t="str">
            <v>14MM2*2C</v>
          </cell>
          <cell r="D183" t="str">
            <v>M</v>
          </cell>
          <cell r="E183">
            <v>1444</v>
          </cell>
          <cell r="F183">
            <v>0.03</v>
          </cell>
          <cell r="G183">
            <v>73973</v>
          </cell>
          <cell r="H183">
            <v>28.88</v>
          </cell>
          <cell r="I183">
            <v>0</v>
          </cell>
        </row>
        <row r="184">
          <cell r="A184" t="str">
            <v>5519-23</v>
          </cell>
          <cell r="B184" t="str">
            <v>600V가교PE절연케이블(CV)</v>
          </cell>
          <cell r="C184" t="str">
            <v>14MM2*3C</v>
          </cell>
          <cell r="D184" t="str">
            <v>M</v>
          </cell>
          <cell r="E184">
            <v>1973</v>
          </cell>
          <cell r="F184">
            <v>4.2999999999999997E-2</v>
          </cell>
          <cell r="G184">
            <v>73973</v>
          </cell>
          <cell r="H184">
            <v>39.46</v>
          </cell>
          <cell r="I184">
            <v>0</v>
          </cell>
        </row>
        <row r="185">
          <cell r="A185" t="str">
            <v>5519-24</v>
          </cell>
          <cell r="B185" t="str">
            <v>600V가교PE절연케이블(CV)</v>
          </cell>
          <cell r="C185" t="str">
            <v>14MM2*4C</v>
          </cell>
          <cell r="D185" t="str">
            <v>M</v>
          </cell>
          <cell r="E185">
            <v>2510</v>
          </cell>
          <cell r="F185">
            <v>4.9000000000000002E-2</v>
          </cell>
          <cell r="G185">
            <v>73973</v>
          </cell>
          <cell r="H185">
            <v>50.2</v>
          </cell>
          <cell r="I185">
            <v>0</v>
          </cell>
        </row>
        <row r="186">
          <cell r="A186" t="str">
            <v>5519-26</v>
          </cell>
          <cell r="B186" t="str">
            <v>600V가교PE절연케이블(CV)</v>
          </cell>
          <cell r="C186" t="str">
            <v>22MM2*1C</v>
          </cell>
          <cell r="D186" t="str">
            <v>M</v>
          </cell>
          <cell r="E186">
            <v>939</v>
          </cell>
          <cell r="F186">
            <v>2.5999999999999999E-2</v>
          </cell>
          <cell r="G186">
            <v>73973</v>
          </cell>
          <cell r="H186">
            <v>18.78</v>
          </cell>
          <cell r="I186">
            <v>0</v>
          </cell>
        </row>
        <row r="187">
          <cell r="A187" t="str">
            <v>5519-27</v>
          </cell>
          <cell r="B187" t="str">
            <v>600V가교PE절연케이블(CV)</v>
          </cell>
          <cell r="C187" t="str">
            <v>22MM2*2C</v>
          </cell>
          <cell r="D187" t="str">
            <v>M</v>
          </cell>
          <cell r="E187">
            <v>2056</v>
          </cell>
          <cell r="F187">
            <v>4.2999999999999997E-2</v>
          </cell>
          <cell r="G187">
            <v>73973</v>
          </cell>
          <cell r="H187">
            <v>41.12</v>
          </cell>
          <cell r="I187">
            <v>0</v>
          </cell>
        </row>
        <row r="188">
          <cell r="A188" t="str">
            <v>5519-28</v>
          </cell>
          <cell r="B188" t="str">
            <v>600V가교PE절연케이블(CV)</v>
          </cell>
          <cell r="C188" t="str">
            <v>22MM2*3C</v>
          </cell>
          <cell r="D188" t="str">
            <v>M</v>
          </cell>
          <cell r="E188">
            <v>2840</v>
          </cell>
          <cell r="F188">
            <v>0.06</v>
          </cell>
          <cell r="G188">
            <v>73973</v>
          </cell>
          <cell r="H188">
            <v>56.800000000000004</v>
          </cell>
          <cell r="I188">
            <v>0</v>
          </cell>
        </row>
        <row r="189">
          <cell r="A189" t="str">
            <v>5519-29</v>
          </cell>
          <cell r="B189" t="str">
            <v>600V가교PE절연케이블(CV)</v>
          </cell>
          <cell r="C189" t="str">
            <v>22MM2*4C</v>
          </cell>
          <cell r="D189" t="str">
            <v>M</v>
          </cell>
          <cell r="E189">
            <v>3737</v>
          </cell>
          <cell r="F189">
            <v>7.0999999999999994E-2</v>
          </cell>
          <cell r="G189">
            <v>73973</v>
          </cell>
          <cell r="H189">
            <v>74.739999999999995</v>
          </cell>
          <cell r="I189">
            <v>0</v>
          </cell>
        </row>
        <row r="190">
          <cell r="A190" t="str">
            <v>5519-31</v>
          </cell>
          <cell r="B190" t="str">
            <v>600V가교PE절연케이블(CV)</v>
          </cell>
          <cell r="C190" t="str">
            <v>38MM2*1C</v>
          </cell>
          <cell r="D190" t="str">
            <v>M</v>
          </cell>
          <cell r="E190">
            <v>1469</v>
          </cell>
          <cell r="F190">
            <v>3.5999999999999997E-2</v>
          </cell>
          <cell r="G190">
            <v>73973</v>
          </cell>
          <cell r="H190">
            <v>29.38</v>
          </cell>
          <cell r="I190">
            <v>0</v>
          </cell>
        </row>
        <row r="191">
          <cell r="A191" t="str">
            <v>5519-32</v>
          </cell>
          <cell r="B191" t="str">
            <v>600V가교PE절연케이블(CV)</v>
          </cell>
          <cell r="C191" t="str">
            <v>38MM2*2C</v>
          </cell>
          <cell r="D191" t="str">
            <v>M</v>
          </cell>
          <cell r="E191">
            <v>3413</v>
          </cell>
          <cell r="F191">
            <v>0.06</v>
          </cell>
          <cell r="G191">
            <v>73973</v>
          </cell>
          <cell r="H191">
            <v>68.260000000000005</v>
          </cell>
          <cell r="I191">
            <v>0</v>
          </cell>
        </row>
        <row r="192">
          <cell r="A192" t="str">
            <v>5519-33</v>
          </cell>
          <cell r="B192" t="str">
            <v>600V가교PE절연케이블(CV)</v>
          </cell>
          <cell r="C192" t="str">
            <v>38MM2*3C</v>
          </cell>
          <cell r="D192" t="str">
            <v>M</v>
          </cell>
          <cell r="E192">
            <v>4567</v>
          </cell>
          <cell r="F192">
            <v>8.4000000000000005E-2</v>
          </cell>
          <cell r="G192">
            <v>73973</v>
          </cell>
          <cell r="H192">
            <v>91.34</v>
          </cell>
          <cell r="I192">
            <v>0</v>
          </cell>
        </row>
        <row r="193">
          <cell r="A193" t="str">
            <v>5519-34</v>
          </cell>
          <cell r="B193" t="str">
            <v>600V가교PE절연케이블(CV)</v>
          </cell>
          <cell r="C193" t="str">
            <v>38MM2*4C</v>
          </cell>
          <cell r="D193" t="str">
            <v>M</v>
          </cell>
          <cell r="E193">
            <v>5953</v>
          </cell>
          <cell r="F193">
            <v>9.7000000000000003E-2</v>
          </cell>
          <cell r="G193">
            <v>73973</v>
          </cell>
          <cell r="H193">
            <v>119.06</v>
          </cell>
          <cell r="I193">
            <v>0</v>
          </cell>
        </row>
        <row r="194">
          <cell r="A194" t="str">
            <v>5519-36</v>
          </cell>
          <cell r="B194" t="str">
            <v>600V가교PE절연케이블(CV)</v>
          </cell>
          <cell r="C194" t="str">
            <v>60mm2*1C</v>
          </cell>
          <cell r="D194" t="str">
            <v>M</v>
          </cell>
          <cell r="E194">
            <v>2300</v>
          </cell>
          <cell r="F194">
            <v>0.06</v>
          </cell>
          <cell r="G194">
            <v>73973</v>
          </cell>
          <cell r="H194">
            <v>46</v>
          </cell>
          <cell r="I194">
            <v>0</v>
          </cell>
        </row>
        <row r="195">
          <cell r="A195" t="str">
            <v>5519-37</v>
          </cell>
          <cell r="B195" t="str">
            <v>600V가교PE절연케이블(CV)</v>
          </cell>
          <cell r="C195" t="str">
            <v>60mm2*2C</v>
          </cell>
          <cell r="D195" t="str">
            <v>M</v>
          </cell>
          <cell r="E195">
            <v>5320</v>
          </cell>
          <cell r="F195">
            <v>8.4000000000000005E-2</v>
          </cell>
          <cell r="G195">
            <v>73973</v>
          </cell>
          <cell r="H195">
            <v>106.4</v>
          </cell>
          <cell r="I195">
            <v>0</v>
          </cell>
        </row>
        <row r="196">
          <cell r="A196" t="str">
            <v>5519-38</v>
          </cell>
          <cell r="B196" t="str">
            <v>600V가교PE절연케이블(CV)</v>
          </cell>
          <cell r="C196" t="str">
            <v>60mm2*3C</v>
          </cell>
          <cell r="D196" t="str">
            <v>M</v>
          </cell>
          <cell r="E196">
            <v>7240</v>
          </cell>
          <cell r="F196">
            <v>9.7000000000000003E-2</v>
          </cell>
          <cell r="G196">
            <v>73973</v>
          </cell>
          <cell r="H196">
            <v>144.80000000000001</v>
          </cell>
          <cell r="I196">
            <v>0</v>
          </cell>
        </row>
        <row r="197">
          <cell r="A197" t="str">
            <v>5519-39</v>
          </cell>
          <cell r="B197" t="str">
            <v>600V가교PE절연케이블(CV)</v>
          </cell>
          <cell r="C197" t="str">
            <v>60mm2*4C</v>
          </cell>
          <cell r="D197" t="str">
            <v>M</v>
          </cell>
          <cell r="E197">
            <v>9420</v>
          </cell>
          <cell r="F197">
            <v>0.12</v>
          </cell>
          <cell r="G197">
            <v>73973</v>
          </cell>
          <cell r="H197">
            <v>188.4</v>
          </cell>
          <cell r="I197">
            <v>0</v>
          </cell>
        </row>
        <row r="198">
          <cell r="A198" t="str">
            <v>5519-41</v>
          </cell>
          <cell r="B198" t="str">
            <v>600V가교PE절연케이블(CV)</v>
          </cell>
          <cell r="C198" t="str">
            <v>100MM2*1C</v>
          </cell>
          <cell r="D198" t="str">
            <v>M</v>
          </cell>
          <cell r="E198">
            <v>3724</v>
          </cell>
          <cell r="F198">
            <v>7.0999999999999994E-2</v>
          </cell>
          <cell r="G198">
            <v>73973</v>
          </cell>
          <cell r="H198">
            <v>74.48</v>
          </cell>
          <cell r="I198">
            <v>0</v>
          </cell>
        </row>
        <row r="199">
          <cell r="A199" t="str">
            <v>5519-42</v>
          </cell>
          <cell r="B199" t="str">
            <v>600V가교PE절연케이블(CV)</v>
          </cell>
          <cell r="C199" t="str">
            <v>100MM2*2C</v>
          </cell>
          <cell r="D199" t="str">
            <v>M</v>
          </cell>
          <cell r="E199">
            <v>8248</v>
          </cell>
          <cell r="F199">
            <v>0.11700000000000001</v>
          </cell>
          <cell r="G199">
            <v>73973</v>
          </cell>
          <cell r="H199">
            <v>164.96</v>
          </cell>
          <cell r="I199">
            <v>0</v>
          </cell>
        </row>
        <row r="200">
          <cell r="A200" t="str">
            <v>5519-43</v>
          </cell>
          <cell r="B200" t="str">
            <v>600V가교PE절연케이블(CV)</v>
          </cell>
          <cell r="C200" t="str">
            <v>100MM2*3C</v>
          </cell>
          <cell r="D200" t="str">
            <v>M</v>
          </cell>
          <cell r="E200">
            <v>11672</v>
          </cell>
          <cell r="F200">
            <v>0.17199999999999999</v>
          </cell>
          <cell r="G200">
            <v>73973</v>
          </cell>
          <cell r="H200">
            <v>233.44</v>
          </cell>
          <cell r="I200">
            <v>0</v>
          </cell>
        </row>
        <row r="201">
          <cell r="A201" t="str">
            <v>5519-44</v>
          </cell>
          <cell r="B201" t="str">
            <v>600V가교PE절연케이블(CV)</v>
          </cell>
          <cell r="C201" t="str">
            <v>100MM2*4C</v>
          </cell>
          <cell r="D201" t="str">
            <v>M</v>
          </cell>
          <cell r="E201">
            <v>15847</v>
          </cell>
          <cell r="F201">
            <v>0.20499999999999999</v>
          </cell>
          <cell r="G201">
            <v>73973</v>
          </cell>
          <cell r="H201">
            <v>316.94</v>
          </cell>
          <cell r="I201">
            <v>0</v>
          </cell>
        </row>
        <row r="202">
          <cell r="A202" t="str">
            <v>5519-46</v>
          </cell>
          <cell r="B202" t="str">
            <v>600V가교PE절연케이블(CV)</v>
          </cell>
          <cell r="C202" t="str">
            <v>200MM2*1C</v>
          </cell>
          <cell r="D202" t="str">
            <v>M</v>
          </cell>
          <cell r="E202">
            <v>7666</v>
          </cell>
          <cell r="F202">
            <v>0.11700000000000001</v>
          </cell>
          <cell r="G202">
            <v>73973</v>
          </cell>
          <cell r="H202">
            <v>153.32</v>
          </cell>
          <cell r="I202">
            <v>0</v>
          </cell>
        </row>
        <row r="203">
          <cell r="A203" t="str">
            <v>5519-47</v>
          </cell>
          <cell r="B203" t="str">
            <v>600V가교PE절연케이블(CV)</v>
          </cell>
          <cell r="C203" t="str">
            <v>200MM2*2C</v>
          </cell>
          <cell r="D203" t="str">
            <v>M</v>
          </cell>
          <cell r="E203">
            <v>15950</v>
          </cell>
          <cell r="F203">
            <v>0.20499999999999999</v>
          </cell>
          <cell r="G203">
            <v>73973</v>
          </cell>
          <cell r="H203">
            <v>319</v>
          </cell>
          <cell r="I203">
            <v>0</v>
          </cell>
        </row>
        <row r="204">
          <cell r="A204" t="str">
            <v>5519-48</v>
          </cell>
          <cell r="B204" t="str">
            <v>600V가교PE절연케이블(CV)</v>
          </cell>
          <cell r="C204" t="str">
            <v>200MM2*3C</v>
          </cell>
          <cell r="D204" t="str">
            <v>M</v>
          </cell>
          <cell r="E204">
            <v>23189</v>
          </cell>
          <cell r="F204">
            <v>0.27700000000000002</v>
          </cell>
          <cell r="G204">
            <v>73973</v>
          </cell>
          <cell r="H204">
            <v>463.78000000000003</v>
          </cell>
          <cell r="I204">
            <v>0</v>
          </cell>
        </row>
        <row r="205">
          <cell r="A205" t="str">
            <v>5519-49</v>
          </cell>
          <cell r="B205" t="str">
            <v>600V가교PE절연케이블(CV)</v>
          </cell>
          <cell r="C205" t="str">
            <v>200MM2*4C</v>
          </cell>
          <cell r="D205" t="str">
            <v>M</v>
          </cell>
          <cell r="E205">
            <v>30376</v>
          </cell>
          <cell r="F205">
            <v>0.35899999999999999</v>
          </cell>
          <cell r="G205">
            <v>73973</v>
          </cell>
          <cell r="H205">
            <v>607.52</v>
          </cell>
          <cell r="I205">
            <v>0</v>
          </cell>
        </row>
        <row r="206">
          <cell r="A206" t="str">
            <v>5519-51</v>
          </cell>
          <cell r="B206" t="str">
            <v>600V가교PE절연케이블(CV)</v>
          </cell>
          <cell r="C206" t="str">
            <v>250MM2*1C</v>
          </cell>
          <cell r="D206" t="str">
            <v>M</v>
          </cell>
          <cell r="E206">
            <v>9362</v>
          </cell>
          <cell r="F206">
            <v>0.14199999999999999</v>
          </cell>
          <cell r="G206">
            <v>73973</v>
          </cell>
          <cell r="H206">
            <v>187.24</v>
          </cell>
          <cell r="I206">
            <v>0</v>
          </cell>
        </row>
        <row r="207">
          <cell r="A207" t="str">
            <v>5519-52</v>
          </cell>
          <cell r="B207" t="str">
            <v>600V가교PE절연케이블(CV)</v>
          </cell>
          <cell r="C207" t="str">
            <v>250MM2*2C</v>
          </cell>
          <cell r="D207" t="str">
            <v>M</v>
          </cell>
          <cell r="E207">
            <v>15950</v>
          </cell>
          <cell r="F207">
            <v>0.24</v>
          </cell>
          <cell r="G207">
            <v>73973</v>
          </cell>
          <cell r="H207">
            <v>319</v>
          </cell>
          <cell r="I207">
            <v>0</v>
          </cell>
        </row>
        <row r="208">
          <cell r="A208" t="str">
            <v>5519-53</v>
          </cell>
          <cell r="B208" t="str">
            <v>600V가교PE절연케이블(CV)</v>
          </cell>
          <cell r="C208" t="str">
            <v>250MM2*3C</v>
          </cell>
          <cell r="D208" t="str">
            <v>M</v>
          </cell>
          <cell r="E208">
            <v>28331</v>
          </cell>
          <cell r="F208">
            <v>0.35899999999999999</v>
          </cell>
          <cell r="G208">
            <v>73973</v>
          </cell>
          <cell r="H208">
            <v>566.62</v>
          </cell>
          <cell r="I208">
            <v>0</v>
          </cell>
        </row>
        <row r="209">
          <cell r="A209" t="str">
            <v>5519-54</v>
          </cell>
          <cell r="B209" t="str">
            <v>600V가교PE절연케이블(CV)</v>
          </cell>
          <cell r="C209" t="str">
            <v>250MM2*4C</v>
          </cell>
          <cell r="D209" t="str">
            <v>M</v>
          </cell>
          <cell r="E209">
            <v>37382</v>
          </cell>
          <cell r="F209">
            <v>0.40600000000000003</v>
          </cell>
          <cell r="G209">
            <v>73973</v>
          </cell>
          <cell r="H209">
            <v>747.64</v>
          </cell>
          <cell r="I209">
            <v>0</v>
          </cell>
        </row>
        <row r="210">
          <cell r="A210" t="str">
            <v>5519-55</v>
          </cell>
        </row>
        <row r="211">
          <cell r="A211" t="str">
            <v>5523-00</v>
          </cell>
          <cell r="B211" t="str">
            <v>내 열 전 선 (FR-3)</v>
          </cell>
        </row>
        <row r="212">
          <cell r="A212" t="str">
            <v>5523-01</v>
          </cell>
          <cell r="B212" t="str">
            <v>내열전선 FR-3</v>
          </cell>
          <cell r="C212" t="str">
            <v>1.2mm*2C</v>
          </cell>
          <cell r="D212" t="str">
            <v>M</v>
          </cell>
          <cell r="E212">
            <v>641</v>
          </cell>
          <cell r="F212">
            <v>0.01</v>
          </cell>
          <cell r="G212">
            <v>56143</v>
          </cell>
          <cell r="H212">
            <v>12.82</v>
          </cell>
          <cell r="I212">
            <v>0</v>
          </cell>
        </row>
        <row r="213">
          <cell r="A213" t="str">
            <v>5523-02</v>
          </cell>
          <cell r="B213" t="str">
            <v>내열전선 FR-3</v>
          </cell>
          <cell r="C213" t="str">
            <v>1.2mm*3C</v>
          </cell>
          <cell r="D213" t="str">
            <v>M</v>
          </cell>
          <cell r="E213">
            <v>762</v>
          </cell>
          <cell r="F213">
            <v>0.01</v>
          </cell>
          <cell r="G213">
            <v>56143</v>
          </cell>
          <cell r="H213">
            <v>15.24</v>
          </cell>
          <cell r="I213">
            <v>0</v>
          </cell>
        </row>
        <row r="214">
          <cell r="A214" t="str">
            <v>5523-03</v>
          </cell>
          <cell r="B214" t="str">
            <v>내열전선 FR-3</v>
          </cell>
          <cell r="C214" t="str">
            <v>1.2mm*4C</v>
          </cell>
          <cell r="D214" t="str">
            <v>M</v>
          </cell>
          <cell r="E214">
            <v>890</v>
          </cell>
          <cell r="F214">
            <v>0.01</v>
          </cell>
          <cell r="G214">
            <v>56143</v>
          </cell>
          <cell r="H214">
            <v>17.8</v>
          </cell>
          <cell r="I214">
            <v>0</v>
          </cell>
        </row>
        <row r="215">
          <cell r="A215" t="str">
            <v>5523-04</v>
          </cell>
          <cell r="B215" t="str">
            <v>내열전선 FR-3</v>
          </cell>
          <cell r="C215" t="str">
            <v>1.2mm*5C</v>
          </cell>
          <cell r="D215" t="str">
            <v>M</v>
          </cell>
          <cell r="E215">
            <v>1015</v>
          </cell>
          <cell r="F215">
            <v>1.4999999999999999E-2</v>
          </cell>
          <cell r="G215">
            <v>56143</v>
          </cell>
          <cell r="H215">
            <v>20.3</v>
          </cell>
          <cell r="I215">
            <v>0</v>
          </cell>
        </row>
        <row r="216">
          <cell r="A216" t="str">
            <v>5523-05</v>
          </cell>
          <cell r="B216" t="str">
            <v>내열전선 FR-3</v>
          </cell>
          <cell r="C216" t="str">
            <v>1.2mm*6C</v>
          </cell>
          <cell r="D216" t="str">
            <v>M</v>
          </cell>
          <cell r="E216">
            <v>1120</v>
          </cell>
          <cell r="F216">
            <v>1.4999999999999999E-2</v>
          </cell>
          <cell r="G216">
            <v>56143</v>
          </cell>
          <cell r="H216">
            <v>22.400000000000002</v>
          </cell>
          <cell r="I216">
            <v>0</v>
          </cell>
        </row>
        <row r="217">
          <cell r="A217" t="str">
            <v>5523-06</v>
          </cell>
          <cell r="B217" t="str">
            <v>내열전선 FR-3</v>
          </cell>
          <cell r="C217" t="str">
            <v>1.2mm*7C</v>
          </cell>
          <cell r="D217" t="str">
            <v>M</v>
          </cell>
          <cell r="E217">
            <v>12230</v>
          </cell>
          <cell r="F217">
            <v>1.4999999999999999E-2</v>
          </cell>
          <cell r="G217">
            <v>56143</v>
          </cell>
          <cell r="H217">
            <v>244.6</v>
          </cell>
          <cell r="I217">
            <v>0</v>
          </cell>
        </row>
        <row r="218">
          <cell r="A218" t="str">
            <v>5523-07</v>
          </cell>
          <cell r="B218" t="str">
            <v>내열전선 FR-3</v>
          </cell>
          <cell r="C218" t="str">
            <v>1.2mm*8C</v>
          </cell>
          <cell r="D218" t="str">
            <v>M</v>
          </cell>
          <cell r="E218">
            <v>1455</v>
          </cell>
          <cell r="F218">
            <v>0.02</v>
          </cell>
          <cell r="G218">
            <v>56143</v>
          </cell>
          <cell r="H218">
            <v>29.1</v>
          </cell>
          <cell r="I218">
            <v>0</v>
          </cell>
        </row>
        <row r="219">
          <cell r="A219" t="str">
            <v>5523-08</v>
          </cell>
          <cell r="B219" t="str">
            <v>내열전선 FR-3</v>
          </cell>
          <cell r="C219" t="str">
            <v>1.2mm*10C</v>
          </cell>
          <cell r="D219" t="str">
            <v>M</v>
          </cell>
          <cell r="E219">
            <v>1550</v>
          </cell>
          <cell r="F219">
            <v>0.02</v>
          </cell>
          <cell r="G219">
            <v>56143</v>
          </cell>
          <cell r="H219">
            <v>31</v>
          </cell>
          <cell r="I219">
            <v>0</v>
          </cell>
        </row>
        <row r="220">
          <cell r="A220" t="str">
            <v>5523-09</v>
          </cell>
          <cell r="B220" t="str">
            <v>내열전선 FR-3</v>
          </cell>
          <cell r="C220" t="str">
            <v>1.2mm*12C</v>
          </cell>
          <cell r="D220" t="str">
            <v>M</v>
          </cell>
          <cell r="E220">
            <v>1720</v>
          </cell>
          <cell r="F220">
            <v>0.02</v>
          </cell>
          <cell r="G220">
            <v>56143</v>
          </cell>
          <cell r="H220">
            <v>34.4</v>
          </cell>
          <cell r="I220">
            <v>0</v>
          </cell>
        </row>
        <row r="221">
          <cell r="A221" t="str">
            <v>5523-11</v>
          </cell>
          <cell r="B221" t="str">
            <v>내열전선 FR-3</v>
          </cell>
          <cell r="C221" t="str">
            <v>1.6mm*2C</v>
          </cell>
          <cell r="D221" t="str">
            <v>M</v>
          </cell>
          <cell r="E221">
            <v>710</v>
          </cell>
          <cell r="F221">
            <v>1.4999999999999999E-2</v>
          </cell>
          <cell r="G221">
            <v>56143</v>
          </cell>
          <cell r="H221">
            <v>14.200000000000001</v>
          </cell>
          <cell r="I221">
            <v>0</v>
          </cell>
        </row>
        <row r="222">
          <cell r="A222" t="str">
            <v>5523-12</v>
          </cell>
          <cell r="B222" t="str">
            <v>내열전선 FR-3</v>
          </cell>
          <cell r="C222" t="str">
            <v>1.6mm*3C</v>
          </cell>
          <cell r="D222" t="str">
            <v>M</v>
          </cell>
          <cell r="E222">
            <v>840</v>
          </cell>
          <cell r="F222">
            <v>1.4999999999999999E-2</v>
          </cell>
          <cell r="G222">
            <v>56143</v>
          </cell>
          <cell r="H222">
            <v>16.8</v>
          </cell>
          <cell r="I222">
            <v>0</v>
          </cell>
        </row>
        <row r="223">
          <cell r="A223" t="str">
            <v>5523-13</v>
          </cell>
          <cell r="B223" t="str">
            <v>내열전선 FR-3</v>
          </cell>
          <cell r="C223" t="str">
            <v>1.6mm*4C</v>
          </cell>
          <cell r="D223" t="str">
            <v>M</v>
          </cell>
          <cell r="E223">
            <v>1020</v>
          </cell>
          <cell r="F223">
            <v>1.4999999999999999E-2</v>
          </cell>
          <cell r="G223">
            <v>56143</v>
          </cell>
          <cell r="H223">
            <v>20.400000000000002</v>
          </cell>
          <cell r="I223">
            <v>0</v>
          </cell>
        </row>
        <row r="224">
          <cell r="A224" t="str">
            <v>5523-14</v>
          </cell>
          <cell r="B224" t="str">
            <v>내열전선 FR-3</v>
          </cell>
          <cell r="C224" t="str">
            <v>1.6mm*5C</v>
          </cell>
          <cell r="D224" t="str">
            <v>M</v>
          </cell>
          <cell r="E224">
            <v>1180</v>
          </cell>
          <cell r="F224">
            <v>0.02</v>
          </cell>
          <cell r="G224">
            <v>56143</v>
          </cell>
          <cell r="H224">
            <v>23.6</v>
          </cell>
          <cell r="I224">
            <v>0</v>
          </cell>
        </row>
        <row r="225">
          <cell r="A225" t="str">
            <v>5523-15</v>
          </cell>
          <cell r="B225" t="str">
            <v>내열전선 FR-3</v>
          </cell>
          <cell r="C225" t="str">
            <v>1.6mm*6C</v>
          </cell>
          <cell r="D225" t="str">
            <v>M</v>
          </cell>
          <cell r="E225">
            <v>1340</v>
          </cell>
          <cell r="F225">
            <v>0.02</v>
          </cell>
          <cell r="G225">
            <v>56143</v>
          </cell>
          <cell r="H225">
            <v>26.8</v>
          </cell>
          <cell r="I225">
            <v>0</v>
          </cell>
        </row>
        <row r="226">
          <cell r="A226" t="str">
            <v>5523-16</v>
          </cell>
          <cell r="B226" t="str">
            <v>내열전선 FR-3</v>
          </cell>
          <cell r="C226" t="str">
            <v>1.6mm*7C</v>
          </cell>
          <cell r="D226" t="str">
            <v>M</v>
          </cell>
          <cell r="E226">
            <v>1460</v>
          </cell>
          <cell r="F226">
            <v>0.02</v>
          </cell>
          <cell r="G226">
            <v>56143</v>
          </cell>
          <cell r="H226">
            <v>29.2</v>
          </cell>
          <cell r="I226">
            <v>0</v>
          </cell>
        </row>
        <row r="227">
          <cell r="A227" t="str">
            <v>5523-17</v>
          </cell>
          <cell r="B227" t="str">
            <v>내열전선 FR-3</v>
          </cell>
          <cell r="C227" t="str">
            <v>1.6mm*8C</v>
          </cell>
          <cell r="D227" t="str">
            <v>M</v>
          </cell>
          <cell r="E227">
            <v>1620</v>
          </cell>
          <cell r="F227">
            <v>0.02</v>
          </cell>
          <cell r="G227">
            <v>56143</v>
          </cell>
          <cell r="H227">
            <v>32.4</v>
          </cell>
          <cell r="I227">
            <v>0</v>
          </cell>
        </row>
        <row r="228">
          <cell r="A228" t="str">
            <v>5523-18</v>
          </cell>
          <cell r="B228" t="str">
            <v>내열전선 FR-3</v>
          </cell>
          <cell r="C228" t="str">
            <v>1.6mm*10C</v>
          </cell>
          <cell r="D228" t="str">
            <v>M</v>
          </cell>
          <cell r="E228">
            <v>1980</v>
          </cell>
          <cell r="F228">
            <v>3.1E-2</v>
          </cell>
          <cell r="G228">
            <v>56143</v>
          </cell>
          <cell r="H228">
            <v>39.6</v>
          </cell>
          <cell r="I228">
            <v>0</v>
          </cell>
        </row>
        <row r="229">
          <cell r="A229" t="str">
            <v>5523-19</v>
          </cell>
          <cell r="B229" t="str">
            <v>내열전선 FR-3</v>
          </cell>
          <cell r="C229" t="str">
            <v>1.6mm*12C</v>
          </cell>
          <cell r="D229" t="str">
            <v>M</v>
          </cell>
          <cell r="E229">
            <v>2185</v>
          </cell>
          <cell r="F229">
            <v>3.5000000000000003E-2</v>
          </cell>
          <cell r="G229">
            <v>56143</v>
          </cell>
          <cell r="H229">
            <v>43.7</v>
          </cell>
        </row>
        <row r="230">
          <cell r="A230" t="str">
            <v>5523-21</v>
          </cell>
          <cell r="B230" t="str">
            <v>내열전선 FR-3</v>
          </cell>
          <cell r="C230" t="str">
            <v>2.0mm2*2C</v>
          </cell>
          <cell r="D230" t="str">
            <v>M</v>
          </cell>
          <cell r="E230">
            <v>845</v>
          </cell>
          <cell r="F230">
            <v>1.4999999999999999E-2</v>
          </cell>
          <cell r="G230">
            <v>56143</v>
          </cell>
          <cell r="H230">
            <v>16.899999999999999</v>
          </cell>
          <cell r="I230">
            <v>0</v>
          </cell>
        </row>
        <row r="231">
          <cell r="A231" t="str">
            <v>5523-22</v>
          </cell>
          <cell r="B231" t="str">
            <v>내열전선 FR-3</v>
          </cell>
          <cell r="C231" t="str">
            <v>2.0mm2*3C</v>
          </cell>
          <cell r="D231" t="str">
            <v>M</v>
          </cell>
          <cell r="E231">
            <v>1055</v>
          </cell>
          <cell r="F231">
            <v>1.4999999999999999E-2</v>
          </cell>
          <cell r="G231">
            <v>56143</v>
          </cell>
          <cell r="H231">
            <v>21.1</v>
          </cell>
          <cell r="I231">
            <v>0</v>
          </cell>
        </row>
        <row r="232">
          <cell r="A232" t="str">
            <v>5523-23</v>
          </cell>
          <cell r="B232" t="str">
            <v>내열전선 FR-3</v>
          </cell>
          <cell r="C232" t="str">
            <v>2.0mm2*4C</v>
          </cell>
          <cell r="D232" t="str">
            <v>M</v>
          </cell>
          <cell r="E232">
            <v>1230</v>
          </cell>
          <cell r="F232">
            <v>0.02</v>
          </cell>
          <cell r="G232">
            <v>56143</v>
          </cell>
          <cell r="H232">
            <v>24.6</v>
          </cell>
          <cell r="I232">
            <v>0</v>
          </cell>
        </row>
        <row r="233">
          <cell r="A233" t="str">
            <v>5523-24</v>
          </cell>
          <cell r="B233" t="str">
            <v>내열전선 FR-3</v>
          </cell>
          <cell r="C233" t="str">
            <v>2.0mm2*5C</v>
          </cell>
          <cell r="D233" t="str">
            <v>M</v>
          </cell>
          <cell r="E233">
            <v>1450</v>
          </cell>
          <cell r="F233">
            <v>0.02</v>
          </cell>
          <cell r="G233">
            <v>56143</v>
          </cell>
          <cell r="H233">
            <v>29</v>
          </cell>
          <cell r="I233">
            <v>0</v>
          </cell>
        </row>
        <row r="234">
          <cell r="A234" t="str">
            <v>5523-25</v>
          </cell>
          <cell r="B234" t="str">
            <v>내열전선 FR-3</v>
          </cell>
          <cell r="C234" t="str">
            <v>2.0mm2*6C</v>
          </cell>
          <cell r="D234" t="str">
            <v>M</v>
          </cell>
          <cell r="E234">
            <v>1720</v>
          </cell>
          <cell r="F234">
            <v>0.02</v>
          </cell>
          <cell r="G234">
            <v>56143</v>
          </cell>
          <cell r="H234">
            <v>34.4</v>
          </cell>
          <cell r="I234">
            <v>0</v>
          </cell>
        </row>
        <row r="235">
          <cell r="A235" t="str">
            <v>5523-26</v>
          </cell>
          <cell r="B235" t="str">
            <v>내열전선 FR-3</v>
          </cell>
          <cell r="C235" t="str">
            <v>2.0mm2*7C</v>
          </cell>
          <cell r="D235" t="str">
            <v>M</v>
          </cell>
          <cell r="E235">
            <v>1880</v>
          </cell>
          <cell r="F235">
            <v>0.02</v>
          </cell>
          <cell r="G235">
            <v>56143</v>
          </cell>
          <cell r="H235">
            <v>37.6</v>
          </cell>
          <cell r="I235">
            <v>0</v>
          </cell>
        </row>
        <row r="236">
          <cell r="A236" t="str">
            <v>5523-27</v>
          </cell>
          <cell r="B236" t="str">
            <v>내열전선 FR-3</v>
          </cell>
          <cell r="C236" t="str">
            <v>2.0mm2*8C</v>
          </cell>
          <cell r="D236" t="str">
            <v>M</v>
          </cell>
          <cell r="E236">
            <v>2040</v>
          </cell>
          <cell r="F236">
            <v>3.1E-2</v>
          </cell>
          <cell r="G236">
            <v>56143</v>
          </cell>
          <cell r="H236">
            <v>40.800000000000004</v>
          </cell>
          <cell r="I236">
            <v>0</v>
          </cell>
        </row>
        <row r="237">
          <cell r="A237" t="str">
            <v>5523-28</v>
          </cell>
          <cell r="B237" t="str">
            <v>내열전선 FR-3</v>
          </cell>
          <cell r="C237" t="str">
            <v>2.0mm2*10C</v>
          </cell>
          <cell r="D237" t="str">
            <v>M</v>
          </cell>
          <cell r="E237">
            <v>2480</v>
          </cell>
          <cell r="F237">
            <v>3.5000000000000003E-2</v>
          </cell>
          <cell r="G237">
            <v>56143</v>
          </cell>
          <cell r="H237">
            <v>49.6</v>
          </cell>
          <cell r="I237">
            <v>0</v>
          </cell>
        </row>
        <row r="238">
          <cell r="A238" t="str">
            <v>5523-29</v>
          </cell>
          <cell r="B238" t="str">
            <v>내열전선 FR-3</v>
          </cell>
          <cell r="C238" t="str">
            <v>2.0mm2*12C</v>
          </cell>
          <cell r="D238" t="str">
            <v>M</v>
          </cell>
          <cell r="E238">
            <v>2790</v>
          </cell>
          <cell r="F238">
            <v>3.5000000000000003E-2</v>
          </cell>
          <cell r="G238">
            <v>56143</v>
          </cell>
          <cell r="H238">
            <v>55.800000000000004</v>
          </cell>
          <cell r="I238">
            <v>0</v>
          </cell>
        </row>
        <row r="239">
          <cell r="A239" t="str">
            <v>5523-31</v>
          </cell>
          <cell r="B239" t="str">
            <v>내열전선 FR-3</v>
          </cell>
          <cell r="C239" t="str">
            <v>3.5mm2*2C</v>
          </cell>
          <cell r="D239" t="str">
            <v>M</v>
          </cell>
          <cell r="E239">
            <v>925</v>
          </cell>
          <cell r="F239">
            <v>1.4999999999999999E-2</v>
          </cell>
          <cell r="G239">
            <v>56143</v>
          </cell>
          <cell r="H239">
            <v>18.5</v>
          </cell>
          <cell r="I239">
            <v>0</v>
          </cell>
        </row>
        <row r="240">
          <cell r="A240" t="str">
            <v>5523-32</v>
          </cell>
          <cell r="B240" t="str">
            <v>내열전선 FR-3</v>
          </cell>
          <cell r="C240" t="str">
            <v>3.5mm2*3C</v>
          </cell>
          <cell r="D240" t="str">
            <v>M</v>
          </cell>
          <cell r="E240">
            <v>1250</v>
          </cell>
          <cell r="F240">
            <v>0.02</v>
          </cell>
          <cell r="G240">
            <v>56143</v>
          </cell>
          <cell r="H240">
            <v>25</v>
          </cell>
          <cell r="I240">
            <v>0</v>
          </cell>
        </row>
        <row r="241">
          <cell r="A241" t="str">
            <v>5523-33</v>
          </cell>
          <cell r="B241" t="str">
            <v>내열전선 FR-3</v>
          </cell>
          <cell r="C241" t="str">
            <v>3.5mm2*4C</v>
          </cell>
          <cell r="D241" t="str">
            <v>M</v>
          </cell>
          <cell r="E241">
            <v>1495</v>
          </cell>
          <cell r="F241">
            <v>0.02</v>
          </cell>
          <cell r="G241">
            <v>56143</v>
          </cell>
          <cell r="H241">
            <v>29.900000000000002</v>
          </cell>
          <cell r="I241">
            <v>0</v>
          </cell>
        </row>
        <row r="242">
          <cell r="A242" t="str">
            <v>5523-34</v>
          </cell>
          <cell r="B242" t="str">
            <v>내열전선 FR-3</v>
          </cell>
          <cell r="C242" t="str">
            <v>3.5mm2*5C</v>
          </cell>
          <cell r="D242" t="str">
            <v>M</v>
          </cell>
          <cell r="E242">
            <v>1810</v>
          </cell>
          <cell r="F242">
            <v>0.02</v>
          </cell>
          <cell r="G242">
            <v>56143</v>
          </cell>
          <cell r="H242">
            <v>36.200000000000003</v>
          </cell>
          <cell r="I242">
            <v>0</v>
          </cell>
        </row>
        <row r="243">
          <cell r="A243" t="str">
            <v>5523-35</v>
          </cell>
          <cell r="B243" t="str">
            <v>내열전선 FR-3</v>
          </cell>
          <cell r="C243" t="str">
            <v>3.5mm2*6C</v>
          </cell>
          <cell r="D243" t="str">
            <v>M</v>
          </cell>
          <cell r="E243">
            <v>2010</v>
          </cell>
          <cell r="F243">
            <v>0.02</v>
          </cell>
          <cell r="G243">
            <v>56143</v>
          </cell>
          <cell r="H243">
            <v>40.200000000000003</v>
          </cell>
          <cell r="I243">
            <v>0</v>
          </cell>
        </row>
        <row r="244">
          <cell r="A244" t="str">
            <v>5523-36</v>
          </cell>
          <cell r="B244" t="str">
            <v>내열전선 FR-3</v>
          </cell>
          <cell r="C244" t="str">
            <v>3.5mm2*7C</v>
          </cell>
          <cell r="D244" t="str">
            <v>M</v>
          </cell>
          <cell r="E244">
            <v>2210</v>
          </cell>
          <cell r="F244">
            <v>3.1E-2</v>
          </cell>
          <cell r="G244">
            <v>56143</v>
          </cell>
          <cell r="H244">
            <v>44.2</v>
          </cell>
          <cell r="I244">
            <v>0</v>
          </cell>
        </row>
        <row r="245">
          <cell r="A245" t="str">
            <v>5523-37</v>
          </cell>
          <cell r="B245" t="str">
            <v>내열전선 FR-3</v>
          </cell>
          <cell r="C245" t="str">
            <v>3.5mm2*8C</v>
          </cell>
          <cell r="D245" t="str">
            <v>M</v>
          </cell>
          <cell r="E245">
            <v>2430</v>
          </cell>
          <cell r="F245">
            <v>3.5000000000000003E-2</v>
          </cell>
          <cell r="G245">
            <v>56143</v>
          </cell>
          <cell r="H245">
            <v>48.6</v>
          </cell>
          <cell r="I245">
            <v>0</v>
          </cell>
        </row>
        <row r="246">
          <cell r="A246" t="str">
            <v>5523-38</v>
          </cell>
          <cell r="B246" t="str">
            <v>내열전선 FR-3</v>
          </cell>
          <cell r="C246" t="str">
            <v>3.5mm2*10C</v>
          </cell>
          <cell r="D246" t="str">
            <v>M</v>
          </cell>
          <cell r="E246">
            <v>2890</v>
          </cell>
          <cell r="F246">
            <v>3.5000000000000003E-2</v>
          </cell>
          <cell r="G246">
            <v>56143</v>
          </cell>
          <cell r="H246">
            <v>57.800000000000004</v>
          </cell>
          <cell r="I246">
            <v>0</v>
          </cell>
        </row>
        <row r="247">
          <cell r="A247" t="str">
            <v>5523-39</v>
          </cell>
          <cell r="B247" t="str">
            <v>내열전선 FR-3</v>
          </cell>
          <cell r="C247" t="str">
            <v>3.5mm2*12C</v>
          </cell>
          <cell r="D247" t="str">
            <v>M</v>
          </cell>
          <cell r="E247">
            <v>3260</v>
          </cell>
          <cell r="F247">
            <v>0.04</v>
          </cell>
          <cell r="G247">
            <v>56143</v>
          </cell>
          <cell r="H247">
            <v>65.2</v>
          </cell>
          <cell r="I247">
            <v>0</v>
          </cell>
        </row>
        <row r="248">
          <cell r="A248" t="str">
            <v>5523-40</v>
          </cell>
          <cell r="D248" t="str">
            <v>M</v>
          </cell>
        </row>
        <row r="249">
          <cell r="A249" t="str">
            <v>5525-00</v>
          </cell>
          <cell r="B249" t="str">
            <v>22.9KV동심중성선 수밀형 전력케이블(CN/CV-W)</v>
          </cell>
        </row>
        <row r="250">
          <cell r="A250" t="str">
            <v>5525-01</v>
          </cell>
          <cell r="B250" t="str">
            <v>22.9KV 동심중성선 케이블</v>
          </cell>
          <cell r="C250" t="str">
            <v>38mm2*1C</v>
          </cell>
          <cell r="D250" t="str">
            <v>M</v>
          </cell>
          <cell r="E250">
            <v>7150</v>
          </cell>
          <cell r="F250">
            <v>4.9000000000000002E-2</v>
          </cell>
          <cell r="G250">
            <v>73973</v>
          </cell>
          <cell r="H250">
            <v>143</v>
          </cell>
          <cell r="I250">
            <v>0</v>
          </cell>
        </row>
        <row r="251">
          <cell r="A251" t="str">
            <v>5525-02</v>
          </cell>
          <cell r="B251" t="str">
            <v>22.9KV 동심중성선 케이블</v>
          </cell>
          <cell r="C251" t="str">
            <v>60mm2*1C</v>
          </cell>
          <cell r="D251" t="str">
            <v>M</v>
          </cell>
          <cell r="E251">
            <v>7900</v>
          </cell>
          <cell r="F251">
            <v>0.06</v>
          </cell>
          <cell r="G251">
            <v>73973</v>
          </cell>
          <cell r="H251">
            <v>158</v>
          </cell>
          <cell r="I251">
            <v>0</v>
          </cell>
        </row>
        <row r="252">
          <cell r="A252" t="str">
            <v>5525-03</v>
          </cell>
          <cell r="B252" t="str">
            <v>22.9KV 동심중성선 케이블</v>
          </cell>
          <cell r="C252" t="str">
            <v>100MM2*1C</v>
          </cell>
          <cell r="D252" t="str">
            <v>M</v>
          </cell>
          <cell r="E252">
            <v>9230</v>
          </cell>
          <cell r="F252">
            <v>7.0000000000000007E-2</v>
          </cell>
          <cell r="G252">
            <v>73973</v>
          </cell>
          <cell r="H252">
            <v>184.6</v>
          </cell>
          <cell r="I252">
            <v>0</v>
          </cell>
        </row>
        <row r="253">
          <cell r="A253" t="str">
            <v>5525-04</v>
          </cell>
          <cell r="B253" t="str">
            <v>22.9KV 동심중성선 케이블</v>
          </cell>
          <cell r="C253" t="str">
            <v>150mm2*1C</v>
          </cell>
          <cell r="D253" t="str">
            <v>M</v>
          </cell>
          <cell r="E253">
            <v>13900</v>
          </cell>
          <cell r="F253">
            <v>0.08</v>
          </cell>
          <cell r="G253">
            <v>73973</v>
          </cell>
          <cell r="H253">
            <v>278</v>
          </cell>
          <cell r="I253">
            <v>0</v>
          </cell>
        </row>
        <row r="254">
          <cell r="A254" t="str">
            <v>5525-05</v>
          </cell>
          <cell r="B254" t="str">
            <v>22.9KV 동심중성선 케이블</v>
          </cell>
          <cell r="C254" t="str">
            <v>200MM2*1C</v>
          </cell>
          <cell r="D254" t="str">
            <v>M</v>
          </cell>
          <cell r="E254">
            <v>15250</v>
          </cell>
          <cell r="F254">
            <v>0.12</v>
          </cell>
          <cell r="G254">
            <v>73973</v>
          </cell>
          <cell r="H254">
            <v>305</v>
          </cell>
          <cell r="I254">
            <v>0</v>
          </cell>
        </row>
        <row r="255">
          <cell r="A255" t="str">
            <v>5525-06</v>
          </cell>
          <cell r="B255" t="str">
            <v>22.9KV 동심중성선 케이블</v>
          </cell>
          <cell r="C255" t="str">
            <v>325mm2*1C</v>
          </cell>
          <cell r="D255" t="str">
            <v>M</v>
          </cell>
          <cell r="E255">
            <v>22540</v>
          </cell>
          <cell r="F255">
            <v>0.15</v>
          </cell>
          <cell r="G255">
            <v>73973</v>
          </cell>
          <cell r="H255">
            <v>450.8</v>
          </cell>
          <cell r="I255">
            <v>0</v>
          </cell>
        </row>
        <row r="256">
          <cell r="A256" t="str">
            <v>5547-00</v>
          </cell>
          <cell r="B256" t="str">
            <v>UTP 케 이 블</v>
          </cell>
        </row>
        <row r="257">
          <cell r="A257" t="str">
            <v>5547-01</v>
          </cell>
          <cell r="B257" t="str">
            <v>UTP 케이블 -CAT6</v>
          </cell>
          <cell r="C257" t="str">
            <v>0.5* 4P</v>
          </cell>
          <cell r="D257" t="str">
            <v>M</v>
          </cell>
          <cell r="E257">
            <v>260</v>
          </cell>
          <cell r="F257">
            <v>0.02</v>
          </cell>
          <cell r="G257">
            <v>95424</v>
          </cell>
          <cell r="H257">
            <v>5.2</v>
          </cell>
          <cell r="I257">
            <v>0</v>
          </cell>
        </row>
        <row r="258">
          <cell r="A258" t="str">
            <v>5547-11</v>
          </cell>
          <cell r="B258" t="str">
            <v>UTP 케이블 -CAT5</v>
          </cell>
          <cell r="C258" t="str">
            <v>0.5* 2P</v>
          </cell>
          <cell r="E258">
            <v>150</v>
          </cell>
          <cell r="F258">
            <v>0.02</v>
          </cell>
          <cell r="G258">
            <v>95424</v>
          </cell>
          <cell r="H258">
            <v>3</v>
          </cell>
          <cell r="I258">
            <v>0</v>
          </cell>
        </row>
        <row r="259">
          <cell r="A259" t="str">
            <v>5547-12</v>
          </cell>
          <cell r="B259" t="str">
            <v>UTP 케이블 -CAT5</v>
          </cell>
          <cell r="C259" t="str">
            <v>0.5* 4P</v>
          </cell>
          <cell r="D259" t="str">
            <v>M</v>
          </cell>
          <cell r="E259">
            <v>240</v>
          </cell>
          <cell r="F259">
            <v>0.02</v>
          </cell>
          <cell r="G259">
            <v>95424</v>
          </cell>
          <cell r="H259">
            <v>4.8</v>
          </cell>
          <cell r="I259">
            <v>0</v>
          </cell>
        </row>
        <row r="260">
          <cell r="A260" t="str">
            <v>5547-13</v>
          </cell>
          <cell r="B260" t="str">
            <v>UTP 케이블 -CAT5</v>
          </cell>
          <cell r="C260" t="str">
            <v>0.5*25P</v>
          </cell>
          <cell r="D260" t="str">
            <v>M</v>
          </cell>
          <cell r="E260">
            <v>2100</v>
          </cell>
          <cell r="F260">
            <v>0.02</v>
          </cell>
          <cell r="G260">
            <v>95424</v>
          </cell>
          <cell r="H260">
            <v>42</v>
          </cell>
          <cell r="I260">
            <v>0</v>
          </cell>
        </row>
        <row r="261">
          <cell r="A261" t="str">
            <v>5547-14</v>
          </cell>
          <cell r="B261" t="str">
            <v>UTP 케이블 -CAT5</v>
          </cell>
          <cell r="C261" t="str">
            <v>0.5*50p</v>
          </cell>
          <cell r="D261" t="str">
            <v>M</v>
          </cell>
          <cell r="E261">
            <v>3700</v>
          </cell>
          <cell r="F261">
            <v>0.03</v>
          </cell>
          <cell r="G261">
            <v>95424</v>
          </cell>
          <cell r="H261">
            <v>74</v>
          </cell>
          <cell r="I261">
            <v>0</v>
          </cell>
        </row>
        <row r="262">
          <cell r="A262" t="str">
            <v>5547-15</v>
          </cell>
          <cell r="B262" t="str">
            <v>UTP 케이블 -CAT5</v>
          </cell>
          <cell r="C262" t="str">
            <v>0.5*75P</v>
          </cell>
          <cell r="D262" t="str">
            <v>M</v>
          </cell>
          <cell r="E262">
            <v>5200</v>
          </cell>
          <cell r="F262">
            <v>0.03</v>
          </cell>
          <cell r="G262">
            <v>95424</v>
          </cell>
          <cell r="H262">
            <v>104</v>
          </cell>
          <cell r="I262">
            <v>0</v>
          </cell>
        </row>
        <row r="263">
          <cell r="A263" t="str">
            <v>5547-16</v>
          </cell>
          <cell r="B263" t="str">
            <v>UTP 케이블 -CAT5</v>
          </cell>
          <cell r="C263" t="str">
            <v>0.5*100P</v>
          </cell>
          <cell r="D263" t="str">
            <v>M</v>
          </cell>
          <cell r="E263">
            <v>6500</v>
          </cell>
          <cell r="F263">
            <v>3.5000000000000003E-2</v>
          </cell>
          <cell r="G263">
            <v>95424</v>
          </cell>
          <cell r="H263">
            <v>130</v>
          </cell>
          <cell r="I263">
            <v>0</v>
          </cell>
        </row>
        <row r="264">
          <cell r="A264" t="str">
            <v>5547-21</v>
          </cell>
          <cell r="B264" t="str">
            <v>UTP 케이블 -CAT3</v>
          </cell>
          <cell r="C264" t="str">
            <v>0.5*2P</v>
          </cell>
          <cell r="D264" t="str">
            <v>M</v>
          </cell>
          <cell r="E264">
            <v>145</v>
          </cell>
          <cell r="F264">
            <v>0.02</v>
          </cell>
          <cell r="G264">
            <v>95424</v>
          </cell>
          <cell r="H264">
            <v>2.9</v>
          </cell>
          <cell r="I264">
            <v>0</v>
          </cell>
        </row>
        <row r="265">
          <cell r="A265" t="str">
            <v>5547-22</v>
          </cell>
          <cell r="B265" t="str">
            <v>UTP 케이블 -CAT3</v>
          </cell>
          <cell r="C265" t="str">
            <v>0.5*4P</v>
          </cell>
          <cell r="D265" t="str">
            <v>M</v>
          </cell>
          <cell r="E265">
            <v>170</v>
          </cell>
          <cell r="F265">
            <v>0.02</v>
          </cell>
          <cell r="G265">
            <v>95424</v>
          </cell>
          <cell r="H265">
            <v>3.4</v>
          </cell>
          <cell r="I265">
            <v>0</v>
          </cell>
        </row>
        <row r="266">
          <cell r="A266" t="str">
            <v>5547-23</v>
          </cell>
          <cell r="B266" t="str">
            <v>UTP 케이블 -CAT3</v>
          </cell>
          <cell r="C266" t="str">
            <v>0.5*25P</v>
          </cell>
          <cell r="D266" t="str">
            <v>M</v>
          </cell>
          <cell r="E266">
            <v>1082</v>
          </cell>
          <cell r="F266">
            <v>0.02</v>
          </cell>
          <cell r="G266">
            <v>95424</v>
          </cell>
          <cell r="H266">
            <v>21.64</v>
          </cell>
          <cell r="I266">
            <v>0</v>
          </cell>
        </row>
        <row r="267">
          <cell r="A267" t="str">
            <v>5547-24</v>
          </cell>
          <cell r="B267" t="str">
            <v>UTP 케이블 -CAT3</v>
          </cell>
          <cell r="C267" t="str">
            <v>0.5*50p</v>
          </cell>
          <cell r="D267" t="str">
            <v>M</v>
          </cell>
          <cell r="E267">
            <v>1755</v>
          </cell>
          <cell r="F267">
            <v>0.03</v>
          </cell>
          <cell r="G267">
            <v>95424</v>
          </cell>
          <cell r="H267">
            <v>35.1</v>
          </cell>
          <cell r="I267">
            <v>0</v>
          </cell>
        </row>
        <row r="268">
          <cell r="A268" t="str">
            <v>5547-25</v>
          </cell>
          <cell r="B268" t="str">
            <v>UTP 케이블 -CAT3</v>
          </cell>
          <cell r="C268" t="str">
            <v>0.5*100P</v>
          </cell>
          <cell r="D268" t="str">
            <v>M</v>
          </cell>
          <cell r="E268">
            <v>2914</v>
          </cell>
          <cell r="F268">
            <v>3.5000000000000003E-2</v>
          </cell>
          <cell r="G268">
            <v>95424</v>
          </cell>
          <cell r="H268">
            <v>58.28</v>
          </cell>
          <cell r="I268">
            <v>0</v>
          </cell>
        </row>
        <row r="269">
          <cell r="A269" t="str">
            <v>5547-26</v>
          </cell>
          <cell r="B269" t="str">
            <v>UTP 케이블 -CAT3</v>
          </cell>
          <cell r="C269" t="str">
            <v>0.5*200P</v>
          </cell>
          <cell r="D269" t="str">
            <v>M</v>
          </cell>
          <cell r="E269">
            <v>5126</v>
          </cell>
          <cell r="F269">
            <v>0.05</v>
          </cell>
          <cell r="G269">
            <v>95424</v>
          </cell>
          <cell r="H269">
            <v>102.52</v>
          </cell>
          <cell r="I269">
            <v>0</v>
          </cell>
        </row>
        <row r="270">
          <cell r="A270" t="str">
            <v>5547-27</v>
          </cell>
          <cell r="B270" t="str">
            <v>UTP 케이블 -CAT3</v>
          </cell>
          <cell r="C270" t="str">
            <v>0.5*300P</v>
          </cell>
          <cell r="D270" t="str">
            <v>M</v>
          </cell>
          <cell r="E270">
            <v>8281</v>
          </cell>
          <cell r="F270">
            <v>0.06</v>
          </cell>
          <cell r="G270">
            <v>95424</v>
          </cell>
          <cell r="H270">
            <v>165.62</v>
          </cell>
          <cell r="I270">
            <v>0</v>
          </cell>
        </row>
        <row r="271">
          <cell r="A271" t="str">
            <v>5547-28</v>
          </cell>
          <cell r="B271" t="str">
            <v>UTP 케이블 -CAT3</v>
          </cell>
          <cell r="C271" t="str">
            <v>0.5*400P</v>
          </cell>
          <cell r="D271" t="str">
            <v>M</v>
          </cell>
          <cell r="E271">
            <v>11940</v>
          </cell>
          <cell r="F271">
            <v>7.0000000000000007E-2</v>
          </cell>
          <cell r="G271">
            <v>95424</v>
          </cell>
          <cell r="H271">
            <v>238.8</v>
          </cell>
          <cell r="I271">
            <v>0</v>
          </cell>
        </row>
        <row r="272">
          <cell r="A272" t="str">
            <v>5551-00</v>
          </cell>
          <cell r="B272" t="str">
            <v>LAN 케이블 및 접속자재</v>
          </cell>
        </row>
        <row r="273">
          <cell r="A273" t="str">
            <v>5551-01</v>
          </cell>
          <cell r="B273" t="str">
            <v>LAN CABLE -UTP CAT6</v>
          </cell>
          <cell r="C273" t="str">
            <v>0.5*4P</v>
          </cell>
          <cell r="D273" t="str">
            <v>EA</v>
          </cell>
          <cell r="E273">
            <v>370</v>
          </cell>
          <cell r="F273">
            <v>0.02</v>
          </cell>
          <cell r="G273">
            <v>95424</v>
          </cell>
          <cell r="H273">
            <v>7.4</v>
          </cell>
          <cell r="I273">
            <v>0</v>
          </cell>
        </row>
        <row r="274">
          <cell r="A274" t="str">
            <v>5551-11</v>
          </cell>
          <cell r="B274" t="str">
            <v>LAN CABLE -UTP CAT5</v>
          </cell>
          <cell r="C274" t="str">
            <v>0.5*2P</v>
          </cell>
          <cell r="D274" t="str">
            <v>EA</v>
          </cell>
          <cell r="E274">
            <v>155</v>
          </cell>
          <cell r="F274">
            <v>0.02</v>
          </cell>
          <cell r="G274">
            <v>95424</v>
          </cell>
          <cell r="H274">
            <v>3.1</v>
          </cell>
          <cell r="I274">
            <v>0</v>
          </cell>
        </row>
        <row r="275">
          <cell r="A275" t="str">
            <v>5551-12</v>
          </cell>
          <cell r="B275" t="str">
            <v>LAN CABLE -UTP CAT5</v>
          </cell>
          <cell r="C275" t="str">
            <v>0.5*4P</v>
          </cell>
          <cell r="D275" t="str">
            <v>EA</v>
          </cell>
          <cell r="E275">
            <v>188</v>
          </cell>
          <cell r="F275">
            <v>0.02</v>
          </cell>
          <cell r="G275">
            <v>95424</v>
          </cell>
          <cell r="H275">
            <v>3.7600000000000002</v>
          </cell>
          <cell r="I275">
            <v>0</v>
          </cell>
        </row>
        <row r="276">
          <cell r="A276" t="str">
            <v>5551-13</v>
          </cell>
          <cell r="B276" t="str">
            <v>LAN CABLE -UTP CAT5</v>
          </cell>
          <cell r="C276" t="str">
            <v>0.5*25P</v>
          </cell>
          <cell r="D276" t="str">
            <v>EA</v>
          </cell>
          <cell r="E276">
            <v>2030</v>
          </cell>
          <cell r="F276">
            <v>0.2</v>
          </cell>
          <cell r="G276">
            <v>95424</v>
          </cell>
          <cell r="H276">
            <v>40.6</v>
          </cell>
          <cell r="I276">
            <v>0</v>
          </cell>
        </row>
        <row r="277">
          <cell r="A277" t="str">
            <v>5551-21</v>
          </cell>
          <cell r="B277" t="str">
            <v>LAN CABLE -UTP CAT3</v>
          </cell>
          <cell r="C277" t="str">
            <v>0.5*2P</v>
          </cell>
          <cell r="D277" t="str">
            <v>EA</v>
          </cell>
          <cell r="E277">
            <v>140</v>
          </cell>
          <cell r="F277">
            <v>0.02</v>
          </cell>
          <cell r="G277">
            <v>95424</v>
          </cell>
          <cell r="H277">
            <v>2.8000000000000003</v>
          </cell>
          <cell r="I277">
            <v>0</v>
          </cell>
        </row>
        <row r="278">
          <cell r="A278" t="str">
            <v>5551-22</v>
          </cell>
          <cell r="B278" t="str">
            <v>LAN CABLE -UTP CAT3</v>
          </cell>
          <cell r="C278" t="str">
            <v>0.5*4P</v>
          </cell>
          <cell r="D278" t="str">
            <v>EA</v>
          </cell>
          <cell r="E278">
            <v>175</v>
          </cell>
          <cell r="F278">
            <v>0.02</v>
          </cell>
          <cell r="G278">
            <v>95424</v>
          </cell>
          <cell r="H278">
            <v>3.5</v>
          </cell>
          <cell r="I278">
            <v>0</v>
          </cell>
        </row>
        <row r="279">
          <cell r="A279" t="str">
            <v>5551-23</v>
          </cell>
          <cell r="B279" t="str">
            <v>LAN CABLE -UTP CAT3</v>
          </cell>
          <cell r="C279" t="str">
            <v>0.5*25P</v>
          </cell>
          <cell r="D279" t="str">
            <v>EA</v>
          </cell>
          <cell r="E279">
            <v>1410</v>
          </cell>
          <cell r="F279">
            <v>0.02</v>
          </cell>
          <cell r="G279">
            <v>95424</v>
          </cell>
          <cell r="H279">
            <v>28.2</v>
          </cell>
          <cell r="I279">
            <v>0</v>
          </cell>
        </row>
        <row r="280">
          <cell r="A280" t="str">
            <v>5551-24</v>
          </cell>
          <cell r="B280" t="str">
            <v>LAN CABLE -UTP CAT3</v>
          </cell>
          <cell r="C280" t="str">
            <v>0.5*50p</v>
          </cell>
          <cell r="D280" t="str">
            <v>EA</v>
          </cell>
          <cell r="E280">
            <v>2380</v>
          </cell>
          <cell r="F280">
            <v>0.03</v>
          </cell>
          <cell r="G280">
            <v>95424</v>
          </cell>
          <cell r="H280">
            <v>47.6</v>
          </cell>
          <cell r="I280">
            <v>0</v>
          </cell>
        </row>
        <row r="281">
          <cell r="A281" t="str">
            <v>5551-25</v>
          </cell>
          <cell r="B281" t="str">
            <v>LAN CABLE -UTP CAT3</v>
          </cell>
          <cell r="C281" t="str">
            <v>0.5*100P</v>
          </cell>
          <cell r="D281" t="str">
            <v>EA</v>
          </cell>
          <cell r="E281">
            <v>4140</v>
          </cell>
          <cell r="F281">
            <v>3.5000000000000003E-2</v>
          </cell>
          <cell r="G281">
            <v>95424</v>
          </cell>
          <cell r="H281">
            <v>82.8</v>
          </cell>
          <cell r="I281">
            <v>0</v>
          </cell>
        </row>
        <row r="282">
          <cell r="A282" t="str">
            <v>5551-26</v>
          </cell>
          <cell r="B282" t="str">
            <v>LAN CABLE -UTP CAT3</v>
          </cell>
          <cell r="C282" t="str">
            <v>0.5*200P</v>
          </cell>
          <cell r="D282" t="str">
            <v>EA</v>
          </cell>
          <cell r="E282">
            <v>7580</v>
          </cell>
          <cell r="F282">
            <v>0.05</v>
          </cell>
          <cell r="G282">
            <v>95424</v>
          </cell>
          <cell r="H282">
            <v>151.6</v>
          </cell>
          <cell r="I282">
            <v>0</v>
          </cell>
        </row>
        <row r="283">
          <cell r="A283" t="str">
            <v>5551-27</v>
          </cell>
          <cell r="B283" t="str">
            <v>LAN CABLE -UTP CAT3</v>
          </cell>
          <cell r="C283" t="str">
            <v>0.5*300P</v>
          </cell>
          <cell r="D283" t="str">
            <v>EA</v>
          </cell>
          <cell r="E283">
            <v>10920</v>
          </cell>
          <cell r="F283">
            <v>0.06</v>
          </cell>
          <cell r="G283">
            <v>95424</v>
          </cell>
          <cell r="H283">
            <v>218.4</v>
          </cell>
          <cell r="I283">
            <v>0</v>
          </cell>
        </row>
        <row r="284">
          <cell r="A284" t="str">
            <v>5551-28</v>
          </cell>
          <cell r="B284" t="str">
            <v>LAN CABLE -UTP CAT3</v>
          </cell>
          <cell r="C284" t="str">
            <v>0.5*400P</v>
          </cell>
          <cell r="D284" t="str">
            <v>EA</v>
          </cell>
          <cell r="E284">
            <v>14090</v>
          </cell>
          <cell r="F284">
            <v>7.0000000000000007E-2</v>
          </cell>
          <cell r="G284">
            <v>95424</v>
          </cell>
          <cell r="H284">
            <v>281.8</v>
          </cell>
          <cell r="I284">
            <v>0</v>
          </cell>
        </row>
        <row r="285">
          <cell r="A285" t="str">
            <v>5551-29</v>
          </cell>
          <cell r="B285" t="str">
            <v>4PIN 모듈러잭</v>
          </cell>
          <cell r="D285" t="str">
            <v>EA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</row>
        <row r="286">
          <cell r="A286" t="str">
            <v>5551-51</v>
          </cell>
          <cell r="B286" t="str">
            <v>8PIN 모듈러잭 CAT6</v>
          </cell>
          <cell r="C286" t="str">
            <v>HD660xx</v>
          </cell>
          <cell r="D286" t="str">
            <v>EA</v>
          </cell>
          <cell r="E286">
            <v>8200</v>
          </cell>
          <cell r="F286">
            <v>7.0000000000000007E-2</v>
          </cell>
          <cell r="G286">
            <v>0</v>
          </cell>
          <cell r="H286">
            <v>0</v>
          </cell>
          <cell r="I286">
            <v>0</v>
          </cell>
        </row>
        <row r="287">
          <cell r="A287" t="str">
            <v>5551-52</v>
          </cell>
          <cell r="B287" t="str">
            <v>8PIN 모듈러잭 CAT5</v>
          </cell>
          <cell r="C287" t="str">
            <v>HD58xx</v>
          </cell>
          <cell r="D287" t="str">
            <v>EA</v>
          </cell>
          <cell r="E287">
            <v>5830</v>
          </cell>
          <cell r="F287">
            <v>7.0000000000000007E-2</v>
          </cell>
          <cell r="G287">
            <v>0</v>
          </cell>
          <cell r="H287">
            <v>0</v>
          </cell>
          <cell r="I287">
            <v>0</v>
          </cell>
        </row>
        <row r="288">
          <cell r="A288" t="str">
            <v>5551-53</v>
          </cell>
          <cell r="B288" t="str">
            <v>8PIN 모듈러잭 CAT3</v>
          </cell>
          <cell r="C288" t="str">
            <v>HD38xx</v>
          </cell>
          <cell r="D288" t="str">
            <v>EA</v>
          </cell>
          <cell r="E288">
            <v>5100</v>
          </cell>
          <cell r="F288">
            <v>7.0000000000000007E-2</v>
          </cell>
          <cell r="G288">
            <v>0</v>
          </cell>
          <cell r="H288">
            <v>0</v>
          </cell>
          <cell r="I288">
            <v>0</v>
          </cell>
        </row>
        <row r="289">
          <cell r="A289" t="str">
            <v>5551-54</v>
          </cell>
          <cell r="B289" t="str">
            <v>8PIN Modular Plug</v>
          </cell>
          <cell r="D289" t="str">
            <v>EA</v>
          </cell>
          <cell r="E289">
            <v>310</v>
          </cell>
          <cell r="F289">
            <v>7.0000000000000007E-2</v>
          </cell>
          <cell r="G289">
            <v>0</v>
          </cell>
          <cell r="H289">
            <v>0</v>
          </cell>
          <cell r="I289">
            <v>0</v>
          </cell>
        </row>
        <row r="290">
          <cell r="A290" t="str">
            <v>5551-55</v>
          </cell>
          <cell r="B290" t="str">
            <v>PLATE(1~6구)</v>
          </cell>
          <cell r="C290" t="str">
            <v>FPLxx</v>
          </cell>
          <cell r="D290" t="str">
            <v>EA</v>
          </cell>
          <cell r="E290">
            <v>1950</v>
          </cell>
          <cell r="F290">
            <v>7.0000000000000007E-2</v>
          </cell>
          <cell r="G290">
            <v>0</v>
          </cell>
          <cell r="H290">
            <v>0</v>
          </cell>
          <cell r="I290">
            <v>0</v>
          </cell>
        </row>
        <row r="291">
          <cell r="A291" t="str">
            <v>5551-56</v>
          </cell>
        </row>
        <row r="292">
          <cell r="A292" t="str">
            <v>5551-56</v>
          </cell>
          <cell r="B292" t="str">
            <v>110블럭 100Pr</v>
          </cell>
          <cell r="E292">
            <v>33500</v>
          </cell>
          <cell r="F292">
            <v>7.0000000000000007E-2</v>
          </cell>
          <cell r="G292">
            <v>0</v>
          </cell>
          <cell r="H292">
            <v>0</v>
          </cell>
          <cell r="I292">
            <v>0</v>
          </cell>
        </row>
        <row r="293">
          <cell r="A293" t="str">
            <v>5551-57</v>
          </cell>
          <cell r="B293" t="str">
            <v>110블럭 300Pr</v>
          </cell>
          <cell r="E293">
            <v>83600</v>
          </cell>
          <cell r="F293">
            <v>7.0000000000000007E-2</v>
          </cell>
          <cell r="G293">
            <v>0</v>
          </cell>
          <cell r="H293">
            <v>0</v>
          </cell>
          <cell r="I293">
            <v>0</v>
          </cell>
        </row>
        <row r="294">
          <cell r="A294" t="str">
            <v>5551-58</v>
          </cell>
        </row>
        <row r="295">
          <cell r="A295" t="str">
            <v>5551-61</v>
          </cell>
          <cell r="B295" t="str">
            <v>패치판넬 24Port Cat5.</v>
          </cell>
          <cell r="E295">
            <v>154480</v>
          </cell>
          <cell r="F295">
            <v>7.0000000000000007E-2</v>
          </cell>
          <cell r="G295">
            <v>0</v>
          </cell>
          <cell r="H295">
            <v>0</v>
          </cell>
          <cell r="I295">
            <v>0</v>
          </cell>
        </row>
        <row r="296">
          <cell r="A296" t="str">
            <v>5551-62</v>
          </cell>
          <cell r="B296" t="str">
            <v>패치판넬 48Port Cat5.</v>
          </cell>
          <cell r="E296">
            <v>311250</v>
          </cell>
          <cell r="F296">
            <v>7.0000000000000007E-2</v>
          </cell>
          <cell r="G296">
            <v>0</v>
          </cell>
          <cell r="H296">
            <v>0</v>
          </cell>
          <cell r="I296">
            <v>0</v>
          </cell>
        </row>
        <row r="297">
          <cell r="A297" t="str">
            <v>5551-63</v>
          </cell>
          <cell r="B297" t="str">
            <v>패치판넬 24Port Cat6.</v>
          </cell>
          <cell r="E297">
            <v>201250</v>
          </cell>
          <cell r="F297">
            <v>7.0000000000000007E-2</v>
          </cell>
          <cell r="G297">
            <v>0</v>
          </cell>
          <cell r="H297">
            <v>0</v>
          </cell>
          <cell r="I297">
            <v>0</v>
          </cell>
        </row>
        <row r="298">
          <cell r="A298" t="str">
            <v>5551-64</v>
          </cell>
          <cell r="B298" t="str">
            <v>패치판넬 48Port Cat6.</v>
          </cell>
          <cell r="E298">
            <v>404840</v>
          </cell>
          <cell r="F298">
            <v>7.0000000000000007E-2</v>
          </cell>
          <cell r="G298">
            <v>0</v>
          </cell>
          <cell r="H298">
            <v>0</v>
          </cell>
          <cell r="I298">
            <v>0</v>
          </cell>
        </row>
        <row r="299">
          <cell r="A299" t="str">
            <v>5551-62</v>
          </cell>
        </row>
        <row r="300">
          <cell r="A300" t="str">
            <v>5563-00</v>
          </cell>
          <cell r="B300" t="str">
            <v>국 내 케 이 블(SWV-SH)</v>
          </cell>
        </row>
        <row r="301">
          <cell r="A301" t="str">
            <v>5563-01</v>
          </cell>
          <cell r="B301" t="str">
            <v>국내케이블</v>
          </cell>
          <cell r="C301" t="str">
            <v>2연-10C</v>
          </cell>
          <cell r="D301" t="str">
            <v>M</v>
          </cell>
          <cell r="E301">
            <v>540</v>
          </cell>
          <cell r="F301">
            <v>0.03</v>
          </cell>
          <cell r="G301">
            <v>73973</v>
          </cell>
          <cell r="H301">
            <v>10.8</v>
          </cell>
          <cell r="I301">
            <v>0</v>
          </cell>
        </row>
        <row r="302">
          <cell r="A302" t="str">
            <v>5563-02</v>
          </cell>
          <cell r="B302" t="str">
            <v>국내케이블</v>
          </cell>
          <cell r="C302" t="str">
            <v>2연-20C</v>
          </cell>
          <cell r="D302" t="str">
            <v>M</v>
          </cell>
          <cell r="E302">
            <v>730</v>
          </cell>
          <cell r="F302">
            <v>0.03</v>
          </cell>
          <cell r="G302">
            <v>73973</v>
          </cell>
          <cell r="H302">
            <v>14.6</v>
          </cell>
          <cell r="I302">
            <v>0</v>
          </cell>
        </row>
        <row r="303">
          <cell r="A303" t="str">
            <v>5563-03</v>
          </cell>
          <cell r="B303" t="str">
            <v>국내케이블</v>
          </cell>
          <cell r="C303" t="str">
            <v>2연-24C</v>
          </cell>
          <cell r="D303" t="str">
            <v>M</v>
          </cell>
          <cell r="E303">
            <v>795</v>
          </cell>
          <cell r="F303">
            <v>5.5E-2</v>
          </cell>
          <cell r="G303">
            <v>73973</v>
          </cell>
          <cell r="H303">
            <v>15.9</v>
          </cell>
          <cell r="I303">
            <v>0</v>
          </cell>
        </row>
        <row r="304">
          <cell r="A304" t="str">
            <v>5563-04</v>
          </cell>
          <cell r="B304" t="str">
            <v>국내케이블</v>
          </cell>
          <cell r="C304" t="str">
            <v>2연-40C</v>
          </cell>
          <cell r="D304" t="str">
            <v>M</v>
          </cell>
          <cell r="E304">
            <v>1070</v>
          </cell>
          <cell r="F304">
            <v>9.1999999999999998E-2</v>
          </cell>
          <cell r="G304">
            <v>73973</v>
          </cell>
          <cell r="H304">
            <v>21.400000000000002</v>
          </cell>
          <cell r="I304">
            <v>0</v>
          </cell>
        </row>
        <row r="305">
          <cell r="A305" t="str">
            <v>5563-05</v>
          </cell>
          <cell r="B305" t="str">
            <v>국내케이블</v>
          </cell>
          <cell r="C305" t="str">
            <v>2연-50C</v>
          </cell>
          <cell r="D305" t="str">
            <v>M</v>
          </cell>
          <cell r="E305">
            <v>1240</v>
          </cell>
          <cell r="F305">
            <v>9.1999999999999998E-2</v>
          </cell>
          <cell r="G305">
            <v>73973</v>
          </cell>
          <cell r="H305">
            <v>24.8</v>
          </cell>
          <cell r="I305">
            <v>0</v>
          </cell>
        </row>
        <row r="306">
          <cell r="A306" t="str">
            <v>5563-06</v>
          </cell>
          <cell r="B306" t="str">
            <v>국내케이블</v>
          </cell>
          <cell r="C306" t="str">
            <v>2연-60C</v>
          </cell>
          <cell r="D306" t="str">
            <v>M</v>
          </cell>
          <cell r="E306">
            <v>1400</v>
          </cell>
          <cell r="F306">
            <v>9.1999999999999998E-2</v>
          </cell>
          <cell r="G306">
            <v>73973</v>
          </cell>
          <cell r="H306">
            <v>28</v>
          </cell>
          <cell r="I306">
            <v>0</v>
          </cell>
        </row>
        <row r="307">
          <cell r="A307" t="str">
            <v>5563-07</v>
          </cell>
          <cell r="B307" t="str">
            <v>국내케이블</v>
          </cell>
          <cell r="C307" t="str">
            <v>2연-64C</v>
          </cell>
          <cell r="D307" t="str">
            <v>M</v>
          </cell>
          <cell r="E307">
            <v>1490</v>
          </cell>
          <cell r="F307">
            <v>0.11</v>
          </cell>
          <cell r="G307">
            <v>73973</v>
          </cell>
          <cell r="H307">
            <v>29.8</v>
          </cell>
          <cell r="I307">
            <v>0</v>
          </cell>
        </row>
        <row r="308">
          <cell r="A308" t="str">
            <v>5563-08</v>
          </cell>
          <cell r="B308" t="str">
            <v>국내케이블</v>
          </cell>
          <cell r="C308" t="str">
            <v>2연-80C</v>
          </cell>
          <cell r="D308" t="str">
            <v>M</v>
          </cell>
          <cell r="E308">
            <v>1730</v>
          </cell>
          <cell r="F308">
            <v>0.11</v>
          </cell>
          <cell r="G308">
            <v>73973</v>
          </cell>
          <cell r="H308">
            <v>34.6</v>
          </cell>
          <cell r="I308">
            <v>0</v>
          </cell>
        </row>
        <row r="309">
          <cell r="A309" t="str">
            <v>5563-11</v>
          </cell>
          <cell r="B309" t="str">
            <v>국내케이블</v>
          </cell>
          <cell r="C309" t="str">
            <v>3연-15C</v>
          </cell>
          <cell r="D309" t="str">
            <v>M</v>
          </cell>
          <cell r="E309">
            <v>640</v>
          </cell>
          <cell r="F309">
            <v>5.5E-2</v>
          </cell>
          <cell r="G309">
            <v>73973</v>
          </cell>
          <cell r="H309">
            <v>12.8</v>
          </cell>
          <cell r="I309">
            <v>0</v>
          </cell>
        </row>
        <row r="310">
          <cell r="A310" t="str">
            <v>5563-12</v>
          </cell>
          <cell r="B310" t="str">
            <v>국내케이블</v>
          </cell>
          <cell r="C310" t="str">
            <v>3연-30C</v>
          </cell>
          <cell r="D310" t="str">
            <v>M</v>
          </cell>
          <cell r="E310">
            <v>920</v>
          </cell>
          <cell r="F310">
            <v>9.1999999999999998E-2</v>
          </cell>
          <cell r="G310">
            <v>73973</v>
          </cell>
          <cell r="H310">
            <v>18.400000000000002</v>
          </cell>
          <cell r="I310">
            <v>0</v>
          </cell>
        </row>
        <row r="311">
          <cell r="A311" t="str">
            <v>5563-13</v>
          </cell>
          <cell r="B311" t="str">
            <v>국내케이블</v>
          </cell>
          <cell r="C311" t="str">
            <v>3연-45C</v>
          </cell>
          <cell r="D311" t="str">
            <v>M</v>
          </cell>
          <cell r="E311">
            <v>1200</v>
          </cell>
          <cell r="F311">
            <v>9.1999999999999998E-2</v>
          </cell>
          <cell r="G311">
            <v>73973</v>
          </cell>
          <cell r="H311">
            <v>24</v>
          </cell>
          <cell r="I311">
            <v>0</v>
          </cell>
        </row>
        <row r="312">
          <cell r="A312" t="str">
            <v>5563-14</v>
          </cell>
          <cell r="B312" t="str">
            <v>국내케이블</v>
          </cell>
          <cell r="C312" t="str">
            <v>3연-60C</v>
          </cell>
          <cell r="D312" t="str">
            <v>M</v>
          </cell>
          <cell r="E312">
            <v>1450</v>
          </cell>
          <cell r="F312">
            <v>9.1999999999999998E-2</v>
          </cell>
          <cell r="G312">
            <v>73973</v>
          </cell>
          <cell r="H312">
            <v>29</v>
          </cell>
          <cell r="I312">
            <v>0</v>
          </cell>
        </row>
        <row r="313">
          <cell r="A313" t="str">
            <v>5563-15</v>
          </cell>
          <cell r="B313" t="str">
            <v>국내케이블</v>
          </cell>
          <cell r="C313" t="str">
            <v>3연-75C</v>
          </cell>
          <cell r="D313" t="str">
            <v>M</v>
          </cell>
          <cell r="E313">
            <v>1710</v>
          </cell>
          <cell r="F313">
            <v>0.11</v>
          </cell>
          <cell r="G313">
            <v>73973</v>
          </cell>
          <cell r="H313">
            <v>34.200000000000003</v>
          </cell>
          <cell r="I313">
            <v>0</v>
          </cell>
        </row>
        <row r="314">
          <cell r="A314" t="str">
            <v>5563-16</v>
          </cell>
        </row>
        <row r="315">
          <cell r="A315" t="str">
            <v>5565-00</v>
          </cell>
          <cell r="B315" t="str">
            <v>저 동 축 케 이 블(ECX)</v>
          </cell>
        </row>
        <row r="316">
          <cell r="A316" t="str">
            <v>5565-01</v>
          </cell>
          <cell r="B316" t="str">
            <v>동축케이블</v>
          </cell>
          <cell r="C316" t="str">
            <v>3C-2V</v>
          </cell>
          <cell r="D316" t="str">
            <v>M</v>
          </cell>
          <cell r="E316">
            <v>250</v>
          </cell>
          <cell r="F316">
            <v>0.02</v>
          </cell>
          <cell r="G316">
            <v>73973</v>
          </cell>
          <cell r="H316">
            <v>5</v>
          </cell>
          <cell r="I316">
            <v>0</v>
          </cell>
        </row>
        <row r="317">
          <cell r="A317" t="str">
            <v>5565-02</v>
          </cell>
          <cell r="B317" t="str">
            <v>동축케이블</v>
          </cell>
          <cell r="C317" t="str">
            <v>5C-2V</v>
          </cell>
          <cell r="D317" t="str">
            <v>M</v>
          </cell>
          <cell r="E317">
            <v>390</v>
          </cell>
          <cell r="F317">
            <v>0.02</v>
          </cell>
          <cell r="G317">
            <v>73973</v>
          </cell>
          <cell r="H317">
            <v>7.8</v>
          </cell>
          <cell r="I317">
            <v>0</v>
          </cell>
        </row>
        <row r="318">
          <cell r="A318" t="str">
            <v>5565-03</v>
          </cell>
          <cell r="B318" t="str">
            <v>동축케이블</v>
          </cell>
          <cell r="C318" t="str">
            <v>7C-2V</v>
          </cell>
          <cell r="D318" t="str">
            <v>M</v>
          </cell>
          <cell r="E318">
            <v>700</v>
          </cell>
          <cell r="F318">
            <v>0.02</v>
          </cell>
          <cell r="G318">
            <v>73973</v>
          </cell>
          <cell r="H318">
            <v>14</v>
          </cell>
          <cell r="I318">
            <v>0</v>
          </cell>
        </row>
        <row r="319">
          <cell r="A319" t="str">
            <v>5565-04</v>
          </cell>
          <cell r="B319" t="str">
            <v>동축케이블</v>
          </cell>
          <cell r="C319" t="str">
            <v>10C-2V</v>
          </cell>
          <cell r="D319" t="str">
            <v>M</v>
          </cell>
          <cell r="E319">
            <v>1050</v>
          </cell>
          <cell r="F319">
            <v>0.02</v>
          </cell>
          <cell r="G319">
            <v>73973</v>
          </cell>
          <cell r="H319">
            <v>21</v>
          </cell>
          <cell r="I319">
            <v>0</v>
          </cell>
        </row>
        <row r="320">
          <cell r="A320" t="str">
            <v>5565-05</v>
          </cell>
        </row>
        <row r="321">
          <cell r="A321" t="str">
            <v>5567-00</v>
          </cell>
          <cell r="B321" t="str">
            <v>PE 절연 비닐시이스 시내 쌍케이블(CPEV) -KSC 3603-</v>
          </cell>
        </row>
        <row r="322">
          <cell r="A322" t="str">
            <v>5567-01</v>
          </cell>
          <cell r="B322" t="str">
            <v>PE 절연 쌍케이블-0.5mm</v>
          </cell>
          <cell r="C322" t="str">
            <v>5p</v>
          </cell>
          <cell r="D322" t="str">
            <v>M</v>
          </cell>
          <cell r="E322">
            <v>505</v>
          </cell>
          <cell r="F322">
            <v>0.02</v>
          </cell>
          <cell r="G322">
            <v>73973</v>
          </cell>
          <cell r="H322">
            <v>10.1</v>
          </cell>
          <cell r="I322">
            <v>0</v>
          </cell>
        </row>
        <row r="323">
          <cell r="A323" t="str">
            <v>5567-02</v>
          </cell>
          <cell r="B323" t="str">
            <v>PE 절연 쌍케이블-0.5mm</v>
          </cell>
          <cell r="C323" t="str">
            <v>10p</v>
          </cell>
          <cell r="D323" t="str">
            <v>M</v>
          </cell>
          <cell r="E323">
            <v>640</v>
          </cell>
          <cell r="F323">
            <v>0.02</v>
          </cell>
          <cell r="G323">
            <v>73973</v>
          </cell>
          <cell r="H323">
            <v>12.8</v>
          </cell>
          <cell r="I323">
            <v>0</v>
          </cell>
        </row>
        <row r="324">
          <cell r="A324" t="str">
            <v>5567-03</v>
          </cell>
          <cell r="B324" t="str">
            <v>PE 절연 쌍케이블-0.5mm</v>
          </cell>
          <cell r="C324" t="str">
            <v>15p</v>
          </cell>
          <cell r="D324" t="str">
            <v>M</v>
          </cell>
          <cell r="E324">
            <v>750</v>
          </cell>
          <cell r="F324">
            <v>0.03</v>
          </cell>
          <cell r="G324">
            <v>73973</v>
          </cell>
          <cell r="H324">
            <v>15</v>
          </cell>
          <cell r="I324">
            <v>0</v>
          </cell>
        </row>
        <row r="325">
          <cell r="A325" t="str">
            <v>5567-04</v>
          </cell>
          <cell r="B325" t="str">
            <v>PE 절연 쌍케이블-0.5mm</v>
          </cell>
          <cell r="C325" t="str">
            <v>20p</v>
          </cell>
          <cell r="D325" t="str">
            <v>M</v>
          </cell>
          <cell r="E325">
            <v>880</v>
          </cell>
          <cell r="F325">
            <v>0.05</v>
          </cell>
          <cell r="G325">
            <v>73973</v>
          </cell>
          <cell r="H325">
            <v>17.600000000000001</v>
          </cell>
          <cell r="I325">
            <v>0</v>
          </cell>
        </row>
        <row r="326">
          <cell r="A326" t="str">
            <v>5567-05</v>
          </cell>
          <cell r="B326" t="str">
            <v>PE 절연 쌍케이블-0.5mm</v>
          </cell>
          <cell r="C326" t="str">
            <v>25p</v>
          </cell>
          <cell r="D326" t="str">
            <v>M</v>
          </cell>
          <cell r="E326">
            <v>1020</v>
          </cell>
          <cell r="F326">
            <v>0.05</v>
          </cell>
          <cell r="G326">
            <v>73973</v>
          </cell>
          <cell r="H326">
            <v>20.400000000000002</v>
          </cell>
          <cell r="I326">
            <v>0</v>
          </cell>
        </row>
        <row r="327">
          <cell r="A327" t="str">
            <v>5567-06</v>
          </cell>
          <cell r="B327" t="str">
            <v>PE 절연 쌍케이블-0.5mm</v>
          </cell>
          <cell r="C327" t="str">
            <v>30p</v>
          </cell>
          <cell r="D327" t="str">
            <v>M</v>
          </cell>
          <cell r="E327">
            <v>1140</v>
          </cell>
          <cell r="F327">
            <v>0.06</v>
          </cell>
          <cell r="G327">
            <v>73973</v>
          </cell>
          <cell r="H327">
            <v>22.8</v>
          </cell>
          <cell r="I327">
            <v>0</v>
          </cell>
        </row>
        <row r="328">
          <cell r="A328" t="str">
            <v>5567-07</v>
          </cell>
          <cell r="B328" t="str">
            <v>PE 절연 쌍케이블-0.5mm</v>
          </cell>
          <cell r="C328" t="str">
            <v>40p</v>
          </cell>
          <cell r="D328" t="str">
            <v>M</v>
          </cell>
          <cell r="E328">
            <v>1260</v>
          </cell>
          <cell r="F328">
            <v>0.06</v>
          </cell>
          <cell r="G328">
            <v>73973</v>
          </cell>
          <cell r="H328">
            <v>25.2</v>
          </cell>
          <cell r="I328">
            <v>0</v>
          </cell>
        </row>
        <row r="329">
          <cell r="A329" t="str">
            <v>5567-08</v>
          </cell>
          <cell r="B329" t="str">
            <v>PE 절연 쌍케이블-0.5mm</v>
          </cell>
          <cell r="C329" t="str">
            <v>50p</v>
          </cell>
          <cell r="D329" t="str">
            <v>M</v>
          </cell>
          <cell r="E329">
            <v>1670</v>
          </cell>
          <cell r="F329">
            <v>0.1</v>
          </cell>
          <cell r="G329">
            <v>73973</v>
          </cell>
          <cell r="H329">
            <v>33.4</v>
          </cell>
          <cell r="I329">
            <v>0</v>
          </cell>
        </row>
        <row r="330">
          <cell r="A330" t="str">
            <v>5567-09</v>
          </cell>
          <cell r="B330" t="str">
            <v>PE 절연 쌍케이블-0.5mm</v>
          </cell>
          <cell r="C330" t="str">
            <v>100p</v>
          </cell>
          <cell r="D330" t="str">
            <v>M</v>
          </cell>
          <cell r="E330">
            <v>2760</v>
          </cell>
          <cell r="F330">
            <v>0.14699999999999999</v>
          </cell>
          <cell r="G330">
            <v>73973</v>
          </cell>
          <cell r="H330">
            <v>55.2</v>
          </cell>
          <cell r="I330">
            <v>0</v>
          </cell>
        </row>
        <row r="331">
          <cell r="A331" t="str">
            <v>5567-10</v>
          </cell>
          <cell r="B331" t="str">
            <v>PE 절연 쌍케이블-0.5mm</v>
          </cell>
          <cell r="C331" t="str">
            <v>150p</v>
          </cell>
          <cell r="D331" t="str">
            <v>M</v>
          </cell>
          <cell r="E331">
            <v>3600</v>
          </cell>
          <cell r="F331">
            <v>0.14699999999999999</v>
          </cell>
          <cell r="G331">
            <v>73973</v>
          </cell>
          <cell r="H331">
            <v>72</v>
          </cell>
          <cell r="I331">
            <v>0</v>
          </cell>
        </row>
        <row r="332">
          <cell r="A332" t="str">
            <v>5567-11</v>
          </cell>
          <cell r="B332" t="str">
            <v>PE 절연 쌍케이블-0.5mm</v>
          </cell>
          <cell r="C332" t="str">
            <v>200p</v>
          </cell>
          <cell r="D332" t="str">
            <v>M</v>
          </cell>
          <cell r="E332">
            <v>4810</v>
          </cell>
          <cell r="F332">
            <v>0.19</v>
          </cell>
          <cell r="G332">
            <v>73973</v>
          </cell>
          <cell r="H332">
            <v>96.2</v>
          </cell>
          <cell r="I332">
            <v>0</v>
          </cell>
        </row>
        <row r="333">
          <cell r="A333" t="str">
            <v>5567-21</v>
          </cell>
          <cell r="B333" t="str">
            <v>PE 절연 쌍케이블-0.65mm</v>
          </cell>
          <cell r="C333" t="str">
            <v>5p</v>
          </cell>
          <cell r="D333" t="str">
            <v>M</v>
          </cell>
          <cell r="E333">
            <v>600</v>
          </cell>
          <cell r="F333">
            <v>0.02</v>
          </cell>
          <cell r="G333">
            <v>73973</v>
          </cell>
          <cell r="H333">
            <v>12</v>
          </cell>
          <cell r="I333">
            <v>0</v>
          </cell>
        </row>
        <row r="334">
          <cell r="A334" t="str">
            <v>5567-22</v>
          </cell>
          <cell r="B334" t="str">
            <v>PE 절연 쌍케이블-0.65mm</v>
          </cell>
          <cell r="C334" t="str">
            <v>10p</v>
          </cell>
          <cell r="D334" t="str">
            <v>M</v>
          </cell>
          <cell r="E334">
            <v>770</v>
          </cell>
          <cell r="F334">
            <v>0.02</v>
          </cell>
          <cell r="G334">
            <v>73973</v>
          </cell>
          <cell r="H334">
            <v>15.4</v>
          </cell>
          <cell r="I334">
            <v>0</v>
          </cell>
        </row>
        <row r="335">
          <cell r="A335" t="str">
            <v>5567-23</v>
          </cell>
          <cell r="B335" t="str">
            <v>PE 절연 쌍케이블-0.65mm</v>
          </cell>
          <cell r="C335" t="str">
            <v>15p</v>
          </cell>
          <cell r="D335" t="str">
            <v>M</v>
          </cell>
          <cell r="E335">
            <v>970</v>
          </cell>
          <cell r="F335">
            <v>0.03</v>
          </cell>
          <cell r="G335">
            <v>73973</v>
          </cell>
          <cell r="H335">
            <v>19.400000000000002</v>
          </cell>
          <cell r="I335">
            <v>0</v>
          </cell>
        </row>
        <row r="336">
          <cell r="A336" t="str">
            <v>5567-24</v>
          </cell>
          <cell r="B336" t="str">
            <v>PE 절연 쌍케이블-0.65mm</v>
          </cell>
          <cell r="C336" t="str">
            <v>20p</v>
          </cell>
          <cell r="D336" t="str">
            <v>M</v>
          </cell>
          <cell r="E336">
            <v>1150</v>
          </cell>
          <cell r="F336">
            <v>0.05</v>
          </cell>
          <cell r="G336">
            <v>73973</v>
          </cell>
          <cell r="H336">
            <v>23</v>
          </cell>
          <cell r="I336">
            <v>0</v>
          </cell>
        </row>
        <row r="337">
          <cell r="A337" t="str">
            <v>5567-25</v>
          </cell>
          <cell r="B337" t="str">
            <v>PE 절연 쌍케이블-0.65mm</v>
          </cell>
          <cell r="C337" t="str">
            <v>25p</v>
          </cell>
          <cell r="D337" t="str">
            <v>M</v>
          </cell>
          <cell r="E337">
            <v>1350</v>
          </cell>
          <cell r="F337">
            <v>0.05</v>
          </cell>
          <cell r="G337">
            <v>73973</v>
          </cell>
          <cell r="H337">
            <v>27</v>
          </cell>
          <cell r="I337">
            <v>0</v>
          </cell>
        </row>
        <row r="338">
          <cell r="A338" t="str">
            <v>5567-26</v>
          </cell>
          <cell r="B338" t="str">
            <v>PE 절연 쌍케이블-0.65mm</v>
          </cell>
          <cell r="C338" t="str">
            <v>30p</v>
          </cell>
          <cell r="D338" t="str">
            <v>M</v>
          </cell>
          <cell r="E338">
            <v>1560</v>
          </cell>
          <cell r="F338">
            <v>0.06</v>
          </cell>
          <cell r="G338">
            <v>73973</v>
          </cell>
          <cell r="H338">
            <v>31.2</v>
          </cell>
          <cell r="I338">
            <v>0</v>
          </cell>
        </row>
        <row r="339">
          <cell r="A339" t="str">
            <v>5567-27</v>
          </cell>
          <cell r="B339" t="str">
            <v>PE 절연 쌍케이블-0.65mm</v>
          </cell>
          <cell r="C339" t="str">
            <v>40p</v>
          </cell>
          <cell r="D339" t="str">
            <v>M</v>
          </cell>
          <cell r="E339">
            <v>1710</v>
          </cell>
          <cell r="F339">
            <v>0.06</v>
          </cell>
          <cell r="G339">
            <v>73973</v>
          </cell>
          <cell r="H339">
            <v>34.200000000000003</v>
          </cell>
          <cell r="I339">
            <v>0</v>
          </cell>
        </row>
        <row r="340">
          <cell r="A340" t="str">
            <v>5567-28</v>
          </cell>
          <cell r="B340" t="str">
            <v>PE 절연 쌍케이블-0.65mm</v>
          </cell>
          <cell r="C340" t="str">
            <v>50p</v>
          </cell>
          <cell r="D340" t="str">
            <v>M</v>
          </cell>
          <cell r="E340">
            <v>2230</v>
          </cell>
          <cell r="F340">
            <v>0.1</v>
          </cell>
          <cell r="G340">
            <v>73973</v>
          </cell>
          <cell r="H340">
            <v>44.6</v>
          </cell>
          <cell r="I340">
            <v>0</v>
          </cell>
        </row>
        <row r="341">
          <cell r="A341" t="str">
            <v>5567-29</v>
          </cell>
          <cell r="B341" t="str">
            <v>PE 절연 쌍케이블-0.65mm</v>
          </cell>
          <cell r="C341" t="str">
            <v>100p</v>
          </cell>
          <cell r="D341" t="str">
            <v>M</v>
          </cell>
          <cell r="E341">
            <v>3770</v>
          </cell>
          <cell r="F341">
            <v>0.14699999999999999</v>
          </cell>
          <cell r="G341">
            <v>73973</v>
          </cell>
          <cell r="H341">
            <v>75.400000000000006</v>
          </cell>
          <cell r="I341">
            <v>0</v>
          </cell>
        </row>
        <row r="342">
          <cell r="A342" t="str">
            <v>5567-30</v>
          </cell>
          <cell r="B342" t="str">
            <v>PE 절연 쌍케이블-0.65mm</v>
          </cell>
          <cell r="C342" t="str">
            <v>150p</v>
          </cell>
          <cell r="D342" t="str">
            <v>M</v>
          </cell>
          <cell r="E342">
            <v>5320</v>
          </cell>
          <cell r="F342">
            <v>0.14699999999999999</v>
          </cell>
          <cell r="G342">
            <v>73973</v>
          </cell>
          <cell r="H342">
            <v>106.4</v>
          </cell>
          <cell r="I342">
            <v>0</v>
          </cell>
        </row>
        <row r="343">
          <cell r="A343" t="str">
            <v>5567-31</v>
          </cell>
          <cell r="B343" t="str">
            <v>PE 절연 쌍케이블-0.65mm</v>
          </cell>
          <cell r="C343" t="str">
            <v>200p</v>
          </cell>
          <cell r="D343" t="str">
            <v>M</v>
          </cell>
          <cell r="E343">
            <v>7010</v>
          </cell>
          <cell r="F343">
            <v>0.19</v>
          </cell>
          <cell r="G343">
            <v>73973</v>
          </cell>
          <cell r="H343">
            <v>140.20000000000002</v>
          </cell>
          <cell r="I343">
            <v>0</v>
          </cell>
        </row>
        <row r="344">
          <cell r="A344" t="str">
            <v>5567-41</v>
          </cell>
          <cell r="B344" t="str">
            <v>PE 절연 쌍케이블-0.9mm</v>
          </cell>
          <cell r="C344" t="str">
            <v>5p</v>
          </cell>
          <cell r="D344" t="str">
            <v>M</v>
          </cell>
          <cell r="E344">
            <v>720</v>
          </cell>
          <cell r="F344">
            <v>0.02</v>
          </cell>
          <cell r="G344">
            <v>73973</v>
          </cell>
          <cell r="H344">
            <v>14.4</v>
          </cell>
          <cell r="I344">
            <v>0</v>
          </cell>
        </row>
        <row r="345">
          <cell r="A345" t="str">
            <v>5567-42</v>
          </cell>
          <cell r="B345" t="str">
            <v>PE 절연 쌍케이블-0.9mm</v>
          </cell>
          <cell r="C345" t="str">
            <v>10p</v>
          </cell>
          <cell r="D345" t="str">
            <v>M</v>
          </cell>
          <cell r="E345">
            <v>1150</v>
          </cell>
          <cell r="F345">
            <v>0.03</v>
          </cell>
          <cell r="G345">
            <v>73973</v>
          </cell>
          <cell r="H345">
            <v>23</v>
          </cell>
          <cell r="I345">
            <v>0</v>
          </cell>
        </row>
        <row r="346">
          <cell r="A346" t="str">
            <v>5567-43</v>
          </cell>
          <cell r="B346" t="str">
            <v>PE 절연 쌍케이블-0.9mm</v>
          </cell>
          <cell r="C346" t="str">
            <v>15p</v>
          </cell>
          <cell r="D346" t="str">
            <v>M</v>
          </cell>
          <cell r="E346">
            <v>1560</v>
          </cell>
          <cell r="F346">
            <v>0.05</v>
          </cell>
          <cell r="G346">
            <v>73973</v>
          </cell>
          <cell r="H346">
            <v>31.2</v>
          </cell>
          <cell r="I346">
            <v>0</v>
          </cell>
        </row>
        <row r="347">
          <cell r="A347" t="str">
            <v>5567-44</v>
          </cell>
          <cell r="B347" t="str">
            <v>PE 절연 쌍케이블-0.9mm</v>
          </cell>
          <cell r="C347" t="str">
            <v>20p</v>
          </cell>
          <cell r="D347" t="str">
            <v>M</v>
          </cell>
          <cell r="E347">
            <v>1870</v>
          </cell>
          <cell r="F347">
            <v>0.05</v>
          </cell>
          <cell r="G347">
            <v>73973</v>
          </cell>
          <cell r="H347">
            <v>37.4</v>
          </cell>
          <cell r="I347">
            <v>0</v>
          </cell>
        </row>
        <row r="348">
          <cell r="A348" t="str">
            <v>5567-45</v>
          </cell>
          <cell r="B348" t="str">
            <v>PE 절연 쌍케이블-0.9mm</v>
          </cell>
          <cell r="C348" t="str">
            <v>25p</v>
          </cell>
          <cell r="D348" t="str">
            <v>M</v>
          </cell>
          <cell r="E348">
            <v>2190</v>
          </cell>
          <cell r="F348">
            <v>0.06</v>
          </cell>
          <cell r="G348">
            <v>73973</v>
          </cell>
          <cell r="H348">
            <v>43.800000000000004</v>
          </cell>
          <cell r="I348">
            <v>0</v>
          </cell>
        </row>
        <row r="349">
          <cell r="A349" t="str">
            <v>5567-46</v>
          </cell>
          <cell r="B349" t="str">
            <v>PE 절연 쌍케이블-0.9mm</v>
          </cell>
          <cell r="C349" t="str">
            <v>30p</v>
          </cell>
          <cell r="D349" t="str">
            <v>M</v>
          </cell>
          <cell r="E349">
            <v>2550</v>
          </cell>
          <cell r="F349">
            <v>0.06</v>
          </cell>
          <cell r="G349">
            <v>73973</v>
          </cell>
          <cell r="H349">
            <v>51</v>
          </cell>
          <cell r="I349">
            <v>0</v>
          </cell>
        </row>
        <row r="350">
          <cell r="A350" t="str">
            <v>5567-47</v>
          </cell>
          <cell r="B350" t="str">
            <v>PE 절연 쌍케이블-0.9mm</v>
          </cell>
          <cell r="C350" t="str">
            <v>40p</v>
          </cell>
          <cell r="D350" t="str">
            <v>M</v>
          </cell>
          <cell r="E350">
            <v>3100</v>
          </cell>
          <cell r="F350">
            <v>0.1</v>
          </cell>
          <cell r="G350">
            <v>73973</v>
          </cell>
          <cell r="H350">
            <v>62</v>
          </cell>
          <cell r="I350">
            <v>0</v>
          </cell>
        </row>
        <row r="351">
          <cell r="A351" t="str">
            <v>5567-48</v>
          </cell>
          <cell r="B351" t="str">
            <v>PE 절연 쌍케이블-0.9mm</v>
          </cell>
          <cell r="C351" t="str">
            <v>50p</v>
          </cell>
          <cell r="D351" t="str">
            <v>M</v>
          </cell>
          <cell r="E351">
            <v>3910</v>
          </cell>
          <cell r="F351">
            <v>0.14699999999999999</v>
          </cell>
          <cell r="G351">
            <v>73973</v>
          </cell>
          <cell r="H351">
            <v>78.2</v>
          </cell>
          <cell r="I351">
            <v>0</v>
          </cell>
        </row>
        <row r="352">
          <cell r="A352" t="str">
            <v>5567-49</v>
          </cell>
          <cell r="B352" t="str">
            <v>PE 절연 쌍케이블-0.9mm</v>
          </cell>
          <cell r="C352" t="str">
            <v>100p</v>
          </cell>
          <cell r="D352" t="str">
            <v>M</v>
          </cell>
          <cell r="E352">
            <v>7010</v>
          </cell>
          <cell r="F352">
            <v>0.14699999999999999</v>
          </cell>
          <cell r="G352">
            <v>73973</v>
          </cell>
          <cell r="H352">
            <v>140.20000000000002</v>
          </cell>
          <cell r="I352">
            <v>0</v>
          </cell>
        </row>
        <row r="353">
          <cell r="A353" t="str">
            <v>5567-50</v>
          </cell>
          <cell r="B353" t="str">
            <v>PE 절연 쌍케이블-0.9mm</v>
          </cell>
          <cell r="C353" t="str">
            <v>150p</v>
          </cell>
          <cell r="D353" t="str">
            <v>M</v>
          </cell>
          <cell r="E353">
            <v>10160</v>
          </cell>
          <cell r="F353">
            <v>0.19</v>
          </cell>
          <cell r="G353">
            <v>73973</v>
          </cell>
          <cell r="H353">
            <v>203.20000000000002</v>
          </cell>
          <cell r="I353">
            <v>0</v>
          </cell>
        </row>
        <row r="354">
          <cell r="A354" t="str">
            <v>5567-51</v>
          </cell>
          <cell r="B354" t="str">
            <v>PE 절연 쌍케이블-0.9mm</v>
          </cell>
          <cell r="C354" t="str">
            <v>200p</v>
          </cell>
          <cell r="D354" t="str">
            <v>M</v>
          </cell>
          <cell r="E354">
            <v>13310</v>
          </cell>
          <cell r="F354">
            <v>0.2</v>
          </cell>
          <cell r="G354">
            <v>73973</v>
          </cell>
          <cell r="H354">
            <v>266.2</v>
          </cell>
          <cell r="I354">
            <v>0</v>
          </cell>
        </row>
        <row r="355">
          <cell r="A355" t="str">
            <v>5567-52</v>
          </cell>
          <cell r="D355" t="str">
            <v>M</v>
          </cell>
        </row>
        <row r="356">
          <cell r="A356" t="str">
            <v>5582-00</v>
          </cell>
          <cell r="B356" t="str">
            <v>잠 바 선(TJV)</v>
          </cell>
        </row>
        <row r="357">
          <cell r="A357" t="str">
            <v>5582-01</v>
          </cell>
          <cell r="B357" t="str">
            <v>잠바선</v>
          </cell>
          <cell r="C357" t="str">
            <v>0.5mm*1C</v>
          </cell>
          <cell r="E357">
            <v>20</v>
          </cell>
          <cell r="F357">
            <v>0.01</v>
          </cell>
          <cell r="G357">
            <v>63806</v>
          </cell>
          <cell r="H357">
            <v>0.4</v>
          </cell>
          <cell r="I357">
            <v>0</v>
          </cell>
        </row>
        <row r="358">
          <cell r="A358" t="str">
            <v>5582-02</v>
          </cell>
          <cell r="B358" t="str">
            <v>잠바선</v>
          </cell>
          <cell r="C358" t="str">
            <v>0.6mm*2C</v>
          </cell>
          <cell r="E358">
            <v>45</v>
          </cell>
          <cell r="F358">
            <v>1.4E-2</v>
          </cell>
          <cell r="G358">
            <v>63806</v>
          </cell>
          <cell r="H358">
            <v>0.9</v>
          </cell>
          <cell r="I358">
            <v>0</v>
          </cell>
        </row>
        <row r="359">
          <cell r="A359" t="str">
            <v>5582-03</v>
          </cell>
          <cell r="B359" t="str">
            <v>잠바선</v>
          </cell>
          <cell r="C359" t="str">
            <v>0.6mm*3C</v>
          </cell>
          <cell r="E359">
            <v>75</v>
          </cell>
          <cell r="F359">
            <v>1.9E-2</v>
          </cell>
          <cell r="G359">
            <v>63806</v>
          </cell>
          <cell r="H359">
            <v>1.5</v>
          </cell>
          <cell r="I359">
            <v>0</v>
          </cell>
        </row>
        <row r="360">
          <cell r="A360" t="str">
            <v>5582-04</v>
          </cell>
          <cell r="B360" t="str">
            <v>잠바선</v>
          </cell>
          <cell r="C360" t="str">
            <v>0.6mm*4C</v>
          </cell>
          <cell r="E360">
            <v>110</v>
          </cell>
          <cell r="F360">
            <v>2.5999999999999999E-2</v>
          </cell>
          <cell r="G360">
            <v>63806</v>
          </cell>
          <cell r="H360">
            <v>2.2000000000000002</v>
          </cell>
          <cell r="I360">
            <v>0</v>
          </cell>
        </row>
        <row r="361">
          <cell r="A361" t="str">
            <v>5582-05</v>
          </cell>
        </row>
        <row r="362">
          <cell r="A362" t="str">
            <v>5583-00</v>
          </cell>
          <cell r="B362" t="str">
            <v>전 화 선(TIV-TOV)</v>
          </cell>
        </row>
        <row r="363">
          <cell r="A363" t="str">
            <v>5583-01</v>
          </cell>
          <cell r="B363" t="str">
            <v>전화선</v>
          </cell>
          <cell r="C363" t="str">
            <v>0.8mm*2C</v>
          </cell>
          <cell r="E363">
            <v>70</v>
          </cell>
          <cell r="F363">
            <v>0.01</v>
          </cell>
          <cell r="G363">
            <v>63806</v>
          </cell>
          <cell r="H363">
            <v>1.4000000000000001</v>
          </cell>
          <cell r="I363">
            <v>0</v>
          </cell>
        </row>
        <row r="364">
          <cell r="A364" t="str">
            <v>5583-02</v>
          </cell>
          <cell r="B364" t="str">
            <v>전화선</v>
          </cell>
          <cell r="C364" t="str">
            <v>1.0mm*2C</v>
          </cell>
          <cell r="E364">
            <v>95</v>
          </cell>
          <cell r="F364">
            <v>1.4E-2</v>
          </cell>
          <cell r="G364">
            <v>63806</v>
          </cell>
          <cell r="H364">
            <v>1.9000000000000001</v>
          </cell>
          <cell r="I364">
            <v>0</v>
          </cell>
        </row>
        <row r="365">
          <cell r="A365" t="str">
            <v>5583-03</v>
          </cell>
          <cell r="B365" t="str">
            <v>전화선</v>
          </cell>
          <cell r="C365" t="str">
            <v>1.2mm*2C</v>
          </cell>
          <cell r="E365">
            <v>115</v>
          </cell>
          <cell r="F365">
            <v>1.9E-2</v>
          </cell>
          <cell r="G365">
            <v>63806</v>
          </cell>
          <cell r="H365">
            <v>2.3000000000000003</v>
          </cell>
          <cell r="I365">
            <v>0</v>
          </cell>
        </row>
        <row r="366">
          <cell r="A366" t="str">
            <v>5583-04</v>
          </cell>
          <cell r="B366" t="str">
            <v>전화선</v>
          </cell>
          <cell r="C366" t="str">
            <v>0.8mm*3C</v>
          </cell>
          <cell r="E366">
            <v>85</v>
          </cell>
          <cell r="F366">
            <v>2.5999999999999999E-2</v>
          </cell>
          <cell r="G366">
            <v>63806</v>
          </cell>
          <cell r="H366">
            <v>1.7</v>
          </cell>
          <cell r="I366">
            <v>0</v>
          </cell>
        </row>
        <row r="367">
          <cell r="A367" t="str">
            <v>5583-05</v>
          </cell>
        </row>
        <row r="368">
          <cell r="A368" t="str">
            <v>5584-00</v>
          </cell>
          <cell r="B368" t="str">
            <v>인 터 폰 선</v>
          </cell>
        </row>
        <row r="369">
          <cell r="A369" t="str">
            <v>5584-01</v>
          </cell>
          <cell r="B369" t="str">
            <v>인터폰선</v>
          </cell>
          <cell r="C369" t="str">
            <v>0.6mm*2p</v>
          </cell>
          <cell r="E369">
            <v>65</v>
          </cell>
          <cell r="F369">
            <v>1.4E-2</v>
          </cell>
          <cell r="G369">
            <v>63806</v>
          </cell>
          <cell r="H369">
            <v>1.3</v>
          </cell>
          <cell r="I369">
            <v>0</v>
          </cell>
        </row>
        <row r="370">
          <cell r="A370" t="str">
            <v>5584-02</v>
          </cell>
          <cell r="B370" t="str">
            <v>인터폰선</v>
          </cell>
          <cell r="C370" t="str">
            <v>0.6mm*3P</v>
          </cell>
          <cell r="E370">
            <v>95</v>
          </cell>
          <cell r="F370">
            <v>1.9E-2</v>
          </cell>
          <cell r="G370">
            <v>63806</v>
          </cell>
          <cell r="H370">
            <v>1.9000000000000001</v>
          </cell>
          <cell r="I370">
            <v>0</v>
          </cell>
        </row>
        <row r="371">
          <cell r="A371" t="str">
            <v>5584-03</v>
          </cell>
        </row>
        <row r="372">
          <cell r="A372" t="str">
            <v>5584-04</v>
          </cell>
        </row>
        <row r="373">
          <cell r="A373" t="str">
            <v>5617-00</v>
          </cell>
          <cell r="B373" t="str">
            <v>와이어 커넥타</v>
          </cell>
        </row>
        <row r="374">
          <cell r="A374" t="str">
            <v>5617-01</v>
          </cell>
          <cell r="B374" t="str">
            <v>스프링 커넥타-Y(노랑)</v>
          </cell>
          <cell r="C374" t="str">
            <v>3.5*2</v>
          </cell>
          <cell r="D374" t="str">
            <v>EA</v>
          </cell>
          <cell r="E374">
            <v>115</v>
          </cell>
        </row>
        <row r="375">
          <cell r="A375" t="str">
            <v>5617-02</v>
          </cell>
          <cell r="B375" t="str">
            <v>스프링 커넥타-R(빨강)</v>
          </cell>
          <cell r="C375" t="str">
            <v>5.5*2</v>
          </cell>
          <cell r="D375" t="str">
            <v>EA</v>
          </cell>
          <cell r="E375">
            <v>150</v>
          </cell>
        </row>
        <row r="376">
          <cell r="A376" t="str">
            <v>5617-03</v>
          </cell>
          <cell r="B376" t="str">
            <v>스프링 커넥타-G(회색)</v>
          </cell>
          <cell r="C376" t="str">
            <v>8.0*2</v>
          </cell>
          <cell r="D376" t="str">
            <v>EA</v>
          </cell>
          <cell r="E376">
            <v>250</v>
          </cell>
        </row>
        <row r="377">
          <cell r="A377" t="str">
            <v>5617-04</v>
          </cell>
          <cell r="B377" t="str">
            <v>스프링 커넥타-B(청색)</v>
          </cell>
          <cell r="C377" t="str">
            <v>14.0*2</v>
          </cell>
          <cell r="D377" t="str">
            <v>EA</v>
          </cell>
          <cell r="E377">
            <v>395</v>
          </cell>
        </row>
        <row r="378">
          <cell r="A378" t="str">
            <v>5617-05</v>
          </cell>
        </row>
        <row r="379">
          <cell r="A379" t="str">
            <v>5617-11</v>
          </cell>
          <cell r="B379" t="str">
            <v>탭 커넥타 -560</v>
          </cell>
          <cell r="C379" t="str">
            <v>2mm2</v>
          </cell>
          <cell r="D379" t="str">
            <v>EA</v>
          </cell>
          <cell r="E379">
            <v>130</v>
          </cell>
        </row>
        <row r="380">
          <cell r="A380" t="str">
            <v>5617-12</v>
          </cell>
          <cell r="B380" t="str">
            <v>탭 커넥타 -562</v>
          </cell>
          <cell r="C380" t="str">
            <v>4mm2</v>
          </cell>
          <cell r="D380" t="str">
            <v>EA</v>
          </cell>
          <cell r="E380">
            <v>180</v>
          </cell>
        </row>
        <row r="381">
          <cell r="A381" t="str">
            <v>5617-13</v>
          </cell>
          <cell r="B381" t="str">
            <v>탭 커넥타 -567</v>
          </cell>
          <cell r="C381" t="str">
            <v>4, -2mm2</v>
          </cell>
          <cell r="D381" t="str">
            <v>EA</v>
          </cell>
          <cell r="E381">
            <v>200</v>
          </cell>
        </row>
        <row r="382">
          <cell r="A382" t="str">
            <v>5617-14</v>
          </cell>
          <cell r="B382" t="str">
            <v>탭 커넥타 -558</v>
          </cell>
          <cell r="D382" t="str">
            <v>EA</v>
          </cell>
          <cell r="E382">
            <v>170</v>
          </cell>
        </row>
        <row r="383">
          <cell r="A383" t="str">
            <v>5617-15</v>
          </cell>
          <cell r="B383" t="str">
            <v>탭 커넥타 -972</v>
          </cell>
          <cell r="D383" t="str">
            <v>EA</v>
          </cell>
          <cell r="E383">
            <v>250</v>
          </cell>
        </row>
        <row r="384">
          <cell r="A384" t="str">
            <v>5617-16</v>
          </cell>
        </row>
        <row r="385">
          <cell r="A385" t="str">
            <v>5585-00</v>
          </cell>
          <cell r="B385" t="str">
            <v>CATV 고발포동축케이블</v>
          </cell>
        </row>
        <row r="386">
          <cell r="A386" t="str">
            <v>5585-01</v>
          </cell>
          <cell r="B386" t="str">
            <v>CATV고발포동축케이블</v>
          </cell>
          <cell r="C386" t="str">
            <v>4C-FB</v>
          </cell>
          <cell r="D386" t="str">
            <v>M</v>
          </cell>
          <cell r="E386">
            <v>220</v>
          </cell>
          <cell r="F386">
            <v>0.02</v>
          </cell>
          <cell r="G386">
            <v>73973</v>
          </cell>
          <cell r="H386">
            <v>4.4000000000000004</v>
          </cell>
          <cell r="I386">
            <v>0</v>
          </cell>
        </row>
        <row r="387">
          <cell r="A387" t="str">
            <v>5585-02</v>
          </cell>
          <cell r="B387" t="str">
            <v>CATV고발포동축케이블</v>
          </cell>
          <cell r="C387" t="str">
            <v>5C-FB</v>
          </cell>
          <cell r="D387" t="str">
            <v>M</v>
          </cell>
          <cell r="E387">
            <v>320</v>
          </cell>
          <cell r="F387">
            <v>0.02</v>
          </cell>
          <cell r="G387">
            <v>73973</v>
          </cell>
          <cell r="H387">
            <v>6.4</v>
          </cell>
          <cell r="I387">
            <v>0</v>
          </cell>
        </row>
        <row r="388">
          <cell r="A388" t="str">
            <v>5585-03</v>
          </cell>
          <cell r="B388" t="str">
            <v>CATV고발포동축케이블</v>
          </cell>
          <cell r="C388" t="str">
            <v>5C-HFB</v>
          </cell>
          <cell r="D388" t="str">
            <v>M</v>
          </cell>
          <cell r="E388">
            <v>330</v>
          </cell>
          <cell r="F388">
            <v>0.02</v>
          </cell>
          <cell r="G388">
            <v>73973</v>
          </cell>
          <cell r="H388">
            <v>6.6000000000000005</v>
          </cell>
        </row>
        <row r="389">
          <cell r="A389" t="str">
            <v>5585-04</v>
          </cell>
          <cell r="B389" t="str">
            <v>CATV고발포동축케이블</v>
          </cell>
          <cell r="C389" t="str">
            <v>5C-HFBT</v>
          </cell>
          <cell r="D389" t="str">
            <v>M</v>
          </cell>
          <cell r="E389">
            <v>390</v>
          </cell>
          <cell r="F389">
            <v>0.02</v>
          </cell>
          <cell r="G389">
            <v>73973</v>
          </cell>
          <cell r="H389">
            <v>7.8</v>
          </cell>
          <cell r="I389">
            <v>0</v>
          </cell>
        </row>
        <row r="390">
          <cell r="A390" t="str">
            <v>5585-05</v>
          </cell>
          <cell r="B390" t="str">
            <v>CATV고발포동축케이블</v>
          </cell>
          <cell r="C390" t="str">
            <v>5C-HF L-SS</v>
          </cell>
          <cell r="D390" t="str">
            <v>M</v>
          </cell>
          <cell r="E390">
            <v>440</v>
          </cell>
          <cell r="F390">
            <v>0.02</v>
          </cell>
          <cell r="G390">
            <v>73973</v>
          </cell>
          <cell r="H390">
            <v>8.8000000000000007</v>
          </cell>
          <cell r="I390">
            <v>0</v>
          </cell>
        </row>
        <row r="391">
          <cell r="A391" t="str">
            <v>5585-06</v>
          </cell>
          <cell r="B391" t="str">
            <v>CATV고발포동축케이블</v>
          </cell>
          <cell r="C391" t="str">
            <v>7C-FB</v>
          </cell>
          <cell r="D391" t="str">
            <v>M</v>
          </cell>
          <cell r="E391">
            <v>560</v>
          </cell>
          <cell r="F391">
            <v>0.02</v>
          </cell>
          <cell r="G391">
            <v>73973</v>
          </cell>
          <cell r="H391">
            <v>11.200000000000001</v>
          </cell>
          <cell r="I391">
            <v>0</v>
          </cell>
        </row>
        <row r="392">
          <cell r="A392" t="str">
            <v>5585-07</v>
          </cell>
          <cell r="B392" t="str">
            <v>CATV고발포동축케이블</v>
          </cell>
          <cell r="C392" t="str">
            <v>7C-FBT</v>
          </cell>
          <cell r="D392" t="str">
            <v>M</v>
          </cell>
          <cell r="E392">
            <v>580</v>
          </cell>
          <cell r="F392">
            <v>0.02</v>
          </cell>
          <cell r="G392">
            <v>73973</v>
          </cell>
          <cell r="H392">
            <v>11.6</v>
          </cell>
        </row>
        <row r="393">
          <cell r="A393" t="str">
            <v>5585-08</v>
          </cell>
          <cell r="B393" t="str">
            <v>CATV고발포동축케이블</v>
          </cell>
          <cell r="C393" t="str">
            <v>7C-HFBT</v>
          </cell>
          <cell r="D393" t="str">
            <v>M</v>
          </cell>
          <cell r="E393">
            <v>640</v>
          </cell>
          <cell r="F393">
            <v>0.02</v>
          </cell>
          <cell r="G393">
            <v>73973</v>
          </cell>
          <cell r="H393">
            <v>12.8</v>
          </cell>
          <cell r="I393">
            <v>0</v>
          </cell>
        </row>
        <row r="394">
          <cell r="A394" t="str">
            <v>5585-09</v>
          </cell>
          <cell r="B394" t="str">
            <v>CATV고발포동축케이블</v>
          </cell>
          <cell r="C394" t="str">
            <v>7C-HF L-SS</v>
          </cell>
          <cell r="D394" t="str">
            <v>M</v>
          </cell>
          <cell r="E394">
            <v>720</v>
          </cell>
          <cell r="F394">
            <v>0.02</v>
          </cell>
          <cell r="G394">
            <v>73973</v>
          </cell>
          <cell r="H394">
            <v>14.4</v>
          </cell>
          <cell r="I394">
            <v>0</v>
          </cell>
        </row>
        <row r="395">
          <cell r="A395" t="str">
            <v>5585-10</v>
          </cell>
          <cell r="B395" t="str">
            <v>CATV고발포동축케이블</v>
          </cell>
          <cell r="C395" t="str">
            <v>10C-HFB</v>
          </cell>
          <cell r="D395" t="str">
            <v>M</v>
          </cell>
          <cell r="E395">
            <v>1020</v>
          </cell>
          <cell r="F395">
            <v>0.02</v>
          </cell>
          <cell r="G395">
            <v>73973</v>
          </cell>
          <cell r="H395">
            <v>20.400000000000002</v>
          </cell>
          <cell r="I395">
            <v>0</v>
          </cell>
        </row>
        <row r="396">
          <cell r="A396" t="str">
            <v>5585-11</v>
          </cell>
          <cell r="B396" t="str">
            <v>CATV고발포동축케이블</v>
          </cell>
          <cell r="C396" t="str">
            <v>10C-HFBT</v>
          </cell>
          <cell r="D396" t="str">
            <v>M</v>
          </cell>
          <cell r="E396">
            <v>1080</v>
          </cell>
          <cell r="F396">
            <v>0.02</v>
          </cell>
          <cell r="G396">
            <v>73973</v>
          </cell>
          <cell r="H396">
            <v>21.6</v>
          </cell>
          <cell r="I396">
            <v>0</v>
          </cell>
        </row>
        <row r="397">
          <cell r="A397" t="str">
            <v>5585-12</v>
          </cell>
          <cell r="B397" t="str">
            <v>CATV고발포동축케이블</v>
          </cell>
          <cell r="C397" t="str">
            <v>10C-HF L-SS</v>
          </cell>
          <cell r="D397" t="str">
            <v>M</v>
          </cell>
          <cell r="E397">
            <v>1100</v>
          </cell>
          <cell r="F397">
            <v>0.02</v>
          </cell>
          <cell r="G397">
            <v>73973</v>
          </cell>
          <cell r="H397">
            <v>22</v>
          </cell>
          <cell r="I397">
            <v>0</v>
          </cell>
        </row>
        <row r="398">
          <cell r="A398" t="str">
            <v>5585-13</v>
          </cell>
        </row>
        <row r="399">
          <cell r="A399" t="str">
            <v>5701-00</v>
          </cell>
          <cell r="B399" t="str">
            <v>강 제 전 선 관-KSC 8401-</v>
          </cell>
        </row>
        <row r="400">
          <cell r="A400" t="str">
            <v>5701-01</v>
          </cell>
          <cell r="B400" t="str">
            <v>강제전선관</v>
          </cell>
          <cell r="C400" t="str">
            <v>ST 16C</v>
          </cell>
          <cell r="D400" t="str">
            <v>M</v>
          </cell>
          <cell r="E400">
            <v>932</v>
          </cell>
          <cell r="F400">
            <v>0.08</v>
          </cell>
          <cell r="G400">
            <v>56143</v>
          </cell>
          <cell r="H400">
            <v>18.64</v>
          </cell>
          <cell r="I400">
            <v>139.79999999999998</v>
          </cell>
        </row>
        <row r="401">
          <cell r="A401" t="str">
            <v>5701-02</v>
          </cell>
          <cell r="B401" t="str">
            <v>강재전선관</v>
          </cell>
          <cell r="C401" t="str">
            <v>ST 22C</v>
          </cell>
          <cell r="D401" t="str">
            <v>M</v>
          </cell>
          <cell r="E401">
            <v>1192</v>
          </cell>
          <cell r="F401">
            <v>0.11</v>
          </cell>
          <cell r="G401">
            <v>56143</v>
          </cell>
          <cell r="H401">
            <v>23.84</v>
          </cell>
          <cell r="I401">
            <v>178.79999999999998</v>
          </cell>
        </row>
        <row r="402">
          <cell r="A402" t="str">
            <v>5701-03</v>
          </cell>
          <cell r="B402" t="str">
            <v>강재전선관</v>
          </cell>
          <cell r="C402" t="str">
            <v>ST 28C</v>
          </cell>
          <cell r="D402" t="str">
            <v>M</v>
          </cell>
          <cell r="E402">
            <v>1566</v>
          </cell>
          <cell r="F402">
            <v>0.14000000000000001</v>
          </cell>
          <cell r="G402">
            <v>56143</v>
          </cell>
          <cell r="H402">
            <v>31.32</v>
          </cell>
          <cell r="I402">
            <v>234.89999999999998</v>
          </cell>
        </row>
        <row r="403">
          <cell r="A403" t="str">
            <v>5701-04</v>
          </cell>
          <cell r="B403" t="str">
            <v>강재전선관</v>
          </cell>
          <cell r="C403" t="str">
            <v>ST 36C</v>
          </cell>
          <cell r="D403" t="str">
            <v>M</v>
          </cell>
          <cell r="E403">
            <v>1921</v>
          </cell>
          <cell r="F403">
            <v>0.2</v>
          </cell>
          <cell r="G403">
            <v>56143</v>
          </cell>
          <cell r="H403">
            <v>38.42</v>
          </cell>
          <cell r="I403">
            <v>288.14999999999998</v>
          </cell>
        </row>
        <row r="404">
          <cell r="A404" t="str">
            <v>5701-05</v>
          </cell>
          <cell r="B404" t="str">
            <v>강재전선관</v>
          </cell>
          <cell r="C404" t="str">
            <v>ST 42C</v>
          </cell>
          <cell r="D404" t="str">
            <v>M</v>
          </cell>
          <cell r="E404">
            <v>2400</v>
          </cell>
          <cell r="F404">
            <v>0.2</v>
          </cell>
          <cell r="G404">
            <v>56143</v>
          </cell>
          <cell r="H404">
            <v>48</v>
          </cell>
          <cell r="I404">
            <v>360</v>
          </cell>
        </row>
        <row r="405">
          <cell r="A405" t="str">
            <v>5701-06</v>
          </cell>
          <cell r="B405" t="str">
            <v>강재전선관</v>
          </cell>
          <cell r="C405" t="str">
            <v>ST 54C</v>
          </cell>
          <cell r="D405" t="str">
            <v>M</v>
          </cell>
          <cell r="E405">
            <v>3104</v>
          </cell>
          <cell r="F405">
            <v>0.34</v>
          </cell>
          <cell r="G405">
            <v>56143</v>
          </cell>
          <cell r="H405">
            <v>62.08</v>
          </cell>
          <cell r="I405">
            <v>465.59999999999997</v>
          </cell>
        </row>
        <row r="406">
          <cell r="A406" t="str">
            <v>5701-07</v>
          </cell>
          <cell r="B406" t="str">
            <v>강재전선관</v>
          </cell>
          <cell r="C406" t="str">
            <v>ST 70C</v>
          </cell>
          <cell r="D406" t="str">
            <v>M</v>
          </cell>
          <cell r="E406">
            <v>3950</v>
          </cell>
          <cell r="F406">
            <v>0.44</v>
          </cell>
          <cell r="G406">
            <v>56143</v>
          </cell>
          <cell r="H406">
            <v>79</v>
          </cell>
          <cell r="I406">
            <v>592.5</v>
          </cell>
        </row>
        <row r="407">
          <cell r="A407" t="str">
            <v>5701-08</v>
          </cell>
          <cell r="B407" t="str">
            <v>강재전선관</v>
          </cell>
          <cell r="C407" t="str">
            <v>ST 82C</v>
          </cell>
          <cell r="D407" t="str">
            <v>M</v>
          </cell>
          <cell r="E407">
            <v>5500</v>
          </cell>
          <cell r="F407">
            <v>0.44</v>
          </cell>
          <cell r="G407">
            <v>56143</v>
          </cell>
          <cell r="H407">
            <v>110</v>
          </cell>
          <cell r="I407">
            <v>825</v>
          </cell>
        </row>
        <row r="408">
          <cell r="A408" t="str">
            <v>5701-09</v>
          </cell>
          <cell r="B408" t="str">
            <v>강재전선관</v>
          </cell>
          <cell r="C408" t="str">
            <v>ST 104C</v>
          </cell>
          <cell r="D408" t="str">
            <v>M</v>
          </cell>
          <cell r="E408">
            <v>7635</v>
          </cell>
          <cell r="F408">
            <v>0.71</v>
          </cell>
          <cell r="G408">
            <v>56143</v>
          </cell>
          <cell r="H408">
            <v>152.70000000000002</v>
          </cell>
          <cell r="I408">
            <v>1145.25</v>
          </cell>
        </row>
        <row r="409">
          <cell r="A409" t="str">
            <v>5701-10</v>
          </cell>
          <cell r="B409" t="str">
            <v>강재전선관</v>
          </cell>
          <cell r="C409" t="str">
            <v>ST 150C</v>
          </cell>
          <cell r="D409" t="str">
            <v>M</v>
          </cell>
          <cell r="E409">
            <v>7081</v>
          </cell>
          <cell r="F409">
            <v>0.8</v>
          </cell>
          <cell r="G409">
            <v>56143</v>
          </cell>
          <cell r="H409">
            <v>141.62</v>
          </cell>
          <cell r="I409">
            <v>1062.1499999999999</v>
          </cell>
        </row>
        <row r="410">
          <cell r="A410" t="str">
            <v>5701-11</v>
          </cell>
        </row>
        <row r="411">
          <cell r="A411" t="str">
            <v>5701-12</v>
          </cell>
        </row>
        <row r="412">
          <cell r="A412" t="str">
            <v>5701-13</v>
          </cell>
        </row>
        <row r="413">
          <cell r="A413" t="str">
            <v>5701-14</v>
          </cell>
        </row>
        <row r="414">
          <cell r="A414" t="str">
            <v>5703-00</v>
          </cell>
          <cell r="B414" t="str">
            <v>강 제 전 선 관 부 품</v>
          </cell>
        </row>
        <row r="415">
          <cell r="A415" t="str">
            <v>5703-01</v>
          </cell>
          <cell r="B415" t="str">
            <v>노말밴드</v>
          </cell>
          <cell r="C415" t="str">
            <v>16mm</v>
          </cell>
          <cell r="D415" t="str">
            <v>EA</v>
          </cell>
          <cell r="E415">
            <v>930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</row>
        <row r="416">
          <cell r="A416" t="str">
            <v>5703-02</v>
          </cell>
          <cell r="B416" t="str">
            <v>노말밴드</v>
          </cell>
          <cell r="C416" t="str">
            <v>22mm</v>
          </cell>
          <cell r="D416" t="str">
            <v>EA</v>
          </cell>
          <cell r="E416">
            <v>1030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</row>
        <row r="417">
          <cell r="A417" t="str">
            <v>5703-03</v>
          </cell>
          <cell r="B417" t="str">
            <v>노말밴드</v>
          </cell>
          <cell r="C417" t="str">
            <v>28mm</v>
          </cell>
          <cell r="D417" t="str">
            <v>EA</v>
          </cell>
          <cell r="E417">
            <v>1550</v>
          </cell>
          <cell r="F417">
            <v>0</v>
          </cell>
          <cell r="G417">
            <v>0</v>
          </cell>
          <cell r="H417">
            <v>0</v>
          </cell>
          <cell r="I417">
            <v>0</v>
          </cell>
        </row>
        <row r="418">
          <cell r="A418" t="str">
            <v>5703-04</v>
          </cell>
          <cell r="B418" t="str">
            <v>노말밴드</v>
          </cell>
          <cell r="C418" t="str">
            <v>36mm</v>
          </cell>
          <cell r="D418" t="str">
            <v>EA</v>
          </cell>
          <cell r="E418">
            <v>2070</v>
          </cell>
          <cell r="F418">
            <v>0</v>
          </cell>
          <cell r="G418">
            <v>0</v>
          </cell>
          <cell r="H418">
            <v>0</v>
          </cell>
          <cell r="I418">
            <v>0</v>
          </cell>
        </row>
        <row r="419">
          <cell r="A419" t="str">
            <v>5703-05</v>
          </cell>
          <cell r="B419" t="str">
            <v>노말밴드</v>
          </cell>
          <cell r="C419" t="str">
            <v>42mm</v>
          </cell>
          <cell r="E419">
            <v>2090</v>
          </cell>
          <cell r="G419">
            <v>0</v>
          </cell>
          <cell r="H419">
            <v>0</v>
          </cell>
          <cell r="I419">
            <v>0</v>
          </cell>
        </row>
        <row r="420">
          <cell r="A420" t="str">
            <v>5703-06</v>
          </cell>
          <cell r="B420" t="str">
            <v>노말밴드</v>
          </cell>
          <cell r="C420" t="str">
            <v>54mm</v>
          </cell>
          <cell r="D420" t="str">
            <v>EA</v>
          </cell>
          <cell r="E420">
            <v>3830</v>
          </cell>
          <cell r="F420">
            <v>0</v>
          </cell>
          <cell r="G420">
            <v>0</v>
          </cell>
          <cell r="H420">
            <v>0</v>
          </cell>
          <cell r="I420">
            <v>0</v>
          </cell>
        </row>
        <row r="421">
          <cell r="A421" t="str">
            <v>5703-07</v>
          </cell>
          <cell r="B421" t="str">
            <v>노말밴드</v>
          </cell>
          <cell r="C421" t="str">
            <v>70mm</v>
          </cell>
          <cell r="D421" t="str">
            <v>EA</v>
          </cell>
          <cell r="E421">
            <v>6200</v>
          </cell>
          <cell r="F421">
            <v>0</v>
          </cell>
          <cell r="G421">
            <v>0</v>
          </cell>
          <cell r="H421">
            <v>0</v>
          </cell>
          <cell r="I421">
            <v>0</v>
          </cell>
        </row>
        <row r="422">
          <cell r="A422" t="str">
            <v>5703-08</v>
          </cell>
          <cell r="B422" t="str">
            <v>노말밴드</v>
          </cell>
          <cell r="C422" t="str">
            <v>82mm</v>
          </cell>
          <cell r="D422" t="str">
            <v>EA</v>
          </cell>
          <cell r="E422">
            <v>9330</v>
          </cell>
          <cell r="G422">
            <v>0</v>
          </cell>
          <cell r="H422">
            <v>0</v>
          </cell>
          <cell r="I422">
            <v>0</v>
          </cell>
        </row>
        <row r="423">
          <cell r="A423" t="str">
            <v>5703-09</v>
          </cell>
          <cell r="B423" t="str">
            <v>노말밴드</v>
          </cell>
          <cell r="C423" t="str">
            <v>104mm</v>
          </cell>
          <cell r="D423" t="str">
            <v>EA</v>
          </cell>
          <cell r="E423">
            <v>17550</v>
          </cell>
          <cell r="F423">
            <v>0</v>
          </cell>
          <cell r="G423">
            <v>0</v>
          </cell>
          <cell r="H423">
            <v>0</v>
          </cell>
          <cell r="I423">
            <v>0</v>
          </cell>
        </row>
        <row r="424">
          <cell r="A424" t="str">
            <v>5703-10</v>
          </cell>
          <cell r="B424" t="str">
            <v>노말밴드</v>
          </cell>
          <cell r="C424" t="str">
            <v>150mm</v>
          </cell>
          <cell r="D424" t="str">
            <v>EA</v>
          </cell>
          <cell r="F424">
            <v>0</v>
          </cell>
          <cell r="G424">
            <v>0</v>
          </cell>
          <cell r="H424">
            <v>0</v>
          </cell>
          <cell r="I424">
            <v>0</v>
          </cell>
        </row>
        <row r="425">
          <cell r="A425" t="str">
            <v>5703-11</v>
          </cell>
          <cell r="B425" t="str">
            <v>크램프</v>
          </cell>
          <cell r="C425" t="str">
            <v>16mm</v>
          </cell>
          <cell r="D425" t="str">
            <v>EA</v>
          </cell>
          <cell r="E425">
            <v>243</v>
          </cell>
          <cell r="F425">
            <v>0</v>
          </cell>
          <cell r="G425">
            <v>0</v>
          </cell>
          <cell r="H425">
            <v>0</v>
          </cell>
          <cell r="I425">
            <v>0</v>
          </cell>
        </row>
        <row r="426">
          <cell r="A426" t="str">
            <v>5703-12</v>
          </cell>
          <cell r="B426" t="str">
            <v>크램프</v>
          </cell>
          <cell r="C426" t="str">
            <v>22mm</v>
          </cell>
          <cell r="D426" t="str">
            <v>EA</v>
          </cell>
          <cell r="E426">
            <v>270</v>
          </cell>
          <cell r="F426">
            <v>0</v>
          </cell>
          <cell r="G426">
            <v>0</v>
          </cell>
          <cell r="H426">
            <v>0</v>
          </cell>
          <cell r="I426">
            <v>0</v>
          </cell>
        </row>
        <row r="427">
          <cell r="A427" t="str">
            <v>5703-13</v>
          </cell>
          <cell r="B427" t="str">
            <v>크램프</v>
          </cell>
          <cell r="C427" t="str">
            <v>28mm</v>
          </cell>
          <cell r="D427" t="str">
            <v>EA</v>
          </cell>
          <cell r="E427">
            <v>315</v>
          </cell>
          <cell r="F427">
            <v>0</v>
          </cell>
          <cell r="G427">
            <v>0</v>
          </cell>
          <cell r="H427">
            <v>0</v>
          </cell>
          <cell r="I427">
            <v>0</v>
          </cell>
        </row>
        <row r="428">
          <cell r="A428" t="str">
            <v>5703-14</v>
          </cell>
          <cell r="B428" t="str">
            <v>크램프</v>
          </cell>
          <cell r="C428" t="str">
            <v>36mm</v>
          </cell>
          <cell r="D428" t="str">
            <v>EA</v>
          </cell>
          <cell r="E428">
            <v>378</v>
          </cell>
          <cell r="F428">
            <v>0</v>
          </cell>
          <cell r="G428">
            <v>0</v>
          </cell>
          <cell r="H428">
            <v>0</v>
          </cell>
          <cell r="I428">
            <v>0</v>
          </cell>
        </row>
        <row r="429">
          <cell r="A429" t="str">
            <v>5703-15</v>
          </cell>
          <cell r="B429" t="str">
            <v>크램프</v>
          </cell>
          <cell r="C429" t="str">
            <v>42mm</v>
          </cell>
          <cell r="D429" t="str">
            <v>EA</v>
          </cell>
          <cell r="E429">
            <v>405</v>
          </cell>
          <cell r="G429">
            <v>0</v>
          </cell>
          <cell r="H429">
            <v>0</v>
          </cell>
          <cell r="I429">
            <v>0</v>
          </cell>
        </row>
        <row r="430">
          <cell r="A430" t="str">
            <v>5703-16</v>
          </cell>
          <cell r="B430" t="str">
            <v>크램프</v>
          </cell>
          <cell r="C430" t="str">
            <v>54mm</v>
          </cell>
          <cell r="D430" t="str">
            <v>EA</v>
          </cell>
          <cell r="E430">
            <v>495</v>
          </cell>
          <cell r="F430">
            <v>0</v>
          </cell>
          <cell r="G430">
            <v>0</v>
          </cell>
          <cell r="H430">
            <v>0</v>
          </cell>
          <cell r="I430">
            <v>0</v>
          </cell>
        </row>
        <row r="431">
          <cell r="A431" t="str">
            <v>5703-17</v>
          </cell>
          <cell r="B431" t="str">
            <v>크램프</v>
          </cell>
          <cell r="C431" t="str">
            <v>70mm</v>
          </cell>
          <cell r="D431" t="str">
            <v>EA</v>
          </cell>
          <cell r="E431">
            <v>899</v>
          </cell>
          <cell r="F431">
            <v>0</v>
          </cell>
          <cell r="G431">
            <v>0</v>
          </cell>
          <cell r="H431">
            <v>0</v>
          </cell>
          <cell r="I431">
            <v>0</v>
          </cell>
        </row>
        <row r="432">
          <cell r="A432" t="str">
            <v>5703-18</v>
          </cell>
          <cell r="B432" t="str">
            <v>크램프</v>
          </cell>
          <cell r="C432" t="str">
            <v>82mm</v>
          </cell>
          <cell r="D432" t="str">
            <v>EA</v>
          </cell>
          <cell r="E432">
            <v>900</v>
          </cell>
          <cell r="G432">
            <v>0</v>
          </cell>
          <cell r="H432">
            <v>0</v>
          </cell>
          <cell r="I432">
            <v>0</v>
          </cell>
        </row>
        <row r="433">
          <cell r="A433" t="str">
            <v>5703-19</v>
          </cell>
          <cell r="B433" t="str">
            <v>크램프</v>
          </cell>
          <cell r="C433" t="str">
            <v>104mm</v>
          </cell>
          <cell r="D433" t="str">
            <v>EA</v>
          </cell>
          <cell r="E433">
            <v>1168</v>
          </cell>
          <cell r="F433">
            <v>0</v>
          </cell>
          <cell r="G433">
            <v>0</v>
          </cell>
          <cell r="H433">
            <v>0</v>
          </cell>
          <cell r="I433">
            <v>0</v>
          </cell>
        </row>
        <row r="434">
          <cell r="A434" t="str">
            <v>5703-20</v>
          </cell>
          <cell r="B434" t="str">
            <v>크램프</v>
          </cell>
          <cell r="C434" t="str">
            <v>150mm</v>
          </cell>
          <cell r="D434" t="str">
            <v>EA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</row>
        <row r="435">
          <cell r="A435" t="str">
            <v>5703-21</v>
          </cell>
          <cell r="B435" t="str">
            <v>파이프 행가</v>
          </cell>
          <cell r="C435" t="str">
            <v>16mm</v>
          </cell>
          <cell r="D435" t="str">
            <v>EA</v>
          </cell>
          <cell r="E435">
            <v>425</v>
          </cell>
          <cell r="F435">
            <v>0</v>
          </cell>
          <cell r="G435">
            <v>0</v>
          </cell>
          <cell r="H435">
            <v>0</v>
          </cell>
          <cell r="I435">
            <v>0</v>
          </cell>
        </row>
        <row r="436">
          <cell r="A436" t="str">
            <v>5703-22</v>
          </cell>
          <cell r="B436" t="str">
            <v>파이프 행가</v>
          </cell>
          <cell r="C436" t="str">
            <v>22mm</v>
          </cell>
          <cell r="D436" t="str">
            <v>EA</v>
          </cell>
          <cell r="E436">
            <v>465</v>
          </cell>
          <cell r="F436">
            <v>0</v>
          </cell>
          <cell r="G436">
            <v>0</v>
          </cell>
          <cell r="H436">
            <v>0</v>
          </cell>
          <cell r="I436">
            <v>0</v>
          </cell>
        </row>
        <row r="437">
          <cell r="A437" t="str">
            <v>5703-23</v>
          </cell>
          <cell r="B437" t="str">
            <v>파이프 행가</v>
          </cell>
          <cell r="C437" t="str">
            <v>28mm</v>
          </cell>
          <cell r="D437" t="str">
            <v>EA</v>
          </cell>
          <cell r="E437">
            <v>515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</row>
        <row r="438">
          <cell r="A438" t="str">
            <v>5703-24</v>
          </cell>
          <cell r="B438" t="str">
            <v>파이프 행가</v>
          </cell>
          <cell r="C438" t="str">
            <v>36mm</v>
          </cell>
          <cell r="D438" t="str">
            <v>EA</v>
          </cell>
          <cell r="E438">
            <v>590</v>
          </cell>
          <cell r="F438">
            <v>0</v>
          </cell>
          <cell r="G438">
            <v>0</v>
          </cell>
          <cell r="H438">
            <v>0</v>
          </cell>
          <cell r="I438">
            <v>0</v>
          </cell>
        </row>
        <row r="439">
          <cell r="A439" t="str">
            <v>5703-25</v>
          </cell>
          <cell r="B439" t="str">
            <v>파이프 행가</v>
          </cell>
          <cell r="C439" t="str">
            <v>42mm</v>
          </cell>
          <cell r="D439" t="str">
            <v>EA</v>
          </cell>
          <cell r="E439">
            <v>650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</row>
        <row r="440">
          <cell r="A440" t="str">
            <v>5703-26</v>
          </cell>
          <cell r="B440" t="str">
            <v>파이프 행가</v>
          </cell>
          <cell r="C440" t="str">
            <v>54mm</v>
          </cell>
          <cell r="D440" t="str">
            <v>EA</v>
          </cell>
          <cell r="E440">
            <v>930</v>
          </cell>
          <cell r="F440">
            <v>0</v>
          </cell>
          <cell r="G440">
            <v>0</v>
          </cell>
          <cell r="H440">
            <v>0</v>
          </cell>
          <cell r="I440">
            <v>0</v>
          </cell>
        </row>
        <row r="441">
          <cell r="A441" t="str">
            <v>5703-27</v>
          </cell>
          <cell r="B441" t="str">
            <v>파이프 행가</v>
          </cell>
          <cell r="C441" t="str">
            <v>70mm</v>
          </cell>
          <cell r="D441" t="str">
            <v>EA</v>
          </cell>
          <cell r="E441">
            <v>1140</v>
          </cell>
          <cell r="F441">
            <v>0</v>
          </cell>
          <cell r="G441">
            <v>0</v>
          </cell>
          <cell r="H441">
            <v>0</v>
          </cell>
          <cell r="I441">
            <v>0</v>
          </cell>
        </row>
        <row r="442">
          <cell r="A442" t="str">
            <v>5703-28</v>
          </cell>
          <cell r="B442" t="str">
            <v>파이프 행가</v>
          </cell>
          <cell r="C442" t="str">
            <v>82mm</v>
          </cell>
          <cell r="D442" t="str">
            <v>EA</v>
          </cell>
          <cell r="E442">
            <v>1240</v>
          </cell>
          <cell r="F442">
            <v>0</v>
          </cell>
          <cell r="G442">
            <v>0</v>
          </cell>
          <cell r="H442">
            <v>0</v>
          </cell>
          <cell r="I442">
            <v>0</v>
          </cell>
        </row>
        <row r="443">
          <cell r="A443" t="str">
            <v>5703-29</v>
          </cell>
          <cell r="B443" t="str">
            <v>파이프 행가</v>
          </cell>
          <cell r="C443" t="str">
            <v>104mm</v>
          </cell>
          <cell r="D443" t="str">
            <v>EA</v>
          </cell>
          <cell r="E443">
            <v>1710</v>
          </cell>
          <cell r="F443">
            <v>0</v>
          </cell>
          <cell r="G443">
            <v>0</v>
          </cell>
          <cell r="H443">
            <v>0</v>
          </cell>
          <cell r="I443">
            <v>0</v>
          </cell>
        </row>
        <row r="444">
          <cell r="A444" t="str">
            <v>5703-30</v>
          </cell>
          <cell r="B444" t="str">
            <v>파이프 행가</v>
          </cell>
          <cell r="C444" t="str">
            <v>150mm</v>
          </cell>
          <cell r="D444" t="str">
            <v>EA</v>
          </cell>
          <cell r="F444">
            <v>0</v>
          </cell>
          <cell r="G444">
            <v>0</v>
          </cell>
          <cell r="H444">
            <v>0</v>
          </cell>
          <cell r="I444">
            <v>0</v>
          </cell>
        </row>
        <row r="445">
          <cell r="A445" t="str">
            <v>5703-31</v>
          </cell>
          <cell r="B445" t="str">
            <v>카프링</v>
          </cell>
          <cell r="C445" t="str">
            <v>16mm</v>
          </cell>
          <cell r="D445" t="str">
            <v>EA</v>
          </cell>
          <cell r="E445">
            <v>185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</row>
        <row r="446">
          <cell r="A446" t="str">
            <v>5703-32</v>
          </cell>
          <cell r="B446" t="str">
            <v>카프링</v>
          </cell>
          <cell r="C446" t="str">
            <v>22mm</v>
          </cell>
          <cell r="D446" t="str">
            <v>EA</v>
          </cell>
          <cell r="E446">
            <v>240</v>
          </cell>
          <cell r="F446">
            <v>0</v>
          </cell>
          <cell r="G446">
            <v>0</v>
          </cell>
          <cell r="H446">
            <v>0</v>
          </cell>
          <cell r="I446">
            <v>0</v>
          </cell>
        </row>
        <row r="447">
          <cell r="A447" t="str">
            <v>5703-33</v>
          </cell>
          <cell r="B447" t="str">
            <v>카프링</v>
          </cell>
          <cell r="C447" t="str">
            <v>28mm</v>
          </cell>
          <cell r="D447" t="str">
            <v>EA</v>
          </cell>
          <cell r="E447">
            <v>310</v>
          </cell>
          <cell r="F447">
            <v>0</v>
          </cell>
          <cell r="G447">
            <v>0</v>
          </cell>
          <cell r="H447">
            <v>0</v>
          </cell>
          <cell r="I447">
            <v>0</v>
          </cell>
        </row>
        <row r="448">
          <cell r="A448" t="str">
            <v>5703-34</v>
          </cell>
          <cell r="B448" t="str">
            <v>카프링</v>
          </cell>
          <cell r="C448" t="str">
            <v>36mm</v>
          </cell>
          <cell r="D448" t="str">
            <v>EA</v>
          </cell>
          <cell r="E448">
            <v>485</v>
          </cell>
          <cell r="F448">
            <v>0</v>
          </cell>
          <cell r="G448">
            <v>0</v>
          </cell>
          <cell r="H448">
            <v>0</v>
          </cell>
          <cell r="I448">
            <v>0</v>
          </cell>
        </row>
        <row r="449">
          <cell r="A449" t="str">
            <v>5703-35</v>
          </cell>
          <cell r="B449" t="str">
            <v>카프링</v>
          </cell>
          <cell r="C449" t="str">
            <v>42mm</v>
          </cell>
          <cell r="D449" t="str">
            <v>EA</v>
          </cell>
          <cell r="E449">
            <v>600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</row>
        <row r="450">
          <cell r="A450" t="str">
            <v>5703-36</v>
          </cell>
          <cell r="B450" t="str">
            <v>카프링</v>
          </cell>
          <cell r="C450" t="str">
            <v>54mm</v>
          </cell>
          <cell r="D450" t="str">
            <v>EA</v>
          </cell>
          <cell r="E450">
            <v>970</v>
          </cell>
          <cell r="F450">
            <v>0</v>
          </cell>
          <cell r="G450">
            <v>0</v>
          </cell>
          <cell r="H450">
            <v>0</v>
          </cell>
          <cell r="I450">
            <v>0</v>
          </cell>
        </row>
        <row r="451">
          <cell r="A451" t="str">
            <v>5703-37</v>
          </cell>
          <cell r="B451" t="str">
            <v>카프링</v>
          </cell>
          <cell r="C451" t="str">
            <v>70mm</v>
          </cell>
          <cell r="D451" t="str">
            <v>EA</v>
          </cell>
          <cell r="E451">
            <v>1600</v>
          </cell>
          <cell r="F451">
            <v>0</v>
          </cell>
          <cell r="G451">
            <v>0</v>
          </cell>
          <cell r="H451">
            <v>0</v>
          </cell>
          <cell r="I451">
            <v>0</v>
          </cell>
        </row>
        <row r="452">
          <cell r="A452" t="str">
            <v>5703-38</v>
          </cell>
          <cell r="B452" t="str">
            <v>카프링</v>
          </cell>
          <cell r="C452" t="str">
            <v>82mm</v>
          </cell>
          <cell r="D452" t="str">
            <v>EA</v>
          </cell>
          <cell r="E452">
            <v>2375</v>
          </cell>
          <cell r="F452">
            <v>0</v>
          </cell>
          <cell r="G452">
            <v>0</v>
          </cell>
          <cell r="H452">
            <v>0</v>
          </cell>
          <cell r="I452">
            <v>0</v>
          </cell>
        </row>
        <row r="453">
          <cell r="A453" t="str">
            <v>5703-39</v>
          </cell>
          <cell r="B453" t="str">
            <v>카프링</v>
          </cell>
          <cell r="C453" t="str">
            <v>104mm</v>
          </cell>
          <cell r="D453" t="str">
            <v>EA</v>
          </cell>
          <cell r="E453">
            <v>3600</v>
          </cell>
          <cell r="F453">
            <v>0</v>
          </cell>
          <cell r="G453">
            <v>0</v>
          </cell>
          <cell r="H453">
            <v>0</v>
          </cell>
          <cell r="I453">
            <v>0</v>
          </cell>
        </row>
        <row r="454">
          <cell r="A454" t="str">
            <v>5703-40</v>
          </cell>
          <cell r="B454" t="str">
            <v>카프링</v>
          </cell>
          <cell r="C454" t="str">
            <v>150mm</v>
          </cell>
          <cell r="D454" t="str">
            <v>EA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</row>
        <row r="455">
          <cell r="A455" t="str">
            <v>5703-41</v>
          </cell>
          <cell r="B455" t="str">
            <v>부   싱</v>
          </cell>
          <cell r="C455" t="str">
            <v>16mm</v>
          </cell>
          <cell r="D455" t="str">
            <v>EA</v>
          </cell>
          <cell r="E455">
            <v>80</v>
          </cell>
          <cell r="F455">
            <v>0</v>
          </cell>
          <cell r="G455">
            <v>0</v>
          </cell>
          <cell r="H455">
            <v>0</v>
          </cell>
          <cell r="I455">
            <v>0</v>
          </cell>
        </row>
        <row r="456">
          <cell r="A456" t="str">
            <v>5703-42</v>
          </cell>
          <cell r="B456" t="str">
            <v>부   싱</v>
          </cell>
          <cell r="C456" t="str">
            <v>22mm</v>
          </cell>
          <cell r="D456" t="str">
            <v>EA</v>
          </cell>
          <cell r="E456">
            <v>115</v>
          </cell>
          <cell r="F456">
            <v>0</v>
          </cell>
          <cell r="G456">
            <v>0</v>
          </cell>
          <cell r="H456">
            <v>0</v>
          </cell>
          <cell r="I456">
            <v>0</v>
          </cell>
        </row>
        <row r="457">
          <cell r="A457" t="str">
            <v>5703-43</v>
          </cell>
          <cell r="B457" t="str">
            <v>부   싱</v>
          </cell>
          <cell r="C457" t="str">
            <v>28mm</v>
          </cell>
          <cell r="D457" t="str">
            <v>EA</v>
          </cell>
          <cell r="E457">
            <v>185</v>
          </cell>
          <cell r="F457">
            <v>0</v>
          </cell>
          <cell r="G457">
            <v>0</v>
          </cell>
          <cell r="H457">
            <v>0</v>
          </cell>
          <cell r="I457">
            <v>0</v>
          </cell>
        </row>
        <row r="458">
          <cell r="A458" t="str">
            <v>5703-44</v>
          </cell>
          <cell r="B458" t="str">
            <v>부   싱</v>
          </cell>
          <cell r="C458" t="str">
            <v>36mm</v>
          </cell>
          <cell r="D458" t="str">
            <v>EA</v>
          </cell>
          <cell r="E458">
            <v>300</v>
          </cell>
          <cell r="F458">
            <v>0</v>
          </cell>
          <cell r="G458">
            <v>0</v>
          </cell>
          <cell r="H458">
            <v>0</v>
          </cell>
          <cell r="I458">
            <v>0</v>
          </cell>
        </row>
        <row r="459">
          <cell r="A459" t="str">
            <v>5703-45</v>
          </cell>
          <cell r="B459" t="str">
            <v>부   싱</v>
          </cell>
          <cell r="C459" t="str">
            <v>42mm</v>
          </cell>
          <cell r="D459" t="str">
            <v>EA</v>
          </cell>
          <cell r="E459">
            <v>405</v>
          </cell>
          <cell r="F459">
            <v>0</v>
          </cell>
          <cell r="G459">
            <v>0</v>
          </cell>
          <cell r="H459">
            <v>0</v>
          </cell>
          <cell r="I459">
            <v>0</v>
          </cell>
        </row>
        <row r="460">
          <cell r="A460" t="str">
            <v>5703-46</v>
          </cell>
          <cell r="B460" t="str">
            <v>부   싱</v>
          </cell>
          <cell r="C460" t="str">
            <v>54mm</v>
          </cell>
          <cell r="D460" t="str">
            <v>EA</v>
          </cell>
          <cell r="E460">
            <v>550</v>
          </cell>
          <cell r="F460">
            <v>0</v>
          </cell>
          <cell r="G460">
            <v>0</v>
          </cell>
          <cell r="H460">
            <v>0</v>
          </cell>
          <cell r="I460">
            <v>0</v>
          </cell>
        </row>
        <row r="461">
          <cell r="A461" t="str">
            <v>5703-47</v>
          </cell>
          <cell r="B461" t="str">
            <v>부   싱</v>
          </cell>
          <cell r="C461" t="str">
            <v>70mm</v>
          </cell>
          <cell r="D461" t="str">
            <v>EA</v>
          </cell>
          <cell r="E461">
            <v>740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</row>
        <row r="462">
          <cell r="A462" t="str">
            <v>5703-48</v>
          </cell>
          <cell r="B462" t="str">
            <v>부   싱</v>
          </cell>
          <cell r="C462" t="str">
            <v>82mm</v>
          </cell>
          <cell r="D462" t="str">
            <v>EA</v>
          </cell>
          <cell r="E462">
            <v>1290</v>
          </cell>
          <cell r="F462">
            <v>0</v>
          </cell>
          <cell r="G462">
            <v>0</v>
          </cell>
          <cell r="H462">
            <v>0</v>
          </cell>
          <cell r="I462">
            <v>0</v>
          </cell>
        </row>
        <row r="463">
          <cell r="A463" t="str">
            <v>5703-49</v>
          </cell>
          <cell r="B463" t="str">
            <v>부   싱</v>
          </cell>
          <cell r="C463" t="str">
            <v>104mm</v>
          </cell>
          <cell r="D463" t="str">
            <v>EA</v>
          </cell>
          <cell r="E463">
            <v>2590</v>
          </cell>
          <cell r="F463">
            <v>0</v>
          </cell>
          <cell r="G463">
            <v>0</v>
          </cell>
          <cell r="H463">
            <v>0</v>
          </cell>
          <cell r="I463">
            <v>0</v>
          </cell>
        </row>
        <row r="464">
          <cell r="A464" t="str">
            <v>5703-50</v>
          </cell>
          <cell r="B464" t="str">
            <v>부   싱</v>
          </cell>
          <cell r="C464" t="str">
            <v>150mm</v>
          </cell>
          <cell r="D464" t="str">
            <v>EA</v>
          </cell>
          <cell r="F464">
            <v>0</v>
          </cell>
          <cell r="G464">
            <v>0</v>
          </cell>
          <cell r="H464">
            <v>0</v>
          </cell>
          <cell r="I464">
            <v>0</v>
          </cell>
        </row>
        <row r="465">
          <cell r="A465" t="str">
            <v>5703-51</v>
          </cell>
          <cell r="B465" t="str">
            <v>로그너트</v>
          </cell>
          <cell r="C465" t="str">
            <v>16mm</v>
          </cell>
          <cell r="D465" t="str">
            <v>EA</v>
          </cell>
          <cell r="E465">
            <v>40</v>
          </cell>
          <cell r="F465">
            <v>0</v>
          </cell>
          <cell r="G465">
            <v>0</v>
          </cell>
          <cell r="H465">
            <v>0</v>
          </cell>
          <cell r="I465">
            <v>0</v>
          </cell>
        </row>
        <row r="466">
          <cell r="A466" t="str">
            <v>5703-52</v>
          </cell>
          <cell r="B466" t="str">
            <v>로그너트</v>
          </cell>
          <cell r="C466" t="str">
            <v>22mm</v>
          </cell>
          <cell r="D466" t="str">
            <v>EA</v>
          </cell>
          <cell r="E466">
            <v>50</v>
          </cell>
          <cell r="F466">
            <v>0</v>
          </cell>
          <cell r="G466">
            <v>0</v>
          </cell>
          <cell r="H466">
            <v>0</v>
          </cell>
          <cell r="I466">
            <v>0</v>
          </cell>
        </row>
        <row r="467">
          <cell r="A467" t="str">
            <v>5703-53</v>
          </cell>
          <cell r="B467" t="str">
            <v>로그너트</v>
          </cell>
          <cell r="C467" t="str">
            <v>28mm</v>
          </cell>
          <cell r="D467" t="str">
            <v>EA</v>
          </cell>
          <cell r="E467">
            <v>95</v>
          </cell>
          <cell r="F467">
            <v>0</v>
          </cell>
          <cell r="G467">
            <v>0</v>
          </cell>
          <cell r="H467">
            <v>0</v>
          </cell>
          <cell r="I467">
            <v>0</v>
          </cell>
        </row>
        <row r="468">
          <cell r="A468" t="str">
            <v>5703-54</v>
          </cell>
          <cell r="B468" t="str">
            <v>로그너트</v>
          </cell>
          <cell r="C468" t="str">
            <v>36mm</v>
          </cell>
          <cell r="D468" t="str">
            <v>EA</v>
          </cell>
          <cell r="E468">
            <v>120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</row>
        <row r="469">
          <cell r="A469" t="str">
            <v>5703-55</v>
          </cell>
          <cell r="B469" t="str">
            <v>로그너트</v>
          </cell>
          <cell r="C469" t="str">
            <v>42mm</v>
          </cell>
          <cell r="D469" t="str">
            <v>EA</v>
          </cell>
          <cell r="E469">
            <v>175</v>
          </cell>
          <cell r="F469">
            <v>0</v>
          </cell>
          <cell r="G469">
            <v>0</v>
          </cell>
          <cell r="H469">
            <v>0</v>
          </cell>
          <cell r="I469">
            <v>0</v>
          </cell>
        </row>
        <row r="470">
          <cell r="A470" t="str">
            <v>5703-56</v>
          </cell>
          <cell r="B470" t="str">
            <v>로그너트</v>
          </cell>
          <cell r="C470" t="str">
            <v>54mm</v>
          </cell>
          <cell r="D470" t="str">
            <v>EA</v>
          </cell>
          <cell r="E470">
            <v>310</v>
          </cell>
          <cell r="F470">
            <v>0</v>
          </cell>
          <cell r="G470">
            <v>0</v>
          </cell>
          <cell r="H470">
            <v>0</v>
          </cell>
          <cell r="I470">
            <v>0</v>
          </cell>
        </row>
        <row r="471">
          <cell r="A471" t="str">
            <v>5703-57</v>
          </cell>
          <cell r="B471" t="str">
            <v>로그너트</v>
          </cell>
          <cell r="C471" t="str">
            <v>70mm</v>
          </cell>
          <cell r="D471" t="str">
            <v>EA</v>
          </cell>
          <cell r="E471">
            <v>515</v>
          </cell>
          <cell r="F471">
            <v>0</v>
          </cell>
          <cell r="G471">
            <v>0</v>
          </cell>
          <cell r="H471">
            <v>0</v>
          </cell>
          <cell r="I471">
            <v>0</v>
          </cell>
        </row>
        <row r="472">
          <cell r="A472" t="str">
            <v>5703-58</v>
          </cell>
          <cell r="B472" t="str">
            <v>로그너트</v>
          </cell>
          <cell r="C472" t="str">
            <v>82mm</v>
          </cell>
          <cell r="D472" t="str">
            <v>EA</v>
          </cell>
          <cell r="E472">
            <v>620</v>
          </cell>
          <cell r="F472">
            <v>0</v>
          </cell>
          <cell r="G472">
            <v>0</v>
          </cell>
          <cell r="H472">
            <v>0</v>
          </cell>
          <cell r="I472">
            <v>0</v>
          </cell>
        </row>
        <row r="473">
          <cell r="A473" t="str">
            <v>5703-59</v>
          </cell>
          <cell r="B473" t="str">
            <v>로그너트</v>
          </cell>
          <cell r="C473" t="str">
            <v>104mm</v>
          </cell>
          <cell r="D473" t="str">
            <v>EA</v>
          </cell>
          <cell r="E473">
            <v>830</v>
          </cell>
          <cell r="F473">
            <v>0</v>
          </cell>
          <cell r="G473">
            <v>0</v>
          </cell>
          <cell r="H473">
            <v>0</v>
          </cell>
          <cell r="I473">
            <v>0</v>
          </cell>
        </row>
        <row r="474">
          <cell r="A474" t="str">
            <v>5703-60</v>
          </cell>
          <cell r="B474" t="str">
            <v>로그너트</v>
          </cell>
          <cell r="C474" t="str">
            <v>150mm</v>
          </cell>
          <cell r="D474" t="str">
            <v>EA</v>
          </cell>
          <cell r="F474">
            <v>0</v>
          </cell>
          <cell r="G474">
            <v>0</v>
          </cell>
          <cell r="H474">
            <v>0</v>
          </cell>
          <cell r="I474">
            <v>0</v>
          </cell>
        </row>
        <row r="475">
          <cell r="A475" t="str">
            <v>5703-61</v>
          </cell>
          <cell r="B475" t="str">
            <v>새    들</v>
          </cell>
          <cell r="C475" t="str">
            <v>16mm</v>
          </cell>
          <cell r="D475" t="str">
            <v>EA</v>
          </cell>
          <cell r="E475">
            <v>40</v>
          </cell>
          <cell r="F475">
            <v>0</v>
          </cell>
          <cell r="G475">
            <v>0</v>
          </cell>
          <cell r="H475">
            <v>0</v>
          </cell>
          <cell r="I475">
            <v>0</v>
          </cell>
        </row>
        <row r="476">
          <cell r="A476" t="str">
            <v>5703-62</v>
          </cell>
          <cell r="B476" t="str">
            <v>새    들</v>
          </cell>
          <cell r="C476" t="str">
            <v>22mm</v>
          </cell>
          <cell r="D476" t="str">
            <v>EA</v>
          </cell>
          <cell r="E476">
            <v>50</v>
          </cell>
          <cell r="F476">
            <v>0</v>
          </cell>
          <cell r="G476">
            <v>0</v>
          </cell>
          <cell r="H476">
            <v>0</v>
          </cell>
          <cell r="I476">
            <v>0</v>
          </cell>
        </row>
        <row r="477">
          <cell r="A477" t="str">
            <v>5703-63</v>
          </cell>
          <cell r="B477" t="str">
            <v>새    들</v>
          </cell>
          <cell r="C477" t="str">
            <v>28mm</v>
          </cell>
          <cell r="D477" t="str">
            <v>EA</v>
          </cell>
          <cell r="E477">
            <v>65</v>
          </cell>
          <cell r="F477">
            <v>0</v>
          </cell>
          <cell r="G477">
            <v>0</v>
          </cell>
          <cell r="H477">
            <v>0</v>
          </cell>
          <cell r="I477">
            <v>0</v>
          </cell>
        </row>
        <row r="478">
          <cell r="A478" t="str">
            <v>5703-64</v>
          </cell>
          <cell r="B478" t="str">
            <v>새    들</v>
          </cell>
          <cell r="C478" t="str">
            <v>36mm</v>
          </cell>
          <cell r="D478" t="str">
            <v>EA</v>
          </cell>
          <cell r="E478">
            <v>85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</row>
        <row r="479">
          <cell r="A479" t="str">
            <v>5703-65</v>
          </cell>
          <cell r="B479" t="str">
            <v>새    들</v>
          </cell>
          <cell r="C479" t="str">
            <v>42mm</v>
          </cell>
          <cell r="D479" t="str">
            <v>EA</v>
          </cell>
          <cell r="E479">
            <v>95</v>
          </cell>
          <cell r="F479">
            <v>0</v>
          </cell>
          <cell r="G479">
            <v>0</v>
          </cell>
          <cell r="H479">
            <v>0</v>
          </cell>
          <cell r="I479">
            <v>0</v>
          </cell>
        </row>
        <row r="480">
          <cell r="A480" t="str">
            <v>5703-66</v>
          </cell>
          <cell r="B480" t="str">
            <v>새    들</v>
          </cell>
          <cell r="C480" t="str">
            <v>54mm</v>
          </cell>
          <cell r="D480" t="str">
            <v>EA</v>
          </cell>
          <cell r="E480">
            <v>160</v>
          </cell>
          <cell r="F480">
            <v>0</v>
          </cell>
          <cell r="G480">
            <v>0</v>
          </cell>
          <cell r="H480">
            <v>0</v>
          </cell>
          <cell r="I480">
            <v>0</v>
          </cell>
        </row>
        <row r="481">
          <cell r="A481" t="str">
            <v>5703-67</v>
          </cell>
          <cell r="B481" t="str">
            <v>새    들</v>
          </cell>
          <cell r="C481" t="str">
            <v>70mm</v>
          </cell>
          <cell r="D481" t="str">
            <v>EA</v>
          </cell>
          <cell r="E481">
            <v>330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</row>
        <row r="482">
          <cell r="A482" t="str">
            <v>5703-68</v>
          </cell>
          <cell r="B482" t="str">
            <v>새    들</v>
          </cell>
          <cell r="C482" t="str">
            <v>82mm</v>
          </cell>
          <cell r="D482" t="str">
            <v>EA</v>
          </cell>
          <cell r="E482">
            <v>395</v>
          </cell>
          <cell r="F482">
            <v>0</v>
          </cell>
          <cell r="G482">
            <v>0</v>
          </cell>
          <cell r="H482">
            <v>0</v>
          </cell>
          <cell r="I482">
            <v>0</v>
          </cell>
        </row>
        <row r="483">
          <cell r="A483" t="str">
            <v>5703-69</v>
          </cell>
          <cell r="B483" t="str">
            <v>새    들</v>
          </cell>
          <cell r="C483" t="str">
            <v>104mm</v>
          </cell>
          <cell r="D483" t="str">
            <v>EA</v>
          </cell>
          <cell r="E483">
            <v>570</v>
          </cell>
          <cell r="F483">
            <v>0</v>
          </cell>
          <cell r="G483">
            <v>0</v>
          </cell>
          <cell r="H483">
            <v>0</v>
          </cell>
          <cell r="I483">
            <v>0</v>
          </cell>
        </row>
        <row r="484">
          <cell r="A484" t="str">
            <v>5703-70</v>
          </cell>
          <cell r="B484" t="str">
            <v>새    들</v>
          </cell>
          <cell r="C484" t="str">
            <v>150mm</v>
          </cell>
          <cell r="D484" t="str">
            <v>EA</v>
          </cell>
          <cell r="F484">
            <v>0</v>
          </cell>
          <cell r="G484">
            <v>0</v>
          </cell>
          <cell r="H484">
            <v>0</v>
          </cell>
          <cell r="I484">
            <v>0</v>
          </cell>
        </row>
        <row r="485">
          <cell r="A485" t="str">
            <v>5703-71</v>
          </cell>
          <cell r="B485" t="str">
            <v>반 새들</v>
          </cell>
          <cell r="C485" t="str">
            <v>16mm</v>
          </cell>
          <cell r="D485" t="str">
            <v>EA</v>
          </cell>
          <cell r="E485">
            <v>100</v>
          </cell>
          <cell r="F485">
            <v>0</v>
          </cell>
          <cell r="G485">
            <v>0</v>
          </cell>
          <cell r="H485">
            <v>0</v>
          </cell>
          <cell r="I485">
            <v>0</v>
          </cell>
        </row>
        <row r="486">
          <cell r="A486" t="str">
            <v>5703-72</v>
          </cell>
          <cell r="B486" t="str">
            <v>반 새들</v>
          </cell>
          <cell r="C486" t="str">
            <v>22mm</v>
          </cell>
          <cell r="D486" t="str">
            <v>EA</v>
          </cell>
          <cell r="E486">
            <v>155</v>
          </cell>
          <cell r="F486">
            <v>0</v>
          </cell>
          <cell r="G486">
            <v>0</v>
          </cell>
          <cell r="H486">
            <v>0</v>
          </cell>
          <cell r="I486">
            <v>0</v>
          </cell>
        </row>
        <row r="487">
          <cell r="A487" t="str">
            <v>5703-73</v>
          </cell>
          <cell r="B487" t="str">
            <v>반 새들</v>
          </cell>
          <cell r="C487" t="str">
            <v>28mm</v>
          </cell>
          <cell r="D487" t="str">
            <v>EA</v>
          </cell>
          <cell r="E487">
            <v>230</v>
          </cell>
          <cell r="F487">
            <v>0</v>
          </cell>
          <cell r="G487">
            <v>0</v>
          </cell>
          <cell r="H487">
            <v>0</v>
          </cell>
          <cell r="I487">
            <v>0</v>
          </cell>
        </row>
        <row r="488">
          <cell r="A488" t="str">
            <v>5703-74</v>
          </cell>
          <cell r="B488" t="str">
            <v>반 새들</v>
          </cell>
          <cell r="C488" t="str">
            <v>36mm</v>
          </cell>
          <cell r="D488" t="str">
            <v>EA</v>
          </cell>
          <cell r="E488">
            <v>310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</row>
        <row r="489">
          <cell r="A489" t="str">
            <v>5703-75</v>
          </cell>
          <cell r="B489" t="str">
            <v>반 새들</v>
          </cell>
          <cell r="C489" t="str">
            <v>42mm</v>
          </cell>
          <cell r="D489" t="str">
            <v>EA</v>
          </cell>
          <cell r="E489">
            <v>460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</row>
        <row r="490">
          <cell r="A490" t="str">
            <v>5703-76</v>
          </cell>
          <cell r="B490" t="str">
            <v>반 새들</v>
          </cell>
          <cell r="C490" t="str">
            <v>54mm</v>
          </cell>
          <cell r="D490" t="str">
            <v>EA</v>
          </cell>
          <cell r="E490">
            <v>770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</row>
        <row r="491">
          <cell r="A491" t="str">
            <v>5703-77</v>
          </cell>
          <cell r="B491" t="str">
            <v>반 새들</v>
          </cell>
          <cell r="C491" t="str">
            <v>70mm</v>
          </cell>
          <cell r="D491" t="str">
            <v>EA</v>
          </cell>
          <cell r="E491">
            <v>1230</v>
          </cell>
          <cell r="F491">
            <v>0</v>
          </cell>
          <cell r="G491">
            <v>0</v>
          </cell>
          <cell r="H491">
            <v>0</v>
          </cell>
          <cell r="I491">
            <v>0</v>
          </cell>
        </row>
        <row r="492">
          <cell r="A492" t="str">
            <v>5703-78</v>
          </cell>
          <cell r="B492" t="str">
            <v>반 새들</v>
          </cell>
          <cell r="C492" t="str">
            <v>82mm</v>
          </cell>
          <cell r="D492" t="str">
            <v>EA</v>
          </cell>
          <cell r="E492">
            <v>1510</v>
          </cell>
          <cell r="F492">
            <v>0</v>
          </cell>
          <cell r="G492">
            <v>0</v>
          </cell>
          <cell r="H492">
            <v>0</v>
          </cell>
          <cell r="I492">
            <v>0</v>
          </cell>
        </row>
        <row r="493">
          <cell r="A493" t="str">
            <v>5703-79</v>
          </cell>
          <cell r="B493" t="str">
            <v>반 새들</v>
          </cell>
          <cell r="C493" t="str">
            <v>104mm</v>
          </cell>
          <cell r="D493" t="str">
            <v>EA</v>
          </cell>
          <cell r="E493">
            <v>2330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</row>
        <row r="494">
          <cell r="A494" t="str">
            <v>5703-80</v>
          </cell>
          <cell r="B494" t="str">
            <v>반 새들</v>
          </cell>
          <cell r="C494" t="str">
            <v>150mm</v>
          </cell>
          <cell r="D494" t="str">
            <v>EA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</row>
        <row r="495">
          <cell r="A495" t="str">
            <v>5703-81</v>
          </cell>
          <cell r="B495" t="str">
            <v>유니버셜</v>
          </cell>
          <cell r="C495" t="str">
            <v>16mm</v>
          </cell>
          <cell r="D495" t="str">
            <v>EA</v>
          </cell>
          <cell r="E495">
            <v>2070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</row>
        <row r="496">
          <cell r="A496" t="str">
            <v>5703-82</v>
          </cell>
          <cell r="B496" t="str">
            <v>유니버셜</v>
          </cell>
          <cell r="C496" t="str">
            <v>22mm</v>
          </cell>
          <cell r="D496" t="str">
            <v>EA</v>
          </cell>
          <cell r="E496">
            <v>2390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</row>
        <row r="497">
          <cell r="A497" t="str">
            <v>5703-83</v>
          </cell>
          <cell r="B497" t="str">
            <v>유니버셜</v>
          </cell>
          <cell r="C497" t="str">
            <v>28mm</v>
          </cell>
          <cell r="D497" t="str">
            <v>EA</v>
          </cell>
          <cell r="E497">
            <v>3110</v>
          </cell>
          <cell r="F497">
            <v>0</v>
          </cell>
          <cell r="G497">
            <v>0</v>
          </cell>
          <cell r="H497">
            <v>0</v>
          </cell>
          <cell r="I497">
            <v>0</v>
          </cell>
        </row>
        <row r="498">
          <cell r="A498" t="str">
            <v>5703-84</v>
          </cell>
          <cell r="B498" t="str">
            <v>유니버셜</v>
          </cell>
          <cell r="C498" t="str">
            <v>36mm</v>
          </cell>
          <cell r="D498" t="str">
            <v>EA</v>
          </cell>
          <cell r="E498">
            <v>6100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</row>
        <row r="499">
          <cell r="A499" t="str">
            <v>5703-85</v>
          </cell>
          <cell r="B499" t="str">
            <v>유니버셜</v>
          </cell>
          <cell r="C499" t="str">
            <v>42mm</v>
          </cell>
          <cell r="D499" t="str">
            <v>EA</v>
          </cell>
          <cell r="E499">
            <v>7250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</row>
        <row r="500">
          <cell r="A500" t="str">
            <v>5703-86</v>
          </cell>
          <cell r="B500" t="str">
            <v>유니버셜</v>
          </cell>
          <cell r="C500" t="str">
            <v>54mm</v>
          </cell>
          <cell r="D500" t="str">
            <v>EA</v>
          </cell>
          <cell r="E500">
            <v>9700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</row>
        <row r="501">
          <cell r="A501" t="str">
            <v>5703-87</v>
          </cell>
          <cell r="B501" t="str">
            <v>유니버셜</v>
          </cell>
          <cell r="C501" t="str">
            <v>70mm</v>
          </cell>
          <cell r="D501" t="str">
            <v>EA</v>
          </cell>
          <cell r="E501">
            <v>18600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</row>
        <row r="502">
          <cell r="A502" t="str">
            <v>5703-88</v>
          </cell>
          <cell r="B502" t="str">
            <v>유니버셜</v>
          </cell>
          <cell r="C502" t="str">
            <v>82mm</v>
          </cell>
          <cell r="D502" t="str">
            <v>EA</v>
          </cell>
          <cell r="E502">
            <v>24200</v>
          </cell>
          <cell r="F502">
            <v>0</v>
          </cell>
          <cell r="G502">
            <v>0</v>
          </cell>
          <cell r="H502">
            <v>0</v>
          </cell>
          <cell r="I502">
            <v>0</v>
          </cell>
        </row>
        <row r="503">
          <cell r="A503" t="str">
            <v>5703-89</v>
          </cell>
          <cell r="B503" t="str">
            <v>유니버셜</v>
          </cell>
          <cell r="C503" t="str">
            <v>104mm</v>
          </cell>
          <cell r="D503" t="str">
            <v>EA</v>
          </cell>
          <cell r="E503">
            <v>36000</v>
          </cell>
          <cell r="F503">
            <v>0</v>
          </cell>
          <cell r="G503">
            <v>0</v>
          </cell>
          <cell r="H503">
            <v>0</v>
          </cell>
          <cell r="I503">
            <v>0</v>
          </cell>
        </row>
        <row r="504">
          <cell r="A504" t="str">
            <v>5703-90</v>
          </cell>
          <cell r="B504" t="str">
            <v>유니버셜</v>
          </cell>
          <cell r="C504" t="str">
            <v>150mm</v>
          </cell>
          <cell r="D504" t="str">
            <v>EA</v>
          </cell>
          <cell r="F504">
            <v>0</v>
          </cell>
          <cell r="G504">
            <v>0</v>
          </cell>
          <cell r="H504">
            <v>0</v>
          </cell>
          <cell r="I504">
            <v>0</v>
          </cell>
        </row>
        <row r="505">
          <cell r="A505" t="str">
            <v>5703-91</v>
          </cell>
          <cell r="B505" t="str">
            <v>곤지레다</v>
          </cell>
          <cell r="C505" t="str">
            <v>16mm</v>
          </cell>
          <cell r="D505" t="str">
            <v>EA</v>
          </cell>
          <cell r="E505">
            <v>3300</v>
          </cell>
          <cell r="F505">
            <v>0</v>
          </cell>
          <cell r="G505">
            <v>0</v>
          </cell>
          <cell r="H505">
            <v>0</v>
          </cell>
          <cell r="I505">
            <v>0</v>
          </cell>
        </row>
        <row r="506">
          <cell r="A506" t="str">
            <v>5703-92</v>
          </cell>
          <cell r="B506" t="str">
            <v>곤지레다</v>
          </cell>
          <cell r="C506" t="str">
            <v>22mm</v>
          </cell>
          <cell r="D506" t="str">
            <v>EA</v>
          </cell>
          <cell r="E506">
            <v>3900</v>
          </cell>
          <cell r="F506">
            <v>0</v>
          </cell>
          <cell r="G506">
            <v>0</v>
          </cell>
          <cell r="H506">
            <v>0</v>
          </cell>
          <cell r="I506">
            <v>0</v>
          </cell>
        </row>
        <row r="507">
          <cell r="A507" t="str">
            <v>5703-93</v>
          </cell>
          <cell r="B507" t="str">
            <v>곤지레다</v>
          </cell>
          <cell r="C507" t="str">
            <v>28mm</v>
          </cell>
          <cell r="D507" t="str">
            <v>EA</v>
          </cell>
          <cell r="E507">
            <v>5340</v>
          </cell>
          <cell r="F507">
            <v>0</v>
          </cell>
          <cell r="G507">
            <v>0</v>
          </cell>
          <cell r="H507">
            <v>0</v>
          </cell>
          <cell r="I507">
            <v>0</v>
          </cell>
        </row>
        <row r="508">
          <cell r="A508" t="str">
            <v>5703-94</v>
          </cell>
          <cell r="B508" t="str">
            <v>곤지레다</v>
          </cell>
          <cell r="C508" t="str">
            <v>36mm</v>
          </cell>
          <cell r="D508" t="str">
            <v>EA</v>
          </cell>
          <cell r="E508">
            <v>7000</v>
          </cell>
          <cell r="F508">
            <v>0</v>
          </cell>
          <cell r="G508">
            <v>0</v>
          </cell>
          <cell r="H508">
            <v>0</v>
          </cell>
          <cell r="I508">
            <v>0</v>
          </cell>
        </row>
        <row r="509">
          <cell r="A509" t="str">
            <v>5703-95</v>
          </cell>
          <cell r="B509" t="str">
            <v>곤지레다</v>
          </cell>
          <cell r="C509" t="str">
            <v>42mm</v>
          </cell>
          <cell r="D509" t="str">
            <v>EA</v>
          </cell>
          <cell r="E509">
            <v>9000</v>
          </cell>
          <cell r="F509">
            <v>0</v>
          </cell>
          <cell r="G509">
            <v>0</v>
          </cell>
          <cell r="H509">
            <v>0</v>
          </cell>
          <cell r="I509">
            <v>0</v>
          </cell>
        </row>
        <row r="510">
          <cell r="A510" t="str">
            <v>5703-96</v>
          </cell>
          <cell r="B510" t="str">
            <v>곤지레다</v>
          </cell>
          <cell r="C510" t="str">
            <v>54mm</v>
          </cell>
          <cell r="D510" t="str">
            <v>EA</v>
          </cell>
          <cell r="E510">
            <v>13500</v>
          </cell>
          <cell r="F510">
            <v>0</v>
          </cell>
          <cell r="G510">
            <v>0</v>
          </cell>
          <cell r="H510">
            <v>0</v>
          </cell>
          <cell r="I510">
            <v>0</v>
          </cell>
        </row>
        <row r="511">
          <cell r="A511" t="str">
            <v>5703-97</v>
          </cell>
          <cell r="B511" t="str">
            <v>곤지레다</v>
          </cell>
          <cell r="C511" t="str">
            <v>70mm</v>
          </cell>
          <cell r="D511" t="str">
            <v>EA</v>
          </cell>
          <cell r="E511">
            <v>25450</v>
          </cell>
          <cell r="F511">
            <v>0</v>
          </cell>
          <cell r="G511">
            <v>0</v>
          </cell>
          <cell r="H511">
            <v>0</v>
          </cell>
          <cell r="I511">
            <v>0</v>
          </cell>
        </row>
        <row r="512">
          <cell r="A512" t="str">
            <v>5703-98</v>
          </cell>
          <cell r="B512" t="str">
            <v>곤지레다</v>
          </cell>
          <cell r="C512" t="str">
            <v>82mm</v>
          </cell>
          <cell r="D512" t="str">
            <v>EA</v>
          </cell>
          <cell r="E512">
            <v>30100</v>
          </cell>
          <cell r="F512">
            <v>0</v>
          </cell>
          <cell r="G512">
            <v>0</v>
          </cell>
          <cell r="H512">
            <v>0</v>
          </cell>
          <cell r="I512">
            <v>0</v>
          </cell>
        </row>
        <row r="513">
          <cell r="A513" t="str">
            <v>5703-99</v>
          </cell>
          <cell r="B513" t="str">
            <v>곤지레다</v>
          </cell>
          <cell r="C513" t="str">
            <v>104mm</v>
          </cell>
          <cell r="D513" t="str">
            <v>EA</v>
          </cell>
          <cell r="E513">
            <v>46000</v>
          </cell>
          <cell r="F513">
            <v>0</v>
          </cell>
          <cell r="G513">
            <v>0</v>
          </cell>
          <cell r="H513">
            <v>0</v>
          </cell>
          <cell r="I513">
            <v>0</v>
          </cell>
        </row>
        <row r="514">
          <cell r="A514" t="str">
            <v>5705-00</v>
          </cell>
          <cell r="B514" t="str">
            <v>1종금속제 가요전선관(썬후랙스 전선관및 부속품)</v>
          </cell>
        </row>
        <row r="515">
          <cell r="A515" t="str">
            <v>5705-01</v>
          </cell>
          <cell r="B515" t="str">
            <v>가요전선관-고장력    방수</v>
          </cell>
          <cell r="C515" t="str">
            <v>10C</v>
          </cell>
          <cell r="D515" t="str">
            <v>M</v>
          </cell>
          <cell r="E515">
            <v>960</v>
          </cell>
          <cell r="F515">
            <v>0.03</v>
          </cell>
          <cell r="G515">
            <v>56143</v>
          </cell>
          <cell r="H515">
            <v>19.2</v>
          </cell>
          <cell r="I515">
            <v>144</v>
          </cell>
        </row>
        <row r="516">
          <cell r="A516" t="str">
            <v>5705-02</v>
          </cell>
          <cell r="B516" t="str">
            <v>가요전선관-고장력    방수</v>
          </cell>
          <cell r="C516" t="str">
            <v>12C</v>
          </cell>
          <cell r="D516" t="str">
            <v>M</v>
          </cell>
          <cell r="E516">
            <v>960</v>
          </cell>
          <cell r="F516">
            <v>0.03</v>
          </cell>
          <cell r="G516">
            <v>56143</v>
          </cell>
          <cell r="H516">
            <v>19.2</v>
          </cell>
          <cell r="I516">
            <v>144</v>
          </cell>
        </row>
        <row r="517">
          <cell r="A517" t="str">
            <v>5705-03</v>
          </cell>
          <cell r="B517" t="str">
            <v>가요전선관-고장력    방수</v>
          </cell>
          <cell r="C517" t="str">
            <v>16C</v>
          </cell>
          <cell r="D517" t="str">
            <v>M</v>
          </cell>
          <cell r="E517">
            <v>1280</v>
          </cell>
          <cell r="F517">
            <v>3.9E-2</v>
          </cell>
          <cell r="G517">
            <v>56143</v>
          </cell>
          <cell r="H517">
            <v>25.6</v>
          </cell>
          <cell r="I517">
            <v>192</v>
          </cell>
        </row>
        <row r="518">
          <cell r="A518" t="str">
            <v>5705-04</v>
          </cell>
          <cell r="B518" t="str">
            <v>가요전선관-고장력    방수</v>
          </cell>
          <cell r="C518" t="str">
            <v xml:space="preserve">22C </v>
          </cell>
          <cell r="D518" t="str">
            <v>M</v>
          </cell>
          <cell r="E518">
            <v>1620</v>
          </cell>
          <cell r="F518">
            <v>4.9000000000000002E-2</v>
          </cell>
          <cell r="G518">
            <v>56143</v>
          </cell>
          <cell r="H518">
            <v>32.4</v>
          </cell>
          <cell r="I518">
            <v>243</v>
          </cell>
        </row>
        <row r="519">
          <cell r="A519" t="str">
            <v>5705-05</v>
          </cell>
          <cell r="B519" t="str">
            <v>가요전선관-고장력    방수</v>
          </cell>
          <cell r="C519" t="str">
            <v xml:space="preserve">28C </v>
          </cell>
          <cell r="D519" t="str">
            <v>M</v>
          </cell>
          <cell r="E519">
            <v>2280</v>
          </cell>
          <cell r="F519">
            <v>6.3E-2</v>
          </cell>
          <cell r="G519">
            <v>56143</v>
          </cell>
          <cell r="H519">
            <v>45.6</v>
          </cell>
          <cell r="I519">
            <v>342</v>
          </cell>
        </row>
        <row r="520">
          <cell r="A520" t="str">
            <v>5705-06</v>
          </cell>
          <cell r="B520" t="str">
            <v>가요전선관-고장력    방수</v>
          </cell>
          <cell r="C520" t="str">
            <v>36C</v>
          </cell>
          <cell r="D520" t="str">
            <v>M</v>
          </cell>
          <cell r="E520">
            <v>3040</v>
          </cell>
          <cell r="F520">
            <v>7.6999999999999999E-2</v>
          </cell>
          <cell r="G520">
            <v>56143</v>
          </cell>
          <cell r="H520">
            <v>60.800000000000004</v>
          </cell>
          <cell r="I520">
            <v>456</v>
          </cell>
        </row>
        <row r="521">
          <cell r="A521" t="str">
            <v>5705-07</v>
          </cell>
          <cell r="B521" t="str">
            <v>가요전선관-고장력    방수</v>
          </cell>
          <cell r="C521" t="str">
            <v>42C</v>
          </cell>
          <cell r="D521" t="str">
            <v>M</v>
          </cell>
          <cell r="E521">
            <v>4750</v>
          </cell>
          <cell r="F521">
            <v>7.6999999999999999E-2</v>
          </cell>
          <cell r="G521">
            <v>56143</v>
          </cell>
          <cell r="H521">
            <v>95</v>
          </cell>
          <cell r="I521">
            <v>712.5</v>
          </cell>
        </row>
        <row r="522">
          <cell r="A522" t="str">
            <v>5705-08</v>
          </cell>
          <cell r="B522" t="str">
            <v>가요전선관-고장력    방수</v>
          </cell>
          <cell r="C522" t="str">
            <v>54C</v>
          </cell>
          <cell r="D522" t="str">
            <v>M</v>
          </cell>
          <cell r="E522">
            <v>6180</v>
          </cell>
          <cell r="F522">
            <v>0.17</v>
          </cell>
          <cell r="G522">
            <v>56143</v>
          </cell>
          <cell r="H522">
            <v>123.60000000000001</v>
          </cell>
          <cell r="I522">
            <v>927</v>
          </cell>
        </row>
        <row r="523">
          <cell r="A523" t="str">
            <v>5705-09</v>
          </cell>
          <cell r="B523" t="str">
            <v>가요전선관-고장력    방수</v>
          </cell>
          <cell r="C523" t="str">
            <v xml:space="preserve">70C </v>
          </cell>
          <cell r="D523" t="str">
            <v>M</v>
          </cell>
          <cell r="E523">
            <v>12350</v>
          </cell>
          <cell r="F523">
            <v>0.2</v>
          </cell>
          <cell r="G523">
            <v>56143</v>
          </cell>
          <cell r="H523">
            <v>247</v>
          </cell>
          <cell r="I523">
            <v>1852.5</v>
          </cell>
        </row>
        <row r="524">
          <cell r="A524" t="str">
            <v>5705-10</v>
          </cell>
          <cell r="B524" t="str">
            <v>가요전선관-고장력    방수</v>
          </cell>
          <cell r="C524" t="str">
            <v>82C</v>
          </cell>
          <cell r="D524" t="str">
            <v>M</v>
          </cell>
          <cell r="E524">
            <v>18050</v>
          </cell>
          <cell r="F524">
            <v>0.2</v>
          </cell>
          <cell r="G524">
            <v>56143</v>
          </cell>
          <cell r="H524">
            <v>361</v>
          </cell>
          <cell r="I524">
            <v>2707.5</v>
          </cell>
        </row>
        <row r="525">
          <cell r="A525" t="str">
            <v>5705-11</v>
          </cell>
          <cell r="B525" t="str">
            <v>가요전선관-고장력    방수</v>
          </cell>
          <cell r="C525" t="str">
            <v>104C</v>
          </cell>
          <cell r="D525" t="str">
            <v>M</v>
          </cell>
          <cell r="E525">
            <v>25650</v>
          </cell>
          <cell r="F525">
            <v>0.3</v>
          </cell>
          <cell r="G525">
            <v>56143</v>
          </cell>
          <cell r="H525">
            <v>513</v>
          </cell>
          <cell r="I525">
            <v>3847.5</v>
          </cell>
        </row>
        <row r="526">
          <cell r="A526" t="str">
            <v>5705-12</v>
          </cell>
          <cell r="B526" t="str">
            <v>가요전선관-고장력 비방수</v>
          </cell>
          <cell r="C526" t="str">
            <v>10C</v>
          </cell>
          <cell r="D526" t="str">
            <v>M</v>
          </cell>
          <cell r="E526">
            <v>500</v>
          </cell>
          <cell r="F526">
            <v>0.03</v>
          </cell>
          <cell r="G526">
            <v>56143</v>
          </cell>
          <cell r="H526">
            <v>10</v>
          </cell>
          <cell r="I526">
            <v>75</v>
          </cell>
        </row>
        <row r="527">
          <cell r="A527" t="str">
            <v>5705-13</v>
          </cell>
          <cell r="B527" t="str">
            <v>가요전선관-고장력 비방수</v>
          </cell>
          <cell r="C527" t="str">
            <v>12C</v>
          </cell>
          <cell r="D527" t="str">
            <v>M</v>
          </cell>
          <cell r="E527">
            <v>520</v>
          </cell>
          <cell r="F527">
            <v>0.03</v>
          </cell>
          <cell r="G527">
            <v>56143</v>
          </cell>
          <cell r="H527">
            <v>10.4</v>
          </cell>
          <cell r="I527">
            <v>78</v>
          </cell>
        </row>
        <row r="528">
          <cell r="A528" t="str">
            <v>5705-14</v>
          </cell>
          <cell r="B528" t="str">
            <v>가요전선관-고장력 비방수</v>
          </cell>
          <cell r="C528" t="str">
            <v>16C</v>
          </cell>
          <cell r="D528" t="str">
            <v>M</v>
          </cell>
          <cell r="E528">
            <v>620</v>
          </cell>
          <cell r="F528">
            <v>3.9E-2</v>
          </cell>
          <cell r="G528">
            <v>56143</v>
          </cell>
          <cell r="H528">
            <v>12.4</v>
          </cell>
          <cell r="I528">
            <v>93</v>
          </cell>
        </row>
        <row r="529">
          <cell r="A529" t="str">
            <v>5705-15</v>
          </cell>
          <cell r="B529" t="str">
            <v>가요전선관-고장력 비방수</v>
          </cell>
          <cell r="C529" t="str">
            <v xml:space="preserve">22C </v>
          </cell>
          <cell r="D529" t="str">
            <v>M</v>
          </cell>
          <cell r="E529">
            <v>860</v>
          </cell>
          <cell r="F529">
            <v>4.9000000000000002E-2</v>
          </cell>
          <cell r="G529">
            <v>56143</v>
          </cell>
          <cell r="H529">
            <v>17.2</v>
          </cell>
          <cell r="I529">
            <v>129</v>
          </cell>
        </row>
        <row r="530">
          <cell r="A530" t="str">
            <v>5705-16</v>
          </cell>
          <cell r="B530" t="str">
            <v>가요전선관-고장력 비방수</v>
          </cell>
          <cell r="C530" t="str">
            <v xml:space="preserve">28C </v>
          </cell>
          <cell r="D530" t="str">
            <v>M</v>
          </cell>
          <cell r="E530">
            <v>1100</v>
          </cell>
          <cell r="F530">
            <v>6.3E-2</v>
          </cell>
          <cell r="G530">
            <v>56143</v>
          </cell>
          <cell r="H530">
            <v>22</v>
          </cell>
          <cell r="I530">
            <v>165</v>
          </cell>
        </row>
        <row r="531">
          <cell r="A531" t="str">
            <v>5705-17</v>
          </cell>
          <cell r="B531" t="str">
            <v>가요전선관-고장력 비방수</v>
          </cell>
          <cell r="C531" t="str">
            <v>36C</v>
          </cell>
          <cell r="D531" t="str">
            <v>M</v>
          </cell>
          <cell r="E531">
            <v>1810</v>
          </cell>
          <cell r="F531">
            <v>7.6999999999999999E-2</v>
          </cell>
          <cell r="G531">
            <v>56143</v>
          </cell>
          <cell r="H531">
            <v>36.200000000000003</v>
          </cell>
          <cell r="I531">
            <v>271.5</v>
          </cell>
        </row>
        <row r="532">
          <cell r="A532" t="str">
            <v>5705-18</v>
          </cell>
          <cell r="B532" t="str">
            <v>가요전선관-고장력 비방수</v>
          </cell>
          <cell r="C532" t="str">
            <v>42C</v>
          </cell>
          <cell r="D532" t="str">
            <v>M</v>
          </cell>
          <cell r="E532">
            <v>2070</v>
          </cell>
          <cell r="F532">
            <v>7.6999999999999999E-2</v>
          </cell>
          <cell r="G532">
            <v>56143</v>
          </cell>
          <cell r="H532">
            <v>41.4</v>
          </cell>
          <cell r="I532">
            <v>310.5</v>
          </cell>
        </row>
        <row r="533">
          <cell r="A533" t="str">
            <v>5705-19</v>
          </cell>
          <cell r="B533" t="str">
            <v>가요전선관-고장력 비방수</v>
          </cell>
          <cell r="C533" t="str">
            <v>54C</v>
          </cell>
          <cell r="D533" t="str">
            <v>M</v>
          </cell>
          <cell r="E533">
            <v>3230</v>
          </cell>
          <cell r="F533">
            <v>0.17</v>
          </cell>
          <cell r="G533">
            <v>56143</v>
          </cell>
          <cell r="H533">
            <v>64.599999999999994</v>
          </cell>
          <cell r="I533">
            <v>484.5</v>
          </cell>
        </row>
        <row r="534">
          <cell r="A534" t="str">
            <v>5705-20</v>
          </cell>
          <cell r="B534" t="str">
            <v>가요전선관-고장력 비방수</v>
          </cell>
          <cell r="C534" t="str">
            <v xml:space="preserve">70C </v>
          </cell>
          <cell r="D534" t="str">
            <v>M</v>
          </cell>
          <cell r="E534">
            <v>7130</v>
          </cell>
          <cell r="F534">
            <v>0.2</v>
          </cell>
          <cell r="G534">
            <v>56143</v>
          </cell>
          <cell r="H534">
            <v>142.6</v>
          </cell>
          <cell r="I534">
            <v>1069.5</v>
          </cell>
        </row>
        <row r="535">
          <cell r="A535" t="str">
            <v>5705-21</v>
          </cell>
          <cell r="B535" t="str">
            <v>가요전선관-고장력 비방수</v>
          </cell>
          <cell r="C535" t="str">
            <v>82C</v>
          </cell>
          <cell r="D535" t="str">
            <v>M</v>
          </cell>
          <cell r="E535">
            <v>10930</v>
          </cell>
          <cell r="F535">
            <v>0.2</v>
          </cell>
          <cell r="G535">
            <v>56143</v>
          </cell>
          <cell r="H535">
            <v>218.6</v>
          </cell>
          <cell r="I535">
            <v>1639.5</v>
          </cell>
        </row>
        <row r="536">
          <cell r="A536" t="str">
            <v>5705-22</v>
          </cell>
          <cell r="B536" t="str">
            <v>가요전선관-고장력 비방수</v>
          </cell>
          <cell r="C536" t="str">
            <v>104C</v>
          </cell>
          <cell r="D536" t="str">
            <v>M</v>
          </cell>
          <cell r="E536">
            <v>18050</v>
          </cell>
          <cell r="F536">
            <v>0.3</v>
          </cell>
          <cell r="G536">
            <v>56143</v>
          </cell>
          <cell r="H536">
            <v>361</v>
          </cell>
          <cell r="I536">
            <v>2707.5</v>
          </cell>
        </row>
        <row r="537">
          <cell r="A537" t="str">
            <v>5705-50</v>
          </cell>
          <cell r="B537" t="str">
            <v xml:space="preserve"> 콘  넥  타</v>
          </cell>
        </row>
        <row r="538">
          <cell r="A538" t="str">
            <v>5705-51</v>
          </cell>
          <cell r="B538" t="str">
            <v>콘넥타-  방수(아연)</v>
          </cell>
          <cell r="C538" t="str">
            <v>10C</v>
          </cell>
          <cell r="D538" t="str">
            <v>EA</v>
          </cell>
          <cell r="E538">
            <v>680</v>
          </cell>
          <cell r="F538">
            <v>0.03</v>
          </cell>
          <cell r="H538">
            <v>13.6</v>
          </cell>
          <cell r="I538">
            <v>102</v>
          </cell>
        </row>
        <row r="539">
          <cell r="A539" t="str">
            <v>5705-52</v>
          </cell>
          <cell r="B539" t="str">
            <v>콘넥타-  방수(아연)</v>
          </cell>
          <cell r="C539" t="str">
            <v>12C</v>
          </cell>
          <cell r="D539" t="str">
            <v>EA</v>
          </cell>
          <cell r="E539">
            <v>720</v>
          </cell>
          <cell r="F539">
            <v>0.03</v>
          </cell>
          <cell r="G539">
            <v>56143</v>
          </cell>
          <cell r="H539">
            <v>14.4</v>
          </cell>
          <cell r="I539">
            <v>108</v>
          </cell>
        </row>
        <row r="540">
          <cell r="A540" t="str">
            <v>5705-53</v>
          </cell>
          <cell r="B540" t="str">
            <v>콘넥타-  방수(아연)</v>
          </cell>
          <cell r="C540" t="str">
            <v>16C</v>
          </cell>
          <cell r="D540" t="str">
            <v>EA</v>
          </cell>
          <cell r="E540">
            <v>880</v>
          </cell>
          <cell r="F540">
            <v>3.9E-2</v>
          </cell>
          <cell r="G540">
            <v>56143</v>
          </cell>
          <cell r="H540">
            <v>17.600000000000001</v>
          </cell>
          <cell r="I540">
            <v>132</v>
          </cell>
        </row>
        <row r="541">
          <cell r="A541" t="str">
            <v>5705-54</v>
          </cell>
          <cell r="B541" t="str">
            <v>콘넥타-  방수(아연)</v>
          </cell>
          <cell r="C541" t="str">
            <v xml:space="preserve">22C </v>
          </cell>
          <cell r="D541" t="str">
            <v>EA</v>
          </cell>
          <cell r="E541">
            <v>1120</v>
          </cell>
          <cell r="F541">
            <v>4.9000000000000002E-2</v>
          </cell>
          <cell r="G541">
            <v>56143</v>
          </cell>
          <cell r="H541">
            <v>22.400000000000002</v>
          </cell>
          <cell r="I541">
            <v>168</v>
          </cell>
        </row>
        <row r="542">
          <cell r="A542" t="str">
            <v>5705-55</v>
          </cell>
          <cell r="B542" t="str">
            <v>콘넥타-  방수(아연)</v>
          </cell>
          <cell r="C542" t="str">
            <v xml:space="preserve">28C </v>
          </cell>
          <cell r="D542" t="str">
            <v>EA</v>
          </cell>
          <cell r="E542">
            <v>1880</v>
          </cell>
          <cell r="F542">
            <v>6.3E-2</v>
          </cell>
          <cell r="G542">
            <v>56143</v>
          </cell>
          <cell r="H542">
            <v>37.6</v>
          </cell>
          <cell r="I542">
            <v>282</v>
          </cell>
        </row>
        <row r="543">
          <cell r="A543" t="str">
            <v>5705-56</v>
          </cell>
          <cell r="B543" t="str">
            <v>콘넥타-  방수(아연)</v>
          </cell>
          <cell r="C543" t="str">
            <v>36C</v>
          </cell>
          <cell r="D543" t="str">
            <v>EA</v>
          </cell>
          <cell r="E543">
            <v>2450</v>
          </cell>
          <cell r="F543">
            <v>7.6999999999999999E-2</v>
          </cell>
          <cell r="G543">
            <v>56143</v>
          </cell>
          <cell r="H543">
            <v>49</v>
          </cell>
          <cell r="I543">
            <v>367.5</v>
          </cell>
        </row>
        <row r="544">
          <cell r="A544" t="str">
            <v>5705-57</v>
          </cell>
          <cell r="B544" t="str">
            <v>콘넥타-  방수(아연)</v>
          </cell>
          <cell r="C544" t="str">
            <v>42C</v>
          </cell>
          <cell r="D544" t="str">
            <v>EA</v>
          </cell>
          <cell r="E544">
            <v>3140</v>
          </cell>
          <cell r="F544">
            <v>7.6999999999999999E-2</v>
          </cell>
          <cell r="G544">
            <v>56143</v>
          </cell>
          <cell r="H544">
            <v>62.800000000000004</v>
          </cell>
          <cell r="I544">
            <v>471</v>
          </cell>
        </row>
        <row r="545">
          <cell r="A545" t="str">
            <v>5705-58</v>
          </cell>
          <cell r="B545" t="str">
            <v>콘넥타-  방수(아연)</v>
          </cell>
          <cell r="C545" t="str">
            <v>54C</v>
          </cell>
          <cell r="D545" t="str">
            <v>EA</v>
          </cell>
          <cell r="E545">
            <v>4470</v>
          </cell>
          <cell r="F545">
            <v>0.17</v>
          </cell>
          <cell r="G545">
            <v>56143</v>
          </cell>
          <cell r="H545">
            <v>89.4</v>
          </cell>
          <cell r="I545">
            <v>670.5</v>
          </cell>
        </row>
        <row r="546">
          <cell r="A546" t="str">
            <v>5705-59</v>
          </cell>
          <cell r="B546" t="str">
            <v>콘넥타-  방수(아연)</v>
          </cell>
          <cell r="C546" t="str">
            <v xml:space="preserve">70C </v>
          </cell>
          <cell r="D546" t="str">
            <v>EA</v>
          </cell>
          <cell r="E546">
            <v>7220</v>
          </cell>
          <cell r="F546">
            <v>0.2</v>
          </cell>
          <cell r="G546">
            <v>56143</v>
          </cell>
          <cell r="H546">
            <v>144.4</v>
          </cell>
          <cell r="I546">
            <v>1083</v>
          </cell>
        </row>
        <row r="547">
          <cell r="A547" t="str">
            <v>5705-60</v>
          </cell>
          <cell r="B547" t="str">
            <v>콘넥타-  방수(아연)</v>
          </cell>
          <cell r="C547" t="str">
            <v>82C</v>
          </cell>
          <cell r="D547" t="str">
            <v>EA</v>
          </cell>
          <cell r="E547">
            <v>10450</v>
          </cell>
          <cell r="F547">
            <v>0.2</v>
          </cell>
          <cell r="G547">
            <v>56143</v>
          </cell>
          <cell r="H547">
            <v>209</v>
          </cell>
          <cell r="I547">
            <v>1567.5</v>
          </cell>
        </row>
        <row r="548">
          <cell r="A548" t="str">
            <v>5705-61</v>
          </cell>
          <cell r="B548" t="str">
            <v>콘넥타-  방수(아연)</v>
          </cell>
          <cell r="C548" t="str">
            <v>104C</v>
          </cell>
          <cell r="D548" t="str">
            <v>EA</v>
          </cell>
          <cell r="E548">
            <v>18050</v>
          </cell>
          <cell r="F548">
            <v>0.3</v>
          </cell>
          <cell r="G548">
            <v>56143</v>
          </cell>
          <cell r="H548">
            <v>361</v>
          </cell>
          <cell r="I548">
            <v>2707.5</v>
          </cell>
        </row>
        <row r="549">
          <cell r="A549" t="str">
            <v>5705-62</v>
          </cell>
          <cell r="B549" t="str">
            <v>콘넥타-비방수(황동)</v>
          </cell>
          <cell r="C549" t="str">
            <v>10C</v>
          </cell>
          <cell r="D549" t="str">
            <v>EA</v>
          </cell>
          <cell r="E549">
            <v>290</v>
          </cell>
          <cell r="F549">
            <v>0.03</v>
          </cell>
          <cell r="G549">
            <v>56143</v>
          </cell>
          <cell r="H549">
            <v>5.8</v>
          </cell>
          <cell r="I549">
            <v>43.5</v>
          </cell>
        </row>
        <row r="550">
          <cell r="A550" t="str">
            <v>5705-63</v>
          </cell>
          <cell r="B550" t="str">
            <v>콘넥타-비방수(황동)</v>
          </cell>
          <cell r="C550" t="str">
            <v>12C</v>
          </cell>
          <cell r="D550" t="str">
            <v>EA</v>
          </cell>
          <cell r="E550">
            <v>290</v>
          </cell>
          <cell r="F550">
            <v>0.03</v>
          </cell>
          <cell r="G550">
            <v>56143</v>
          </cell>
          <cell r="H550">
            <v>5.8</v>
          </cell>
          <cell r="I550">
            <v>43.5</v>
          </cell>
        </row>
        <row r="551">
          <cell r="A551" t="str">
            <v>5705-64</v>
          </cell>
          <cell r="B551" t="str">
            <v>콘넥타-비방수(황동)</v>
          </cell>
          <cell r="C551" t="str">
            <v>16C</v>
          </cell>
          <cell r="D551" t="str">
            <v>EA</v>
          </cell>
          <cell r="E551">
            <v>360</v>
          </cell>
          <cell r="F551">
            <v>3.9E-2</v>
          </cell>
          <cell r="G551">
            <v>56143</v>
          </cell>
          <cell r="H551">
            <v>7.2</v>
          </cell>
          <cell r="I551">
            <v>54</v>
          </cell>
        </row>
        <row r="552">
          <cell r="A552" t="str">
            <v>5705-65</v>
          </cell>
          <cell r="B552" t="str">
            <v>콘넥타-비방수(황동)</v>
          </cell>
          <cell r="C552" t="str">
            <v xml:space="preserve">22C </v>
          </cell>
          <cell r="D552" t="str">
            <v>EA</v>
          </cell>
          <cell r="E552">
            <v>500</v>
          </cell>
          <cell r="F552">
            <v>4.9000000000000002E-2</v>
          </cell>
          <cell r="G552">
            <v>56143</v>
          </cell>
          <cell r="H552">
            <v>10</v>
          </cell>
          <cell r="I552">
            <v>75</v>
          </cell>
        </row>
        <row r="553">
          <cell r="A553" t="str">
            <v>5705-66</v>
          </cell>
          <cell r="B553" t="str">
            <v>콘넥타-비방수(황동)</v>
          </cell>
          <cell r="C553" t="str">
            <v xml:space="preserve">28C </v>
          </cell>
          <cell r="D553" t="str">
            <v>EA</v>
          </cell>
          <cell r="E553">
            <v>950</v>
          </cell>
          <cell r="F553">
            <v>6.3E-2</v>
          </cell>
          <cell r="G553">
            <v>56143</v>
          </cell>
          <cell r="H553">
            <v>19</v>
          </cell>
          <cell r="I553">
            <v>142.5</v>
          </cell>
        </row>
        <row r="554">
          <cell r="A554" t="str">
            <v>5705-67</v>
          </cell>
          <cell r="B554" t="str">
            <v>콘넥타-비방수(황동)</v>
          </cell>
          <cell r="C554" t="str">
            <v>36C</v>
          </cell>
          <cell r="D554" t="str">
            <v>EA</v>
          </cell>
          <cell r="E554">
            <v>1140</v>
          </cell>
          <cell r="F554">
            <v>7.6999999999999999E-2</v>
          </cell>
          <cell r="G554">
            <v>56143</v>
          </cell>
          <cell r="H554">
            <v>22.8</v>
          </cell>
          <cell r="I554">
            <v>171</v>
          </cell>
        </row>
        <row r="555">
          <cell r="A555" t="str">
            <v>5705-68</v>
          </cell>
          <cell r="B555" t="str">
            <v>콘넥타-비방수(황동)</v>
          </cell>
          <cell r="C555" t="str">
            <v>42C</v>
          </cell>
          <cell r="D555" t="str">
            <v>EA</v>
          </cell>
          <cell r="E555">
            <v>1430</v>
          </cell>
          <cell r="F555">
            <v>7.6999999999999999E-2</v>
          </cell>
          <cell r="G555">
            <v>56143</v>
          </cell>
          <cell r="H555">
            <v>28.6</v>
          </cell>
          <cell r="I555">
            <v>214.5</v>
          </cell>
        </row>
        <row r="556">
          <cell r="A556" t="str">
            <v>5705-69</v>
          </cell>
          <cell r="B556" t="str">
            <v>콘넥타-비방수(황동)</v>
          </cell>
          <cell r="C556" t="str">
            <v>54C</v>
          </cell>
          <cell r="D556" t="str">
            <v>EA</v>
          </cell>
          <cell r="E556">
            <v>2090</v>
          </cell>
          <cell r="F556">
            <v>0.17</v>
          </cell>
          <cell r="G556">
            <v>56143</v>
          </cell>
          <cell r="H556">
            <v>41.800000000000004</v>
          </cell>
          <cell r="I556">
            <v>313.5</v>
          </cell>
        </row>
        <row r="557">
          <cell r="A557" t="str">
            <v>5705-70</v>
          </cell>
          <cell r="B557" t="str">
            <v>콘넥타-비방수(황동)</v>
          </cell>
          <cell r="C557" t="str">
            <v xml:space="preserve">70C </v>
          </cell>
          <cell r="D557" t="str">
            <v>EA</v>
          </cell>
          <cell r="F557">
            <v>0.2</v>
          </cell>
          <cell r="G557">
            <v>56143</v>
          </cell>
          <cell r="H557">
            <v>0</v>
          </cell>
          <cell r="I557">
            <v>0</v>
          </cell>
        </row>
        <row r="558">
          <cell r="A558" t="str">
            <v>5705-71</v>
          </cell>
          <cell r="B558" t="str">
            <v>콘넥타-  방수(황동)</v>
          </cell>
          <cell r="C558" t="str">
            <v>10C</v>
          </cell>
          <cell r="D558" t="str">
            <v>EA</v>
          </cell>
          <cell r="E558">
            <v>1330</v>
          </cell>
          <cell r="F558">
            <v>0.03</v>
          </cell>
          <cell r="G558">
            <v>56143</v>
          </cell>
          <cell r="H558">
            <v>26.6</v>
          </cell>
          <cell r="I558">
            <v>199.5</v>
          </cell>
        </row>
        <row r="559">
          <cell r="A559" t="str">
            <v>5705-72</v>
          </cell>
          <cell r="B559" t="str">
            <v>콘넥타-  방수(황동)</v>
          </cell>
          <cell r="C559" t="str">
            <v>12C</v>
          </cell>
          <cell r="D559" t="str">
            <v>EA</v>
          </cell>
          <cell r="E559">
            <v>1380</v>
          </cell>
          <cell r="F559">
            <v>0.03</v>
          </cell>
          <cell r="G559">
            <v>56143</v>
          </cell>
          <cell r="H559">
            <v>27.6</v>
          </cell>
          <cell r="I559">
            <v>207</v>
          </cell>
        </row>
        <row r="560">
          <cell r="A560" t="str">
            <v>5705-73</v>
          </cell>
          <cell r="B560" t="str">
            <v>콘넥타-  방수(황동)</v>
          </cell>
          <cell r="C560" t="str">
            <v>16C</v>
          </cell>
          <cell r="D560" t="str">
            <v>EA</v>
          </cell>
          <cell r="E560">
            <v>1430</v>
          </cell>
          <cell r="F560">
            <v>3.9E-2</v>
          </cell>
          <cell r="G560">
            <v>56143</v>
          </cell>
          <cell r="H560">
            <v>28.6</v>
          </cell>
          <cell r="I560">
            <v>214.5</v>
          </cell>
        </row>
        <row r="561">
          <cell r="A561" t="str">
            <v>5705-74</v>
          </cell>
          <cell r="B561" t="str">
            <v>콘넥타-  방수(황동)</v>
          </cell>
          <cell r="C561" t="str">
            <v xml:space="preserve">22C </v>
          </cell>
          <cell r="D561" t="str">
            <v>EA</v>
          </cell>
          <cell r="E561">
            <v>2090</v>
          </cell>
          <cell r="F561">
            <v>4.9000000000000002E-2</v>
          </cell>
          <cell r="G561">
            <v>56143</v>
          </cell>
          <cell r="H561">
            <v>41.800000000000004</v>
          </cell>
          <cell r="I561">
            <v>313.5</v>
          </cell>
        </row>
        <row r="562">
          <cell r="A562" t="str">
            <v>5705-75</v>
          </cell>
          <cell r="B562" t="str">
            <v>콘넥타-  방수(황동)</v>
          </cell>
          <cell r="C562" t="str">
            <v xml:space="preserve">28C </v>
          </cell>
          <cell r="D562" t="str">
            <v>EA</v>
          </cell>
          <cell r="E562">
            <v>2380</v>
          </cell>
          <cell r="F562">
            <v>6.3E-2</v>
          </cell>
          <cell r="G562">
            <v>56143</v>
          </cell>
          <cell r="H562">
            <v>47.6</v>
          </cell>
          <cell r="I562">
            <v>357</v>
          </cell>
        </row>
        <row r="563">
          <cell r="A563" t="str">
            <v>5705-76</v>
          </cell>
          <cell r="B563" t="str">
            <v>콘넥타-  방수(황동)</v>
          </cell>
          <cell r="C563" t="str">
            <v>36C</v>
          </cell>
          <cell r="D563" t="str">
            <v>EA</v>
          </cell>
          <cell r="E563">
            <v>3710</v>
          </cell>
          <cell r="F563">
            <v>7.6999999999999999E-2</v>
          </cell>
          <cell r="G563">
            <v>56143</v>
          </cell>
          <cell r="H563">
            <v>74.2</v>
          </cell>
          <cell r="I563">
            <v>556.5</v>
          </cell>
        </row>
        <row r="564">
          <cell r="A564" t="str">
            <v>5705-77</v>
          </cell>
          <cell r="B564" t="str">
            <v>콘넥타-  방수(황동)</v>
          </cell>
          <cell r="C564" t="str">
            <v>42C</v>
          </cell>
          <cell r="D564" t="str">
            <v>EA</v>
          </cell>
          <cell r="E564">
            <v>4750</v>
          </cell>
          <cell r="F564">
            <v>7.6999999999999999E-2</v>
          </cell>
          <cell r="G564">
            <v>56143</v>
          </cell>
          <cell r="H564">
            <v>95</v>
          </cell>
          <cell r="I564">
            <v>712.5</v>
          </cell>
        </row>
        <row r="565">
          <cell r="A565" t="str">
            <v>5705-78</v>
          </cell>
          <cell r="B565" t="str">
            <v>콘넥타-  방수(황동)</v>
          </cell>
          <cell r="C565" t="str">
            <v>54C</v>
          </cell>
          <cell r="D565" t="str">
            <v>EA</v>
          </cell>
          <cell r="E565">
            <v>6460</v>
          </cell>
          <cell r="F565">
            <v>0.17</v>
          </cell>
          <cell r="G565">
            <v>56143</v>
          </cell>
          <cell r="H565">
            <v>129.19999999999999</v>
          </cell>
          <cell r="I565">
            <v>969</v>
          </cell>
        </row>
        <row r="566">
          <cell r="A566" t="str">
            <v>5705-79</v>
          </cell>
          <cell r="B566" t="str">
            <v>콘넥타-  방수(황동)</v>
          </cell>
          <cell r="C566" t="str">
            <v xml:space="preserve">70C </v>
          </cell>
          <cell r="D566" t="str">
            <v>EA</v>
          </cell>
          <cell r="E566">
            <v>10450</v>
          </cell>
          <cell r="F566">
            <v>0.2</v>
          </cell>
          <cell r="G566">
            <v>56143</v>
          </cell>
          <cell r="H566">
            <v>209</v>
          </cell>
          <cell r="I566">
            <v>1567.5</v>
          </cell>
        </row>
        <row r="567">
          <cell r="A567" t="str">
            <v>5705-80</v>
          </cell>
          <cell r="B567" t="str">
            <v>콘넥타-  방수(황동)</v>
          </cell>
          <cell r="C567" t="str">
            <v>82C</v>
          </cell>
          <cell r="D567" t="str">
            <v>EA</v>
          </cell>
          <cell r="E567">
            <v>14920</v>
          </cell>
          <cell r="F567">
            <v>0.2</v>
          </cell>
          <cell r="G567">
            <v>56143</v>
          </cell>
          <cell r="H567">
            <v>298.40000000000003</v>
          </cell>
          <cell r="I567">
            <v>2238</v>
          </cell>
        </row>
        <row r="568">
          <cell r="A568" t="str">
            <v>5705-81</v>
          </cell>
          <cell r="B568" t="str">
            <v>콘넥타-  방수(황동)</v>
          </cell>
          <cell r="C568" t="str">
            <v>104C</v>
          </cell>
          <cell r="D568" t="str">
            <v>EA</v>
          </cell>
          <cell r="E568">
            <v>26510</v>
          </cell>
          <cell r="F568">
            <v>0.3</v>
          </cell>
          <cell r="G568">
            <v>56143</v>
          </cell>
          <cell r="H568">
            <v>530.20000000000005</v>
          </cell>
          <cell r="I568">
            <v>3976.5</v>
          </cell>
        </row>
        <row r="569">
          <cell r="A569" t="str">
            <v>5705-82</v>
          </cell>
        </row>
        <row r="570">
          <cell r="A570" t="str">
            <v>5711-00</v>
          </cell>
          <cell r="B570" t="str">
            <v>고장력 코푸렉스 후렉시블 전선관및 콘넥타</v>
          </cell>
        </row>
        <row r="571">
          <cell r="A571" t="str">
            <v>5711-01</v>
          </cell>
          <cell r="B571" t="str">
            <v>코프렉스 전선관 -    방수</v>
          </cell>
          <cell r="C571" t="str">
            <v>10C</v>
          </cell>
          <cell r="D571" t="str">
            <v>M</v>
          </cell>
          <cell r="E571">
            <v>1250</v>
          </cell>
          <cell r="F571">
            <v>0.03</v>
          </cell>
          <cell r="G571">
            <v>56143</v>
          </cell>
          <cell r="H571">
            <v>25</v>
          </cell>
          <cell r="I571">
            <v>187.5</v>
          </cell>
        </row>
        <row r="572">
          <cell r="A572" t="str">
            <v>5711-02</v>
          </cell>
          <cell r="B572" t="str">
            <v>코프렉스 전선관 -    방수</v>
          </cell>
          <cell r="C572" t="str">
            <v>12C</v>
          </cell>
          <cell r="D572" t="str">
            <v>M</v>
          </cell>
          <cell r="E572">
            <v>1510</v>
          </cell>
          <cell r="F572">
            <v>3.9E-2</v>
          </cell>
          <cell r="G572">
            <v>56143</v>
          </cell>
          <cell r="H572">
            <v>30.2</v>
          </cell>
          <cell r="I572">
            <v>226.5</v>
          </cell>
        </row>
        <row r="573">
          <cell r="A573" t="str">
            <v>5711-03</v>
          </cell>
          <cell r="B573" t="str">
            <v>코프렉스 전선관 -    방수</v>
          </cell>
          <cell r="C573" t="str">
            <v>16C</v>
          </cell>
          <cell r="D573" t="str">
            <v>M</v>
          </cell>
          <cell r="E573">
            <v>2000</v>
          </cell>
          <cell r="F573">
            <v>4.9000000000000002E-2</v>
          </cell>
          <cell r="G573">
            <v>56143</v>
          </cell>
          <cell r="H573">
            <v>40</v>
          </cell>
          <cell r="I573">
            <v>300</v>
          </cell>
        </row>
        <row r="574">
          <cell r="A574" t="str">
            <v>5711-04</v>
          </cell>
          <cell r="B574" t="str">
            <v>코프렉스 전선관 -    방수</v>
          </cell>
          <cell r="C574" t="str">
            <v xml:space="preserve">22C </v>
          </cell>
          <cell r="D574" t="str">
            <v>M</v>
          </cell>
          <cell r="E574">
            <v>2640</v>
          </cell>
          <cell r="F574">
            <v>6.3E-2</v>
          </cell>
          <cell r="G574">
            <v>56143</v>
          </cell>
          <cell r="H574">
            <v>52.800000000000004</v>
          </cell>
          <cell r="I574">
            <v>396</v>
          </cell>
        </row>
        <row r="575">
          <cell r="A575" t="str">
            <v>5711-05</v>
          </cell>
          <cell r="B575" t="str">
            <v>코프렉스 전선관 -    방수</v>
          </cell>
          <cell r="C575" t="str">
            <v xml:space="preserve">28C </v>
          </cell>
          <cell r="D575" t="str">
            <v>M</v>
          </cell>
          <cell r="E575">
            <v>3140</v>
          </cell>
          <cell r="F575">
            <v>7.6999999999999999E-2</v>
          </cell>
          <cell r="G575">
            <v>56143</v>
          </cell>
          <cell r="H575">
            <v>62.800000000000004</v>
          </cell>
          <cell r="I575">
            <v>471</v>
          </cell>
        </row>
        <row r="576">
          <cell r="A576" t="str">
            <v>5711-06</v>
          </cell>
          <cell r="B576" t="str">
            <v>코프렉스 전선관 -    방수</v>
          </cell>
          <cell r="C576" t="str">
            <v>36C</v>
          </cell>
          <cell r="D576" t="str">
            <v>M</v>
          </cell>
          <cell r="E576">
            <v>4710</v>
          </cell>
          <cell r="F576">
            <v>7.6999999999999999E-2</v>
          </cell>
          <cell r="G576">
            <v>56143</v>
          </cell>
          <cell r="H576">
            <v>94.2</v>
          </cell>
          <cell r="I576">
            <v>706.5</v>
          </cell>
        </row>
        <row r="577">
          <cell r="A577" t="str">
            <v>5711-07</v>
          </cell>
          <cell r="B577" t="str">
            <v>코프렉스 전선관 -    방수</v>
          </cell>
          <cell r="C577" t="str">
            <v>42C</v>
          </cell>
          <cell r="D577" t="str">
            <v>M</v>
          </cell>
          <cell r="E577">
            <v>7680</v>
          </cell>
          <cell r="F577">
            <v>0.17</v>
          </cell>
          <cell r="G577">
            <v>56143</v>
          </cell>
          <cell r="H577">
            <v>153.6</v>
          </cell>
          <cell r="I577">
            <v>1152</v>
          </cell>
        </row>
        <row r="578">
          <cell r="A578" t="str">
            <v>5711-08</v>
          </cell>
          <cell r="B578" t="str">
            <v>코프렉스 전선관 -    방수</v>
          </cell>
          <cell r="C578" t="str">
            <v>54C</v>
          </cell>
          <cell r="D578" t="str">
            <v>M</v>
          </cell>
          <cell r="E578">
            <v>8830</v>
          </cell>
          <cell r="F578">
            <v>0.2</v>
          </cell>
          <cell r="G578">
            <v>56143</v>
          </cell>
          <cell r="H578">
            <v>176.6</v>
          </cell>
          <cell r="I578">
            <v>1324.5</v>
          </cell>
        </row>
        <row r="579">
          <cell r="A579" t="str">
            <v>5711-09</v>
          </cell>
          <cell r="B579" t="str">
            <v>코프렉스 전선관 -    방수</v>
          </cell>
          <cell r="C579" t="str">
            <v xml:space="preserve">70C </v>
          </cell>
          <cell r="D579" t="str">
            <v>M</v>
          </cell>
          <cell r="E579">
            <v>17000</v>
          </cell>
          <cell r="F579">
            <v>0.2</v>
          </cell>
          <cell r="G579">
            <v>56143</v>
          </cell>
          <cell r="H579">
            <v>340</v>
          </cell>
          <cell r="I579">
            <v>2550</v>
          </cell>
        </row>
        <row r="580">
          <cell r="A580" t="str">
            <v>5711-10</v>
          </cell>
          <cell r="B580" t="str">
            <v>코프렉스 전선관 -    방수</v>
          </cell>
          <cell r="C580" t="str">
            <v>82C</v>
          </cell>
          <cell r="D580" t="str">
            <v>M</v>
          </cell>
          <cell r="E580">
            <v>24200</v>
          </cell>
          <cell r="F580">
            <v>0.3</v>
          </cell>
          <cell r="G580">
            <v>56143</v>
          </cell>
          <cell r="H580">
            <v>484</v>
          </cell>
          <cell r="I580">
            <v>3630</v>
          </cell>
        </row>
        <row r="581">
          <cell r="A581" t="str">
            <v>5711-11</v>
          </cell>
          <cell r="B581" t="str">
            <v>코프렉스 전선관 -    방수</v>
          </cell>
          <cell r="C581" t="str">
            <v>92C</v>
          </cell>
          <cell r="D581" t="str">
            <v>M</v>
          </cell>
          <cell r="E581">
            <v>28900</v>
          </cell>
          <cell r="F581">
            <v>0.03</v>
          </cell>
          <cell r="G581">
            <v>56143</v>
          </cell>
          <cell r="H581">
            <v>578</v>
          </cell>
          <cell r="I581">
            <v>4335</v>
          </cell>
        </row>
        <row r="582">
          <cell r="A582" t="str">
            <v>5711-12</v>
          </cell>
          <cell r="B582" t="str">
            <v>코프렉스 전선관 -    방수</v>
          </cell>
          <cell r="C582" t="str">
            <v>104C</v>
          </cell>
          <cell r="D582" t="str">
            <v>M</v>
          </cell>
          <cell r="E582">
            <v>32000</v>
          </cell>
          <cell r="F582">
            <v>0.04</v>
          </cell>
          <cell r="G582">
            <v>56143</v>
          </cell>
          <cell r="H582">
            <v>640</v>
          </cell>
          <cell r="I582">
            <v>4800</v>
          </cell>
        </row>
        <row r="583">
          <cell r="A583" t="str">
            <v>5711-21</v>
          </cell>
          <cell r="B583" t="str">
            <v>코프렉스 전선관 - 비방수</v>
          </cell>
          <cell r="C583" t="str">
            <v>10C</v>
          </cell>
          <cell r="D583" t="str">
            <v>M</v>
          </cell>
          <cell r="E583">
            <v>580</v>
          </cell>
          <cell r="F583">
            <v>0.03</v>
          </cell>
          <cell r="G583">
            <v>56143</v>
          </cell>
          <cell r="H583">
            <v>11.6</v>
          </cell>
          <cell r="I583">
            <v>87</v>
          </cell>
        </row>
        <row r="584">
          <cell r="A584" t="str">
            <v>5711-22</v>
          </cell>
          <cell r="B584" t="str">
            <v>코프렉스 전선관 - 비방수</v>
          </cell>
          <cell r="C584" t="str">
            <v>12C</v>
          </cell>
          <cell r="D584" t="str">
            <v>M</v>
          </cell>
          <cell r="E584">
            <v>700</v>
          </cell>
          <cell r="F584">
            <v>3.9E-2</v>
          </cell>
          <cell r="G584">
            <v>56143</v>
          </cell>
          <cell r="H584">
            <v>14</v>
          </cell>
          <cell r="I584">
            <v>105</v>
          </cell>
        </row>
        <row r="585">
          <cell r="A585" t="str">
            <v>5711-23</v>
          </cell>
          <cell r="B585" t="str">
            <v>코프렉스 전선관 - 비방수</v>
          </cell>
          <cell r="C585" t="str">
            <v>16C</v>
          </cell>
          <cell r="D585" t="str">
            <v>M</v>
          </cell>
          <cell r="E585">
            <v>930</v>
          </cell>
          <cell r="F585">
            <v>4.9000000000000002E-2</v>
          </cell>
          <cell r="G585">
            <v>56143</v>
          </cell>
          <cell r="H585">
            <v>18.600000000000001</v>
          </cell>
          <cell r="I585">
            <v>139.5</v>
          </cell>
        </row>
        <row r="586">
          <cell r="A586" t="str">
            <v>5711-24</v>
          </cell>
          <cell r="B586" t="str">
            <v>코프렉스 전선관 - 비방수</v>
          </cell>
          <cell r="C586" t="str">
            <v xml:space="preserve">22C </v>
          </cell>
          <cell r="D586" t="str">
            <v>M</v>
          </cell>
          <cell r="E586">
            <v>1220</v>
          </cell>
          <cell r="F586">
            <v>6.3E-2</v>
          </cell>
          <cell r="G586">
            <v>56143</v>
          </cell>
          <cell r="H586">
            <v>24.400000000000002</v>
          </cell>
          <cell r="I586">
            <v>183</v>
          </cell>
        </row>
        <row r="587">
          <cell r="A587" t="str">
            <v>5711-25</v>
          </cell>
          <cell r="B587" t="str">
            <v>코프렉스 전선관 - 비방수</v>
          </cell>
          <cell r="C587" t="str">
            <v xml:space="preserve">28C </v>
          </cell>
          <cell r="D587" t="str">
            <v>M</v>
          </cell>
          <cell r="E587">
            <v>1440</v>
          </cell>
          <cell r="F587">
            <v>7.6999999999999999E-2</v>
          </cell>
          <cell r="G587">
            <v>56143</v>
          </cell>
          <cell r="H587">
            <v>28.8</v>
          </cell>
          <cell r="I587">
            <v>216</v>
          </cell>
        </row>
        <row r="588">
          <cell r="A588" t="str">
            <v>5711-26</v>
          </cell>
          <cell r="B588" t="str">
            <v>코프렉스 전선관 - 비방수</v>
          </cell>
          <cell r="C588" t="str">
            <v>36C</v>
          </cell>
          <cell r="D588" t="str">
            <v>M</v>
          </cell>
          <cell r="E588">
            <v>2020</v>
          </cell>
          <cell r="F588">
            <v>7.6999999999999999E-2</v>
          </cell>
          <cell r="G588">
            <v>56143</v>
          </cell>
          <cell r="H588">
            <v>40.4</v>
          </cell>
          <cell r="I588">
            <v>303</v>
          </cell>
        </row>
        <row r="589">
          <cell r="A589" t="str">
            <v>5711-27</v>
          </cell>
          <cell r="B589" t="str">
            <v>코프렉스 전선관 - 비방수</v>
          </cell>
          <cell r="C589" t="str">
            <v>42C</v>
          </cell>
          <cell r="D589" t="str">
            <v>M</v>
          </cell>
          <cell r="E589">
            <v>2830</v>
          </cell>
          <cell r="F589">
            <v>0.17</v>
          </cell>
          <cell r="G589">
            <v>56143</v>
          </cell>
          <cell r="H589">
            <v>56.6</v>
          </cell>
          <cell r="I589">
            <v>424.5</v>
          </cell>
        </row>
        <row r="590">
          <cell r="A590" t="str">
            <v>5711-28</v>
          </cell>
          <cell r="B590" t="str">
            <v>코프렉스 전선관 - 비방수</v>
          </cell>
          <cell r="C590" t="str">
            <v>54C</v>
          </cell>
          <cell r="D590" t="str">
            <v>M</v>
          </cell>
          <cell r="E590">
            <v>3870</v>
          </cell>
          <cell r="F590">
            <v>0.2</v>
          </cell>
          <cell r="G590">
            <v>56143</v>
          </cell>
          <cell r="H590">
            <v>77.400000000000006</v>
          </cell>
          <cell r="I590">
            <v>580.5</v>
          </cell>
        </row>
        <row r="591">
          <cell r="A591" t="str">
            <v>5711-29</v>
          </cell>
          <cell r="B591" t="str">
            <v>코프렉스 전선관 - 비방수</v>
          </cell>
          <cell r="C591" t="str">
            <v xml:space="preserve">70C </v>
          </cell>
          <cell r="D591" t="str">
            <v>M</v>
          </cell>
          <cell r="E591">
            <v>8500</v>
          </cell>
          <cell r="F591">
            <v>0.2</v>
          </cell>
          <cell r="G591">
            <v>56143</v>
          </cell>
          <cell r="H591">
            <v>170</v>
          </cell>
          <cell r="I591">
            <v>1275</v>
          </cell>
        </row>
        <row r="592">
          <cell r="A592" t="str">
            <v>5711-30</v>
          </cell>
          <cell r="B592" t="str">
            <v>코프렉스 전선관 - 비방수</v>
          </cell>
          <cell r="C592" t="str">
            <v>82C</v>
          </cell>
          <cell r="D592" t="str">
            <v>M</v>
          </cell>
          <cell r="E592">
            <v>11200</v>
          </cell>
          <cell r="F592">
            <v>0.3</v>
          </cell>
          <cell r="G592">
            <v>56143</v>
          </cell>
          <cell r="H592">
            <v>224</v>
          </cell>
          <cell r="I592">
            <v>1680</v>
          </cell>
        </row>
        <row r="593">
          <cell r="A593" t="str">
            <v>5711-31</v>
          </cell>
          <cell r="B593" t="str">
            <v>코프렉스 전선관 - 비방수</v>
          </cell>
          <cell r="C593" t="str">
            <v>92C</v>
          </cell>
          <cell r="D593" t="str">
            <v>M</v>
          </cell>
          <cell r="E593">
            <v>13680</v>
          </cell>
          <cell r="F593">
            <v>0.03</v>
          </cell>
          <cell r="G593">
            <v>56143</v>
          </cell>
          <cell r="H593">
            <v>273.60000000000002</v>
          </cell>
          <cell r="I593">
            <v>2052</v>
          </cell>
        </row>
        <row r="594">
          <cell r="A594" t="str">
            <v>5711-32</v>
          </cell>
          <cell r="B594" t="str">
            <v>코프렉스 전선관 - 비방수</v>
          </cell>
          <cell r="C594" t="str">
            <v>104C</v>
          </cell>
          <cell r="D594" t="str">
            <v>M</v>
          </cell>
          <cell r="E594">
            <v>16560</v>
          </cell>
          <cell r="F594">
            <v>0.04</v>
          </cell>
          <cell r="G594">
            <v>56143</v>
          </cell>
          <cell r="H594">
            <v>331.2</v>
          </cell>
          <cell r="I594">
            <v>2484</v>
          </cell>
        </row>
        <row r="595">
          <cell r="A595" t="str">
            <v>5711-33</v>
          </cell>
        </row>
        <row r="596">
          <cell r="A596" t="str">
            <v>5711-50</v>
          </cell>
          <cell r="B596" t="str">
            <v>콘  넥  타</v>
          </cell>
        </row>
        <row r="597">
          <cell r="A597" t="str">
            <v>5711-51</v>
          </cell>
          <cell r="B597" t="str">
            <v>스트레이트 콘넥타 -    방수</v>
          </cell>
          <cell r="C597" t="str">
            <v>10C</v>
          </cell>
          <cell r="D597" t="str">
            <v>EA</v>
          </cell>
          <cell r="E597">
            <v>1410</v>
          </cell>
          <cell r="F597">
            <v>0.03</v>
          </cell>
          <cell r="G597">
            <v>56143</v>
          </cell>
          <cell r="H597">
            <v>28.2</v>
          </cell>
          <cell r="I597">
            <v>211.5</v>
          </cell>
        </row>
        <row r="598">
          <cell r="A598" t="str">
            <v>5711-52</v>
          </cell>
          <cell r="B598" t="str">
            <v>스트레이트 콘넥타 -    방수</v>
          </cell>
          <cell r="C598" t="str">
            <v>12C</v>
          </cell>
          <cell r="D598" t="str">
            <v>EA</v>
          </cell>
          <cell r="E598">
            <v>1410</v>
          </cell>
          <cell r="F598">
            <v>0.03</v>
          </cell>
          <cell r="G598">
            <v>56143</v>
          </cell>
          <cell r="H598">
            <v>28.2</v>
          </cell>
          <cell r="I598">
            <v>211.5</v>
          </cell>
        </row>
        <row r="599">
          <cell r="A599" t="str">
            <v>5711-53</v>
          </cell>
          <cell r="B599" t="str">
            <v>스트레이트 콘넥타 -    방수</v>
          </cell>
          <cell r="C599" t="str">
            <v>16C</v>
          </cell>
          <cell r="D599" t="str">
            <v>EA</v>
          </cell>
          <cell r="E599">
            <v>1510</v>
          </cell>
          <cell r="F599">
            <v>3.9E-2</v>
          </cell>
          <cell r="G599">
            <v>56143</v>
          </cell>
          <cell r="H599">
            <v>30.2</v>
          </cell>
          <cell r="I599">
            <v>226.5</v>
          </cell>
        </row>
        <row r="600">
          <cell r="A600" t="str">
            <v>5711-54</v>
          </cell>
          <cell r="B600" t="str">
            <v>스트레이트 콘넥타 -    방수</v>
          </cell>
          <cell r="C600" t="str">
            <v xml:space="preserve">22C </v>
          </cell>
          <cell r="D600" t="str">
            <v>EA</v>
          </cell>
          <cell r="E600">
            <v>2080</v>
          </cell>
          <cell r="F600">
            <v>4.9000000000000002E-2</v>
          </cell>
          <cell r="G600">
            <v>56143</v>
          </cell>
          <cell r="H600">
            <v>41.6</v>
          </cell>
          <cell r="I600">
            <v>312</v>
          </cell>
        </row>
        <row r="601">
          <cell r="A601" t="str">
            <v>5711-55</v>
          </cell>
          <cell r="B601" t="str">
            <v>스트레이트 콘넥타 -    방수</v>
          </cell>
          <cell r="C601" t="str">
            <v xml:space="preserve">28C </v>
          </cell>
          <cell r="D601" t="str">
            <v>EA</v>
          </cell>
          <cell r="E601">
            <v>2550</v>
          </cell>
          <cell r="F601">
            <v>6.3E-2</v>
          </cell>
          <cell r="G601">
            <v>56143</v>
          </cell>
          <cell r="H601">
            <v>51</v>
          </cell>
          <cell r="I601">
            <v>382.5</v>
          </cell>
        </row>
        <row r="602">
          <cell r="A602" t="str">
            <v>5711-56</v>
          </cell>
          <cell r="B602" t="str">
            <v>스트레이트 콘넥타 -    방수</v>
          </cell>
          <cell r="C602" t="str">
            <v>36C</v>
          </cell>
          <cell r="D602" t="str">
            <v>EA</v>
          </cell>
          <cell r="E602">
            <v>4020</v>
          </cell>
          <cell r="F602">
            <v>7.6999999999999999E-2</v>
          </cell>
          <cell r="G602">
            <v>56143</v>
          </cell>
          <cell r="H602">
            <v>80.400000000000006</v>
          </cell>
          <cell r="I602">
            <v>603</v>
          </cell>
        </row>
        <row r="603">
          <cell r="A603" t="str">
            <v>5711-57</v>
          </cell>
          <cell r="B603" t="str">
            <v>스트레이트 콘넥타 -    방수</v>
          </cell>
          <cell r="C603" t="str">
            <v>42C</v>
          </cell>
          <cell r="D603" t="str">
            <v>EA</v>
          </cell>
          <cell r="E603">
            <v>6200</v>
          </cell>
          <cell r="F603">
            <v>7.6999999999999999E-2</v>
          </cell>
          <cell r="G603">
            <v>56143</v>
          </cell>
          <cell r="H603">
            <v>124</v>
          </cell>
          <cell r="I603">
            <v>930</v>
          </cell>
        </row>
        <row r="604">
          <cell r="A604" t="str">
            <v>5711-58</v>
          </cell>
          <cell r="B604" t="str">
            <v>스트레이트 콘넥타 -    방수</v>
          </cell>
          <cell r="C604" t="str">
            <v>54C</v>
          </cell>
          <cell r="D604" t="str">
            <v>EA</v>
          </cell>
          <cell r="E604">
            <v>8220</v>
          </cell>
          <cell r="F604">
            <v>0.17</v>
          </cell>
          <cell r="G604">
            <v>56143</v>
          </cell>
          <cell r="H604">
            <v>164.4</v>
          </cell>
          <cell r="I604">
            <v>1233</v>
          </cell>
        </row>
        <row r="605">
          <cell r="A605" t="str">
            <v>5711-59</v>
          </cell>
        </row>
        <row r="606">
          <cell r="A606" t="str">
            <v>5711-61</v>
          </cell>
          <cell r="B606" t="str">
            <v>파이프 접속콘넥타</v>
          </cell>
          <cell r="C606" t="str">
            <v>10C</v>
          </cell>
          <cell r="D606" t="str">
            <v>EA</v>
          </cell>
          <cell r="E606">
            <v>1310</v>
          </cell>
          <cell r="F606">
            <v>0.03</v>
          </cell>
          <cell r="G606">
            <v>56143</v>
          </cell>
          <cell r="H606">
            <v>26.2</v>
          </cell>
          <cell r="I606">
            <v>196.5</v>
          </cell>
        </row>
        <row r="607">
          <cell r="A607" t="str">
            <v>5711-62</v>
          </cell>
          <cell r="B607" t="str">
            <v>파이프 접속콘넥타</v>
          </cell>
          <cell r="C607" t="str">
            <v>12C</v>
          </cell>
          <cell r="D607" t="str">
            <v>EA</v>
          </cell>
          <cell r="E607">
            <v>1500</v>
          </cell>
          <cell r="F607">
            <v>0.03</v>
          </cell>
          <cell r="G607">
            <v>56143</v>
          </cell>
          <cell r="H607">
            <v>30</v>
          </cell>
          <cell r="I607">
            <v>225</v>
          </cell>
        </row>
        <row r="608">
          <cell r="A608" t="str">
            <v>5711-63</v>
          </cell>
          <cell r="B608" t="str">
            <v>파이프 접속콘넥타</v>
          </cell>
          <cell r="C608" t="str">
            <v>16C</v>
          </cell>
          <cell r="D608" t="str">
            <v>EA</v>
          </cell>
          <cell r="E608">
            <v>1620</v>
          </cell>
          <cell r="F608">
            <v>3.9E-2</v>
          </cell>
          <cell r="G608">
            <v>56143</v>
          </cell>
          <cell r="H608">
            <v>32.4</v>
          </cell>
          <cell r="I608">
            <v>243</v>
          </cell>
        </row>
        <row r="609">
          <cell r="A609" t="str">
            <v>5711-64</v>
          </cell>
          <cell r="B609" t="str">
            <v>파이프 접속콘넥타</v>
          </cell>
          <cell r="C609" t="str">
            <v xml:space="preserve">22C </v>
          </cell>
          <cell r="D609" t="str">
            <v>EA</v>
          </cell>
          <cell r="E609">
            <v>2100</v>
          </cell>
          <cell r="F609">
            <v>4.9000000000000002E-2</v>
          </cell>
          <cell r="G609">
            <v>56143</v>
          </cell>
          <cell r="H609">
            <v>42</v>
          </cell>
          <cell r="I609">
            <v>315</v>
          </cell>
        </row>
        <row r="610">
          <cell r="A610" t="str">
            <v>5711-65</v>
          </cell>
          <cell r="B610" t="str">
            <v>파이프 접속콘넥타</v>
          </cell>
          <cell r="C610" t="str">
            <v xml:space="preserve">28C </v>
          </cell>
          <cell r="D610" t="str">
            <v>EA</v>
          </cell>
          <cell r="E610">
            <v>2680</v>
          </cell>
          <cell r="F610">
            <v>6.3E-2</v>
          </cell>
          <cell r="G610">
            <v>56143</v>
          </cell>
          <cell r="H610">
            <v>53.6</v>
          </cell>
          <cell r="I610">
            <v>402</v>
          </cell>
        </row>
        <row r="611">
          <cell r="A611" t="str">
            <v>5711-66</v>
          </cell>
          <cell r="B611" t="str">
            <v>파이프 접속콘넥타</v>
          </cell>
          <cell r="C611" t="str">
            <v>36C</v>
          </cell>
          <cell r="D611" t="str">
            <v>EA</v>
          </cell>
          <cell r="E611">
            <v>4200</v>
          </cell>
          <cell r="F611">
            <v>7.6999999999999999E-2</v>
          </cell>
          <cell r="G611">
            <v>56143</v>
          </cell>
          <cell r="H611">
            <v>84</v>
          </cell>
          <cell r="I611">
            <v>630</v>
          </cell>
        </row>
        <row r="612">
          <cell r="A612" t="str">
            <v>5711-67</v>
          </cell>
          <cell r="B612" t="str">
            <v>파이프 접속콘넥타</v>
          </cell>
          <cell r="C612" t="str">
            <v>42C</v>
          </cell>
          <cell r="D612" t="str">
            <v>EA</v>
          </cell>
          <cell r="E612">
            <v>6470</v>
          </cell>
          <cell r="F612">
            <v>7.6999999999999999E-2</v>
          </cell>
          <cell r="G612">
            <v>56143</v>
          </cell>
          <cell r="H612">
            <v>129.4</v>
          </cell>
          <cell r="I612">
            <v>970.5</v>
          </cell>
        </row>
        <row r="613">
          <cell r="A613" t="str">
            <v>5711-68</v>
          </cell>
          <cell r="B613" t="str">
            <v>파이프 접속콘넥타</v>
          </cell>
          <cell r="C613" t="str">
            <v>54C</v>
          </cell>
          <cell r="D613" t="str">
            <v>EA</v>
          </cell>
          <cell r="E613">
            <v>8560</v>
          </cell>
          <cell r="F613">
            <v>0.17</v>
          </cell>
          <cell r="G613">
            <v>56143</v>
          </cell>
          <cell r="H613">
            <v>171.20000000000002</v>
          </cell>
          <cell r="I613">
            <v>1284</v>
          </cell>
        </row>
        <row r="614">
          <cell r="A614" t="str">
            <v>5711-69</v>
          </cell>
          <cell r="B614" t="str">
            <v>파이프 접속콘넥타</v>
          </cell>
          <cell r="C614" t="str">
            <v xml:space="preserve">70C </v>
          </cell>
          <cell r="D614" t="str">
            <v>EA</v>
          </cell>
          <cell r="E614">
            <v>13170</v>
          </cell>
          <cell r="F614">
            <v>0.2</v>
          </cell>
          <cell r="G614">
            <v>56143</v>
          </cell>
          <cell r="H614">
            <v>263.39999999999998</v>
          </cell>
          <cell r="I614">
            <v>1975.5</v>
          </cell>
        </row>
        <row r="615">
          <cell r="A615" t="str">
            <v>5711-70</v>
          </cell>
          <cell r="B615" t="str">
            <v>파이프 접속콘넥타</v>
          </cell>
          <cell r="C615" t="str">
            <v>82C</v>
          </cell>
          <cell r="D615" t="str">
            <v>EA</v>
          </cell>
          <cell r="E615">
            <v>17050</v>
          </cell>
          <cell r="F615">
            <v>0.2</v>
          </cell>
          <cell r="G615">
            <v>56143</v>
          </cell>
          <cell r="H615">
            <v>341</v>
          </cell>
          <cell r="I615">
            <v>2557.5</v>
          </cell>
        </row>
        <row r="616">
          <cell r="A616" t="str">
            <v>5711-71</v>
          </cell>
          <cell r="B616" t="str">
            <v>파이프 접속콘넥타</v>
          </cell>
          <cell r="C616" t="str">
            <v>92C</v>
          </cell>
          <cell r="D616" t="str">
            <v>EA</v>
          </cell>
          <cell r="E616">
            <v>25660</v>
          </cell>
          <cell r="F616">
            <v>0.3</v>
          </cell>
          <cell r="G616">
            <v>56143</v>
          </cell>
          <cell r="H616">
            <v>513.20000000000005</v>
          </cell>
          <cell r="I616">
            <v>3849</v>
          </cell>
        </row>
        <row r="617">
          <cell r="A617" t="str">
            <v>5711-72</v>
          </cell>
          <cell r="B617" t="str">
            <v>파이프 접속콘넥타</v>
          </cell>
          <cell r="C617" t="str">
            <v>104C</v>
          </cell>
          <cell r="D617" t="str">
            <v>EA</v>
          </cell>
          <cell r="E617">
            <v>34510</v>
          </cell>
          <cell r="F617">
            <v>0.04</v>
          </cell>
          <cell r="G617">
            <v>56143</v>
          </cell>
          <cell r="H617">
            <v>690.2</v>
          </cell>
          <cell r="I617">
            <v>5176.5</v>
          </cell>
        </row>
        <row r="618">
          <cell r="A618" t="str">
            <v>5711-73</v>
          </cell>
        </row>
        <row r="619">
          <cell r="A619" t="str">
            <v>5711-74</v>
          </cell>
        </row>
        <row r="620">
          <cell r="A620" t="str">
            <v>5711-75</v>
          </cell>
        </row>
        <row r="621">
          <cell r="A621" t="str">
            <v>5711-76</v>
          </cell>
        </row>
        <row r="622">
          <cell r="A622" t="str">
            <v>5711-77</v>
          </cell>
        </row>
        <row r="623">
          <cell r="A623" t="str">
            <v>5711-78</v>
          </cell>
        </row>
        <row r="624">
          <cell r="A624" t="str">
            <v>5711-91</v>
          </cell>
          <cell r="B624" t="str">
            <v>Wire Connetor</v>
          </cell>
          <cell r="C624" t="str">
            <v>중</v>
          </cell>
          <cell r="D624" t="str">
            <v>EA</v>
          </cell>
          <cell r="E624">
            <v>0</v>
          </cell>
          <cell r="F624">
            <v>0</v>
          </cell>
          <cell r="G624">
            <v>0</v>
          </cell>
          <cell r="H624">
            <v>0</v>
          </cell>
          <cell r="I624">
            <v>0</v>
          </cell>
        </row>
        <row r="625">
          <cell r="A625" t="str">
            <v>5711-92</v>
          </cell>
        </row>
        <row r="626">
          <cell r="A626" t="str">
            <v>5713-00</v>
          </cell>
          <cell r="B626" t="str">
            <v>경질비닐(PVC) 전선관 -KSC 8431-</v>
          </cell>
        </row>
        <row r="627">
          <cell r="A627" t="str">
            <v>5713-01</v>
          </cell>
          <cell r="B627" t="str">
            <v>경질비닐 전선관</v>
          </cell>
          <cell r="C627" t="str">
            <v>HI 14C</v>
          </cell>
          <cell r="D627" t="str">
            <v>M</v>
          </cell>
          <cell r="E627">
            <v>250</v>
          </cell>
          <cell r="F627">
            <v>0.05</v>
          </cell>
          <cell r="G627">
            <v>56143</v>
          </cell>
          <cell r="H627">
            <v>5</v>
          </cell>
          <cell r="I627">
            <v>37.5</v>
          </cell>
        </row>
        <row r="628">
          <cell r="A628" t="str">
            <v>5713-02</v>
          </cell>
          <cell r="B628" t="str">
            <v>경질비닐 전선관</v>
          </cell>
          <cell r="C628" t="str">
            <v>HI 16C</v>
          </cell>
          <cell r="D628" t="str">
            <v>M</v>
          </cell>
          <cell r="E628">
            <v>291</v>
          </cell>
          <cell r="F628">
            <v>0.05</v>
          </cell>
          <cell r="G628">
            <v>56143</v>
          </cell>
          <cell r="H628">
            <v>5.82</v>
          </cell>
          <cell r="I628">
            <v>43.65</v>
          </cell>
        </row>
        <row r="629">
          <cell r="A629" t="str">
            <v>5713-03</v>
          </cell>
          <cell r="B629" t="str">
            <v>경질비닐 전선관</v>
          </cell>
          <cell r="C629" t="str">
            <v>HI 22C</v>
          </cell>
          <cell r="D629" t="str">
            <v>M</v>
          </cell>
          <cell r="E629">
            <v>350</v>
          </cell>
          <cell r="F629">
            <v>0.06</v>
          </cell>
          <cell r="G629">
            <v>56143</v>
          </cell>
          <cell r="H629">
            <v>7</v>
          </cell>
          <cell r="I629">
            <v>52.5</v>
          </cell>
        </row>
        <row r="630">
          <cell r="A630" t="str">
            <v>5713-04</v>
          </cell>
          <cell r="B630" t="str">
            <v>경질비닐 전선관</v>
          </cell>
          <cell r="C630" t="str">
            <v>HI 28C</v>
          </cell>
          <cell r="D630" t="str">
            <v>M</v>
          </cell>
          <cell r="E630">
            <v>676</v>
          </cell>
          <cell r="F630">
            <v>0.08</v>
          </cell>
          <cell r="G630">
            <v>56143</v>
          </cell>
          <cell r="H630">
            <v>13.52</v>
          </cell>
          <cell r="I630">
            <v>101.39999999999999</v>
          </cell>
        </row>
        <row r="631">
          <cell r="A631" t="str">
            <v>5713-05</v>
          </cell>
          <cell r="B631" t="str">
            <v>경질비닐 전선관</v>
          </cell>
          <cell r="C631" t="str">
            <v>HI 36C</v>
          </cell>
          <cell r="D631" t="str">
            <v>M</v>
          </cell>
          <cell r="E631">
            <v>980</v>
          </cell>
          <cell r="F631">
            <v>0.1</v>
          </cell>
          <cell r="G631">
            <v>56143</v>
          </cell>
          <cell r="H631">
            <v>19.600000000000001</v>
          </cell>
          <cell r="I631">
            <v>147</v>
          </cell>
        </row>
        <row r="632">
          <cell r="A632" t="str">
            <v>5713-06</v>
          </cell>
          <cell r="B632" t="str">
            <v>경질비닐 전선관</v>
          </cell>
          <cell r="C632" t="str">
            <v>HI 42C</v>
          </cell>
          <cell r="D632" t="str">
            <v>M</v>
          </cell>
          <cell r="E632">
            <v>1281</v>
          </cell>
          <cell r="F632">
            <v>0.13</v>
          </cell>
          <cell r="G632">
            <v>56143</v>
          </cell>
          <cell r="H632">
            <v>25.62</v>
          </cell>
          <cell r="I632">
            <v>192.15</v>
          </cell>
        </row>
        <row r="633">
          <cell r="A633" t="str">
            <v>5713-07</v>
          </cell>
          <cell r="B633" t="str">
            <v>경질비닐 전선관</v>
          </cell>
          <cell r="C633" t="str">
            <v>HI 54C</v>
          </cell>
          <cell r="D633" t="str">
            <v>M</v>
          </cell>
          <cell r="E633">
            <v>1650</v>
          </cell>
          <cell r="F633">
            <v>0.13</v>
          </cell>
          <cell r="G633">
            <v>56143</v>
          </cell>
          <cell r="H633">
            <v>33</v>
          </cell>
          <cell r="I633">
            <v>247.5</v>
          </cell>
        </row>
        <row r="634">
          <cell r="A634" t="str">
            <v>5713-08</v>
          </cell>
          <cell r="B634" t="str">
            <v>경질비닐 전선관</v>
          </cell>
          <cell r="C634" t="str">
            <v>HI 70C</v>
          </cell>
          <cell r="D634" t="str">
            <v>M</v>
          </cell>
          <cell r="E634">
            <v>2341</v>
          </cell>
          <cell r="F634">
            <v>0.28000000000000003</v>
          </cell>
          <cell r="G634">
            <v>56143</v>
          </cell>
          <cell r="H634">
            <v>46.82</v>
          </cell>
          <cell r="I634">
            <v>351.15</v>
          </cell>
        </row>
        <row r="635">
          <cell r="A635" t="str">
            <v>5713-09</v>
          </cell>
          <cell r="B635" t="str">
            <v>경질비닐 전선관</v>
          </cell>
          <cell r="C635" t="str">
            <v>HI 82C</v>
          </cell>
          <cell r="D635" t="str">
            <v>M</v>
          </cell>
          <cell r="E635">
            <v>3250</v>
          </cell>
          <cell r="F635">
            <v>0.28000000000000003</v>
          </cell>
          <cell r="G635">
            <v>56143</v>
          </cell>
          <cell r="H635">
            <v>65</v>
          </cell>
          <cell r="I635">
            <v>487.5</v>
          </cell>
        </row>
        <row r="636">
          <cell r="A636" t="str">
            <v>5713-10</v>
          </cell>
          <cell r="B636" t="str">
            <v>경질비닐 전선관</v>
          </cell>
          <cell r="C636" t="str">
            <v>HI104C</v>
          </cell>
          <cell r="D636" t="str">
            <v>M</v>
          </cell>
          <cell r="E636">
            <v>4222</v>
          </cell>
          <cell r="F636">
            <v>0.46</v>
          </cell>
          <cell r="G636">
            <v>56143</v>
          </cell>
          <cell r="H636">
            <v>84.44</v>
          </cell>
          <cell r="I636">
            <v>633.29999999999995</v>
          </cell>
        </row>
        <row r="637">
          <cell r="A637" t="str">
            <v>5715-00</v>
          </cell>
          <cell r="B637" t="str">
            <v>경질비닐(PVC) 전선관부품</v>
          </cell>
        </row>
        <row r="638">
          <cell r="A638" t="str">
            <v>5715-01</v>
          </cell>
          <cell r="B638" t="str">
            <v>콘넥타(PVC)</v>
          </cell>
          <cell r="C638" t="str">
            <v xml:space="preserve"> 14C</v>
          </cell>
          <cell r="D638" t="str">
            <v>EA</v>
          </cell>
          <cell r="E638">
            <v>61</v>
          </cell>
          <cell r="F638">
            <v>0.03</v>
          </cell>
          <cell r="G638">
            <v>56143</v>
          </cell>
          <cell r="H638">
            <v>1.22</v>
          </cell>
          <cell r="I638">
            <v>9.15</v>
          </cell>
        </row>
        <row r="639">
          <cell r="A639" t="str">
            <v>5715-02</v>
          </cell>
          <cell r="B639" t="str">
            <v>콘넥타(PVC)</v>
          </cell>
          <cell r="C639" t="str">
            <v xml:space="preserve"> 16C</v>
          </cell>
          <cell r="D639" t="str">
            <v>EA</v>
          </cell>
          <cell r="E639">
            <v>67</v>
          </cell>
          <cell r="F639">
            <v>0.03</v>
          </cell>
          <cell r="G639">
            <v>56143</v>
          </cell>
          <cell r="H639">
            <v>1.34</v>
          </cell>
          <cell r="I639">
            <v>10.049999999999999</v>
          </cell>
        </row>
        <row r="640">
          <cell r="A640" t="str">
            <v>5715-03</v>
          </cell>
          <cell r="B640" t="str">
            <v>콘넥타(PVC)</v>
          </cell>
          <cell r="C640" t="str">
            <v xml:space="preserve"> 22C</v>
          </cell>
          <cell r="D640" t="str">
            <v>EA</v>
          </cell>
          <cell r="E640">
            <v>79</v>
          </cell>
          <cell r="F640">
            <v>3.9E-2</v>
          </cell>
          <cell r="G640">
            <v>56143</v>
          </cell>
          <cell r="H640">
            <v>1.58</v>
          </cell>
          <cell r="I640">
            <v>11.85</v>
          </cell>
        </row>
        <row r="641">
          <cell r="A641" t="str">
            <v>5715-04</v>
          </cell>
          <cell r="B641" t="str">
            <v>콘넥타(PVC)</v>
          </cell>
          <cell r="C641" t="str">
            <v xml:space="preserve"> 28C</v>
          </cell>
          <cell r="D641" t="str">
            <v>EA</v>
          </cell>
          <cell r="E641">
            <v>176</v>
          </cell>
          <cell r="F641">
            <v>4.9000000000000002E-2</v>
          </cell>
          <cell r="G641">
            <v>56143</v>
          </cell>
          <cell r="H641">
            <v>3.52</v>
          </cell>
          <cell r="I641">
            <v>26.4</v>
          </cell>
        </row>
        <row r="642">
          <cell r="A642" t="str">
            <v>5715-05</v>
          </cell>
          <cell r="B642" t="str">
            <v>콘넥타(PVC)</v>
          </cell>
          <cell r="C642" t="str">
            <v xml:space="preserve"> 36C</v>
          </cell>
          <cell r="D642" t="str">
            <v>EA</v>
          </cell>
          <cell r="E642">
            <v>277</v>
          </cell>
          <cell r="F642">
            <v>6.3E-2</v>
          </cell>
          <cell r="G642">
            <v>56143</v>
          </cell>
          <cell r="H642">
            <v>5.54</v>
          </cell>
          <cell r="I642">
            <v>41.55</v>
          </cell>
        </row>
        <row r="643">
          <cell r="A643" t="str">
            <v>5715-06</v>
          </cell>
          <cell r="B643" t="str">
            <v>콘넥타(PVC)</v>
          </cell>
          <cell r="C643" t="str">
            <v xml:space="preserve"> 42C</v>
          </cell>
          <cell r="D643" t="str">
            <v>EA</v>
          </cell>
          <cell r="E643">
            <v>430</v>
          </cell>
          <cell r="F643">
            <v>7.6999999999999999E-2</v>
          </cell>
          <cell r="G643">
            <v>56143</v>
          </cell>
          <cell r="H643">
            <v>8.6</v>
          </cell>
          <cell r="I643">
            <v>64.5</v>
          </cell>
        </row>
        <row r="644">
          <cell r="A644" t="str">
            <v>5715-07</v>
          </cell>
          <cell r="B644" t="str">
            <v>콘넥타(PVC)</v>
          </cell>
          <cell r="C644" t="str">
            <v xml:space="preserve"> 54C</v>
          </cell>
          <cell r="D644" t="str">
            <v>EA</v>
          </cell>
          <cell r="E644">
            <v>744</v>
          </cell>
          <cell r="F644">
            <v>7.6999999999999999E-2</v>
          </cell>
          <cell r="G644">
            <v>56143</v>
          </cell>
          <cell r="H644">
            <v>14.88</v>
          </cell>
          <cell r="I644">
            <v>111.6</v>
          </cell>
        </row>
        <row r="645">
          <cell r="A645" t="str">
            <v>5715-08</v>
          </cell>
          <cell r="B645" t="str">
            <v>콘넥타(PVC)</v>
          </cell>
          <cell r="C645" t="str">
            <v xml:space="preserve"> 70C </v>
          </cell>
          <cell r="D645" t="str">
            <v>EA</v>
          </cell>
          <cell r="E645">
            <v>1322</v>
          </cell>
          <cell r="F645">
            <v>0.17</v>
          </cell>
          <cell r="G645">
            <v>56143</v>
          </cell>
          <cell r="H645">
            <v>26.44</v>
          </cell>
          <cell r="I645">
            <v>198.29999999999998</v>
          </cell>
        </row>
        <row r="646">
          <cell r="A646" t="str">
            <v>5715-09</v>
          </cell>
          <cell r="B646" t="str">
            <v>콘넥타(PVC)</v>
          </cell>
          <cell r="C646" t="str">
            <v xml:space="preserve"> 82C</v>
          </cell>
          <cell r="D646" t="str">
            <v>EA</v>
          </cell>
          <cell r="E646">
            <v>1896</v>
          </cell>
          <cell r="F646">
            <v>0.2</v>
          </cell>
          <cell r="G646">
            <v>56143</v>
          </cell>
          <cell r="H646">
            <v>37.92</v>
          </cell>
          <cell r="I646">
            <v>284.39999999999998</v>
          </cell>
        </row>
        <row r="647">
          <cell r="A647" t="str">
            <v>5715-10</v>
          </cell>
          <cell r="B647" t="str">
            <v>콘넥타(PVC)</v>
          </cell>
          <cell r="C647" t="str">
            <v>104C</v>
          </cell>
          <cell r="D647" t="str">
            <v>EA</v>
          </cell>
          <cell r="E647">
            <v>2527</v>
          </cell>
          <cell r="F647">
            <v>0.2</v>
          </cell>
          <cell r="G647">
            <v>56143</v>
          </cell>
          <cell r="H647">
            <v>50.54</v>
          </cell>
          <cell r="I647">
            <v>379.05</v>
          </cell>
        </row>
        <row r="648">
          <cell r="A648" t="str">
            <v>5715-11</v>
          </cell>
          <cell r="B648" t="str">
            <v>노말밴드(PVC)</v>
          </cell>
          <cell r="C648" t="str">
            <v xml:space="preserve"> 16C</v>
          </cell>
          <cell r="D648" t="str">
            <v>EA</v>
          </cell>
          <cell r="E648">
            <v>840</v>
          </cell>
          <cell r="F648">
            <v>0.03</v>
          </cell>
          <cell r="G648">
            <v>56143</v>
          </cell>
          <cell r="H648">
            <v>16.8</v>
          </cell>
          <cell r="I648">
            <v>126</v>
          </cell>
        </row>
        <row r="649">
          <cell r="A649" t="str">
            <v>5715-12</v>
          </cell>
          <cell r="B649" t="str">
            <v>노말밴드(PVC)</v>
          </cell>
          <cell r="C649" t="str">
            <v xml:space="preserve"> 22C</v>
          </cell>
          <cell r="D649" t="str">
            <v>EA</v>
          </cell>
          <cell r="E649">
            <v>840</v>
          </cell>
          <cell r="F649">
            <v>3.9E-2</v>
          </cell>
          <cell r="G649">
            <v>56143</v>
          </cell>
          <cell r="H649">
            <v>16.8</v>
          </cell>
          <cell r="I649">
            <v>126</v>
          </cell>
        </row>
        <row r="650">
          <cell r="A650" t="str">
            <v>5715-13</v>
          </cell>
          <cell r="B650" t="str">
            <v>노말밴드(PVC)</v>
          </cell>
          <cell r="C650" t="str">
            <v xml:space="preserve"> 28C</v>
          </cell>
          <cell r="D650" t="str">
            <v>EA</v>
          </cell>
          <cell r="E650">
            <v>960</v>
          </cell>
          <cell r="F650">
            <v>4.9000000000000002E-2</v>
          </cell>
          <cell r="G650">
            <v>56143</v>
          </cell>
          <cell r="H650">
            <v>19.2</v>
          </cell>
          <cell r="I650">
            <v>144</v>
          </cell>
        </row>
        <row r="651">
          <cell r="A651" t="str">
            <v>5715-14</v>
          </cell>
          <cell r="B651" t="str">
            <v>노말밴드(PVC)</v>
          </cell>
          <cell r="C651" t="str">
            <v xml:space="preserve"> 36C</v>
          </cell>
          <cell r="D651" t="str">
            <v>EA</v>
          </cell>
          <cell r="E651">
            <v>1080</v>
          </cell>
          <cell r="F651">
            <v>6.3E-2</v>
          </cell>
          <cell r="G651">
            <v>56143</v>
          </cell>
          <cell r="H651">
            <v>21.6</v>
          </cell>
          <cell r="I651">
            <v>162</v>
          </cell>
        </row>
        <row r="652">
          <cell r="A652" t="str">
            <v>5715-15</v>
          </cell>
          <cell r="B652" t="str">
            <v>노말밴드(PVC)</v>
          </cell>
          <cell r="C652" t="str">
            <v xml:space="preserve"> 42C</v>
          </cell>
          <cell r="D652" t="str">
            <v>EA</v>
          </cell>
          <cell r="E652">
            <v>1440</v>
          </cell>
          <cell r="F652">
            <v>7.6999999999999999E-2</v>
          </cell>
          <cell r="G652">
            <v>56143</v>
          </cell>
          <cell r="H652">
            <v>28.8</v>
          </cell>
          <cell r="I652">
            <v>216</v>
          </cell>
        </row>
        <row r="653">
          <cell r="A653" t="str">
            <v>5715-16</v>
          </cell>
          <cell r="B653" t="str">
            <v>노말밴드(PVC)</v>
          </cell>
          <cell r="C653" t="str">
            <v xml:space="preserve"> 54C</v>
          </cell>
          <cell r="D653" t="str">
            <v>EA</v>
          </cell>
          <cell r="E653">
            <v>2040</v>
          </cell>
          <cell r="F653">
            <v>7.6999999999999999E-2</v>
          </cell>
          <cell r="G653">
            <v>56143</v>
          </cell>
          <cell r="H653">
            <v>40.800000000000004</v>
          </cell>
          <cell r="I653">
            <v>306</v>
          </cell>
        </row>
        <row r="654">
          <cell r="A654" t="str">
            <v>5715-17</v>
          </cell>
          <cell r="B654" t="str">
            <v>노말밴드(PVC)</v>
          </cell>
          <cell r="C654" t="str">
            <v xml:space="preserve"> 70C </v>
          </cell>
          <cell r="D654" t="str">
            <v>EA</v>
          </cell>
          <cell r="E654">
            <v>3960</v>
          </cell>
          <cell r="F654">
            <v>0.17</v>
          </cell>
          <cell r="G654">
            <v>56143</v>
          </cell>
          <cell r="H654">
            <v>79.2</v>
          </cell>
          <cell r="I654">
            <v>594</v>
          </cell>
        </row>
        <row r="655">
          <cell r="A655" t="str">
            <v>5715-18</v>
          </cell>
          <cell r="B655" t="str">
            <v>노말밴드(PVC)</v>
          </cell>
          <cell r="C655" t="str">
            <v xml:space="preserve"> 82C</v>
          </cell>
          <cell r="D655" t="str">
            <v>EA</v>
          </cell>
          <cell r="E655">
            <v>4800</v>
          </cell>
          <cell r="F655">
            <v>0.2</v>
          </cell>
          <cell r="G655">
            <v>56143</v>
          </cell>
          <cell r="H655">
            <v>96</v>
          </cell>
          <cell r="I655">
            <v>720</v>
          </cell>
        </row>
        <row r="656">
          <cell r="A656" t="str">
            <v>5715-19</v>
          </cell>
          <cell r="B656" t="str">
            <v>노말밴드(PVC)</v>
          </cell>
          <cell r="C656" t="str">
            <v>104C</v>
          </cell>
          <cell r="D656" t="str">
            <v>EA</v>
          </cell>
          <cell r="E656">
            <v>8400</v>
          </cell>
          <cell r="F656">
            <v>0.2</v>
          </cell>
          <cell r="G656">
            <v>56143</v>
          </cell>
          <cell r="H656">
            <v>168</v>
          </cell>
          <cell r="I656">
            <v>1260</v>
          </cell>
        </row>
        <row r="657">
          <cell r="A657" t="str">
            <v>5715-21</v>
          </cell>
          <cell r="B657" t="str">
            <v>카 프 링</v>
          </cell>
          <cell r="C657" t="str">
            <v xml:space="preserve"> 14C</v>
          </cell>
          <cell r="D657" t="str">
            <v>EA</v>
          </cell>
          <cell r="E657">
            <v>45</v>
          </cell>
          <cell r="F657">
            <v>0.03</v>
          </cell>
          <cell r="G657">
            <v>56143</v>
          </cell>
          <cell r="H657">
            <v>0.9</v>
          </cell>
          <cell r="I657">
            <v>6.75</v>
          </cell>
        </row>
        <row r="658">
          <cell r="A658" t="str">
            <v>5715-22</v>
          </cell>
          <cell r="B658" t="str">
            <v>카 프 링</v>
          </cell>
          <cell r="C658" t="str">
            <v xml:space="preserve"> 16C</v>
          </cell>
          <cell r="D658" t="str">
            <v>EA</v>
          </cell>
          <cell r="E658">
            <v>55</v>
          </cell>
          <cell r="F658">
            <v>0.03</v>
          </cell>
          <cell r="G658">
            <v>56143</v>
          </cell>
          <cell r="H658">
            <v>1.1000000000000001</v>
          </cell>
          <cell r="I658">
            <v>8.25</v>
          </cell>
        </row>
        <row r="659">
          <cell r="A659" t="str">
            <v>5715-23</v>
          </cell>
          <cell r="B659" t="str">
            <v>카 프 링</v>
          </cell>
          <cell r="C659" t="str">
            <v xml:space="preserve"> 22C</v>
          </cell>
          <cell r="D659" t="str">
            <v>EA</v>
          </cell>
          <cell r="E659">
            <v>75</v>
          </cell>
          <cell r="F659">
            <v>3.9E-2</v>
          </cell>
          <cell r="G659">
            <v>56143</v>
          </cell>
          <cell r="H659">
            <v>1.5</v>
          </cell>
          <cell r="I659">
            <v>11.25</v>
          </cell>
        </row>
        <row r="660">
          <cell r="A660" t="str">
            <v>5715-24</v>
          </cell>
          <cell r="B660" t="str">
            <v>카 프 링</v>
          </cell>
          <cell r="C660" t="str">
            <v xml:space="preserve"> 28C</v>
          </cell>
          <cell r="D660" t="str">
            <v>EA</v>
          </cell>
          <cell r="E660">
            <v>150</v>
          </cell>
          <cell r="F660">
            <v>4.9000000000000002E-2</v>
          </cell>
          <cell r="G660">
            <v>56143</v>
          </cell>
          <cell r="H660">
            <v>3</v>
          </cell>
          <cell r="I660">
            <v>22.5</v>
          </cell>
        </row>
        <row r="661">
          <cell r="A661" t="str">
            <v>5715-25</v>
          </cell>
          <cell r="B661" t="str">
            <v>카 프 링</v>
          </cell>
          <cell r="C661" t="str">
            <v xml:space="preserve"> 36C</v>
          </cell>
          <cell r="D661" t="str">
            <v>EA</v>
          </cell>
          <cell r="E661">
            <v>290</v>
          </cell>
          <cell r="F661">
            <v>6.3E-2</v>
          </cell>
          <cell r="G661">
            <v>56143</v>
          </cell>
          <cell r="H661">
            <v>5.8</v>
          </cell>
          <cell r="I661">
            <v>43.5</v>
          </cell>
        </row>
        <row r="662">
          <cell r="A662" t="str">
            <v>5715-26</v>
          </cell>
          <cell r="B662" t="str">
            <v>카 프 링</v>
          </cell>
          <cell r="C662" t="str">
            <v xml:space="preserve"> 42C</v>
          </cell>
          <cell r="D662" t="str">
            <v>EA</v>
          </cell>
          <cell r="E662">
            <v>415</v>
          </cell>
          <cell r="F662">
            <v>7.6999999999999999E-2</v>
          </cell>
          <cell r="G662">
            <v>56143</v>
          </cell>
          <cell r="H662">
            <v>8.3000000000000007</v>
          </cell>
          <cell r="I662">
            <v>62.25</v>
          </cell>
        </row>
        <row r="663">
          <cell r="A663" t="str">
            <v>5715-27</v>
          </cell>
          <cell r="B663" t="str">
            <v>카 프 링</v>
          </cell>
          <cell r="C663" t="str">
            <v xml:space="preserve"> 54C</v>
          </cell>
          <cell r="D663" t="str">
            <v>EA</v>
          </cell>
          <cell r="E663">
            <v>630</v>
          </cell>
          <cell r="F663">
            <v>7.6999999999999999E-2</v>
          </cell>
          <cell r="G663">
            <v>56143</v>
          </cell>
          <cell r="H663">
            <v>12.6</v>
          </cell>
          <cell r="I663">
            <v>94.5</v>
          </cell>
        </row>
        <row r="664">
          <cell r="A664" t="str">
            <v>5715-28</v>
          </cell>
          <cell r="B664" t="str">
            <v>카 프 링</v>
          </cell>
          <cell r="C664" t="str">
            <v xml:space="preserve"> 70C </v>
          </cell>
          <cell r="D664" t="str">
            <v>EA</v>
          </cell>
          <cell r="E664">
            <v>970</v>
          </cell>
          <cell r="F664">
            <v>0.17</v>
          </cell>
          <cell r="G664">
            <v>56143</v>
          </cell>
          <cell r="H664">
            <v>19.400000000000002</v>
          </cell>
          <cell r="I664">
            <v>145.5</v>
          </cell>
        </row>
        <row r="665">
          <cell r="A665" t="str">
            <v>5715-29</v>
          </cell>
          <cell r="B665" t="str">
            <v>카 프 링</v>
          </cell>
          <cell r="C665" t="str">
            <v xml:space="preserve"> 82C</v>
          </cell>
          <cell r="D665" t="str">
            <v>EA</v>
          </cell>
          <cell r="E665">
            <v>1330</v>
          </cell>
          <cell r="F665">
            <v>0.2</v>
          </cell>
          <cell r="G665">
            <v>56143</v>
          </cell>
          <cell r="H665">
            <v>26.6</v>
          </cell>
          <cell r="I665">
            <v>199.5</v>
          </cell>
        </row>
        <row r="666">
          <cell r="A666" t="str">
            <v>5715-30</v>
          </cell>
          <cell r="B666" t="str">
            <v>카 프 링</v>
          </cell>
          <cell r="C666" t="str">
            <v>104C</v>
          </cell>
          <cell r="D666" t="str">
            <v>EA</v>
          </cell>
          <cell r="E666">
            <v>1880</v>
          </cell>
          <cell r="F666">
            <v>0.2</v>
          </cell>
          <cell r="G666">
            <v>56143</v>
          </cell>
          <cell r="H666">
            <v>37.6</v>
          </cell>
          <cell r="I666">
            <v>282</v>
          </cell>
        </row>
        <row r="667">
          <cell r="A667" t="str">
            <v>5717-00</v>
          </cell>
          <cell r="B667" t="str">
            <v>난연 PE 전선관</v>
          </cell>
        </row>
        <row r="668">
          <cell r="A668" t="str">
            <v>5717-01</v>
          </cell>
          <cell r="B668" t="str">
            <v>난연 PE 전선관</v>
          </cell>
          <cell r="C668" t="str">
            <v>22*36*2.2</v>
          </cell>
          <cell r="D668" t="str">
            <v>M</v>
          </cell>
          <cell r="E668">
            <v>780</v>
          </cell>
          <cell r="F668">
            <v>0.06</v>
          </cell>
          <cell r="G668">
            <v>56143</v>
          </cell>
          <cell r="H668">
            <v>15.6</v>
          </cell>
          <cell r="I668">
            <v>117</v>
          </cell>
        </row>
        <row r="669">
          <cell r="A669" t="str">
            <v>5717-02</v>
          </cell>
          <cell r="B669" t="str">
            <v>난연 PE 전선관</v>
          </cell>
          <cell r="C669" t="str">
            <v>28*34*2.7</v>
          </cell>
          <cell r="D669" t="str">
            <v>M</v>
          </cell>
          <cell r="E669">
            <v>1280</v>
          </cell>
          <cell r="F669">
            <v>0.08</v>
          </cell>
          <cell r="G669">
            <v>56143</v>
          </cell>
          <cell r="H669">
            <v>25.6</v>
          </cell>
          <cell r="I669">
            <v>192</v>
          </cell>
        </row>
        <row r="670">
          <cell r="A670" t="str">
            <v>5717-03</v>
          </cell>
          <cell r="B670" t="str">
            <v>난연 PE 전선관</v>
          </cell>
          <cell r="C670" t="str">
            <v>36*42*3.1</v>
          </cell>
          <cell r="D670" t="str">
            <v>M</v>
          </cell>
          <cell r="E670">
            <v>1910</v>
          </cell>
          <cell r="F670">
            <v>0.1</v>
          </cell>
          <cell r="G670">
            <v>56143</v>
          </cell>
          <cell r="H670">
            <v>38.200000000000003</v>
          </cell>
          <cell r="I670">
            <v>286.5</v>
          </cell>
        </row>
        <row r="671">
          <cell r="A671" t="str">
            <v>5719-00</v>
          </cell>
          <cell r="B671" t="str">
            <v>포리에칠렌 전선관</v>
          </cell>
        </row>
        <row r="672">
          <cell r="A672" t="str">
            <v>5719-01</v>
          </cell>
          <cell r="B672" t="str">
            <v>포리에칠렌 전선관</v>
          </cell>
          <cell r="C672" t="str">
            <v xml:space="preserve"> 14C</v>
          </cell>
          <cell r="D672" t="str">
            <v>M</v>
          </cell>
          <cell r="E672">
            <v>170</v>
          </cell>
          <cell r="F672">
            <v>0.05</v>
          </cell>
          <cell r="G672">
            <v>56143</v>
          </cell>
          <cell r="H672">
            <v>3.4</v>
          </cell>
          <cell r="I672">
            <v>25.5</v>
          </cell>
        </row>
        <row r="673">
          <cell r="A673" t="str">
            <v>5719-02</v>
          </cell>
          <cell r="B673" t="str">
            <v>포리에칠렌 전선관</v>
          </cell>
          <cell r="C673" t="str">
            <v xml:space="preserve"> 16C</v>
          </cell>
          <cell r="D673" t="str">
            <v>M</v>
          </cell>
          <cell r="E673">
            <v>195</v>
          </cell>
          <cell r="F673">
            <v>0.05</v>
          </cell>
          <cell r="G673">
            <v>56143</v>
          </cell>
          <cell r="H673">
            <v>3.9</v>
          </cell>
          <cell r="I673">
            <v>29.25</v>
          </cell>
        </row>
        <row r="674">
          <cell r="A674" t="str">
            <v>5719-03</v>
          </cell>
          <cell r="B674" t="str">
            <v>포리에칠렌 전선관</v>
          </cell>
          <cell r="C674" t="str">
            <v xml:space="preserve"> 22C</v>
          </cell>
          <cell r="D674" t="str">
            <v>M</v>
          </cell>
          <cell r="E674">
            <v>285</v>
          </cell>
          <cell r="F674">
            <v>0.06</v>
          </cell>
          <cell r="G674">
            <v>56143</v>
          </cell>
          <cell r="H674">
            <v>5.7</v>
          </cell>
          <cell r="I674">
            <v>42.75</v>
          </cell>
        </row>
        <row r="675">
          <cell r="A675" t="str">
            <v>5719-04</v>
          </cell>
          <cell r="B675" t="str">
            <v>포리에칠렌 전선관</v>
          </cell>
          <cell r="C675" t="str">
            <v xml:space="preserve"> 28C</v>
          </cell>
          <cell r="D675" t="str">
            <v>M</v>
          </cell>
          <cell r="E675">
            <v>470</v>
          </cell>
          <cell r="F675">
            <v>0.08</v>
          </cell>
          <cell r="G675">
            <v>56143</v>
          </cell>
          <cell r="H675">
            <v>9.4</v>
          </cell>
          <cell r="I675">
            <v>70.5</v>
          </cell>
        </row>
        <row r="676">
          <cell r="A676" t="str">
            <v>5719-05</v>
          </cell>
          <cell r="B676" t="str">
            <v>포리에칠렌 전선관</v>
          </cell>
          <cell r="C676" t="str">
            <v xml:space="preserve"> 36C</v>
          </cell>
          <cell r="D676" t="str">
            <v>M</v>
          </cell>
          <cell r="E676">
            <v>700</v>
          </cell>
          <cell r="F676">
            <v>0.1</v>
          </cell>
          <cell r="G676">
            <v>56143</v>
          </cell>
          <cell r="H676">
            <v>14</v>
          </cell>
          <cell r="I676">
            <v>105</v>
          </cell>
        </row>
        <row r="677">
          <cell r="A677" t="str">
            <v>5719-06</v>
          </cell>
          <cell r="B677" t="str">
            <v>포리에칠렌 전선관</v>
          </cell>
          <cell r="C677" t="str">
            <v xml:space="preserve"> 42C</v>
          </cell>
          <cell r="D677" t="str">
            <v>M</v>
          </cell>
          <cell r="E677">
            <v>820</v>
          </cell>
          <cell r="F677">
            <v>0.13</v>
          </cell>
          <cell r="G677">
            <v>56143</v>
          </cell>
          <cell r="H677">
            <v>16.399999999999999</v>
          </cell>
          <cell r="I677">
            <v>123</v>
          </cell>
        </row>
        <row r="678">
          <cell r="A678" t="str">
            <v>5719-07</v>
          </cell>
          <cell r="B678" t="str">
            <v>포리에칠렌 전선관</v>
          </cell>
          <cell r="C678" t="str">
            <v xml:space="preserve"> 54C</v>
          </cell>
          <cell r="D678" t="str">
            <v>M</v>
          </cell>
          <cell r="E678">
            <v>1240</v>
          </cell>
          <cell r="F678">
            <v>0.13</v>
          </cell>
          <cell r="G678">
            <v>56143</v>
          </cell>
          <cell r="H678">
            <v>24.8</v>
          </cell>
          <cell r="I678">
            <v>186</v>
          </cell>
        </row>
        <row r="679">
          <cell r="A679" t="str">
            <v>5719-08</v>
          </cell>
          <cell r="B679" t="str">
            <v>포리에칠렌 전선관</v>
          </cell>
          <cell r="C679" t="str">
            <v xml:space="preserve"> 70C </v>
          </cell>
          <cell r="D679" t="str">
            <v>M</v>
          </cell>
          <cell r="E679">
            <v>1720</v>
          </cell>
          <cell r="F679">
            <v>0.28000000000000003</v>
          </cell>
          <cell r="G679">
            <v>56143</v>
          </cell>
          <cell r="H679">
            <v>34.4</v>
          </cell>
          <cell r="I679">
            <v>258</v>
          </cell>
        </row>
        <row r="680">
          <cell r="A680" t="str">
            <v>5719-09</v>
          </cell>
          <cell r="B680" t="str">
            <v>포리에칠렌 전선관</v>
          </cell>
          <cell r="C680" t="str">
            <v xml:space="preserve"> 82C</v>
          </cell>
          <cell r="D680" t="str">
            <v>M</v>
          </cell>
          <cell r="E680">
            <v>2430</v>
          </cell>
          <cell r="F680">
            <v>0.28000000000000003</v>
          </cell>
          <cell r="G680">
            <v>56143</v>
          </cell>
          <cell r="H680">
            <v>48.6</v>
          </cell>
          <cell r="I680">
            <v>364.5</v>
          </cell>
        </row>
        <row r="681">
          <cell r="A681" t="str">
            <v>5719-10</v>
          </cell>
          <cell r="B681" t="str">
            <v>포리에칠렌 전선관</v>
          </cell>
          <cell r="C681" t="str">
            <v>104C</v>
          </cell>
          <cell r="D681" t="str">
            <v>M</v>
          </cell>
          <cell r="E681">
            <v>3580</v>
          </cell>
          <cell r="F681">
            <v>0.46</v>
          </cell>
          <cell r="G681">
            <v>56143</v>
          </cell>
          <cell r="H681">
            <v>71.600000000000009</v>
          </cell>
          <cell r="I681">
            <v>537</v>
          </cell>
        </row>
        <row r="682">
          <cell r="A682" t="str">
            <v>5719-11</v>
          </cell>
        </row>
        <row r="683">
          <cell r="A683" t="str">
            <v>5721-00</v>
          </cell>
          <cell r="B683" t="str">
            <v>합성수지제 가요전선관 -KSC 8454-</v>
          </cell>
        </row>
        <row r="684">
          <cell r="A684" t="str">
            <v>5721-01</v>
          </cell>
          <cell r="B684" t="str">
            <v>가요전선관 -하이렉스</v>
          </cell>
          <cell r="C684" t="str">
            <v>16mm</v>
          </cell>
          <cell r="D684" t="str">
            <v>M</v>
          </cell>
          <cell r="E684">
            <v>120</v>
          </cell>
          <cell r="F684">
            <v>0.05</v>
          </cell>
          <cell r="G684">
            <v>56143</v>
          </cell>
          <cell r="H684">
            <v>2.4</v>
          </cell>
          <cell r="I684">
            <v>18</v>
          </cell>
        </row>
        <row r="685">
          <cell r="A685" t="str">
            <v>5721-02</v>
          </cell>
          <cell r="B685" t="str">
            <v>가요전선관 -하이렉스</v>
          </cell>
          <cell r="C685" t="str">
            <v>22mm</v>
          </cell>
          <cell r="D685" t="str">
            <v>M</v>
          </cell>
          <cell r="E685">
            <v>160</v>
          </cell>
          <cell r="F685">
            <v>0.06</v>
          </cell>
          <cell r="G685">
            <v>56143</v>
          </cell>
          <cell r="H685">
            <v>3.2</v>
          </cell>
          <cell r="I685">
            <v>24</v>
          </cell>
        </row>
        <row r="686">
          <cell r="A686" t="str">
            <v>5721-03</v>
          </cell>
          <cell r="B686" t="str">
            <v>가요전선관 -하이렉스</v>
          </cell>
          <cell r="C686" t="str">
            <v>28mm</v>
          </cell>
          <cell r="D686" t="str">
            <v>M</v>
          </cell>
          <cell r="E686">
            <v>220</v>
          </cell>
          <cell r="F686">
            <v>0.08</v>
          </cell>
          <cell r="G686">
            <v>56143</v>
          </cell>
          <cell r="H686">
            <v>4.4000000000000004</v>
          </cell>
          <cell r="I686">
            <v>33</v>
          </cell>
        </row>
        <row r="687">
          <cell r="A687" t="str">
            <v>5721-11</v>
          </cell>
          <cell r="B687" t="str">
            <v>가요전선관 -하이렉스(PF-난연성)</v>
          </cell>
          <cell r="C687" t="str">
            <v>14mm</v>
          </cell>
          <cell r="D687" t="str">
            <v>M</v>
          </cell>
          <cell r="E687">
            <v>500</v>
          </cell>
          <cell r="F687">
            <v>0.05</v>
          </cell>
          <cell r="G687">
            <v>56143</v>
          </cell>
          <cell r="H687">
            <v>10</v>
          </cell>
          <cell r="I687">
            <v>75</v>
          </cell>
        </row>
        <row r="688">
          <cell r="A688" t="str">
            <v>5721-12</v>
          </cell>
          <cell r="B688" t="str">
            <v>가요전선관 -하이렉스(PF-난연성)</v>
          </cell>
          <cell r="C688" t="str">
            <v>16mm</v>
          </cell>
          <cell r="D688" t="str">
            <v>M</v>
          </cell>
          <cell r="E688">
            <v>550</v>
          </cell>
          <cell r="F688">
            <v>0.05</v>
          </cell>
          <cell r="G688">
            <v>56143</v>
          </cell>
          <cell r="H688">
            <v>11</v>
          </cell>
          <cell r="I688">
            <v>82.5</v>
          </cell>
        </row>
        <row r="689">
          <cell r="A689" t="str">
            <v>5721-13</v>
          </cell>
          <cell r="B689" t="str">
            <v>가요전선관 -하이렉스(PF-난연성)</v>
          </cell>
          <cell r="C689" t="str">
            <v>22mm</v>
          </cell>
          <cell r="D689" t="str">
            <v>M</v>
          </cell>
          <cell r="E689">
            <v>750</v>
          </cell>
          <cell r="F689">
            <v>0.06</v>
          </cell>
          <cell r="G689">
            <v>56143</v>
          </cell>
          <cell r="H689">
            <v>15</v>
          </cell>
          <cell r="I689">
            <v>112.5</v>
          </cell>
        </row>
        <row r="690">
          <cell r="A690" t="str">
            <v>5721-14</v>
          </cell>
          <cell r="B690" t="str">
            <v>가요전선관 -하이렉스(PF-난연성)</v>
          </cell>
          <cell r="C690" t="str">
            <v>28mm</v>
          </cell>
          <cell r="D690" t="str">
            <v>M</v>
          </cell>
          <cell r="E690">
            <v>980</v>
          </cell>
          <cell r="F690">
            <v>0.08</v>
          </cell>
          <cell r="G690">
            <v>56143</v>
          </cell>
          <cell r="H690">
            <v>19.600000000000001</v>
          </cell>
          <cell r="I690">
            <v>147</v>
          </cell>
        </row>
        <row r="691">
          <cell r="A691" t="str">
            <v>5721-21</v>
          </cell>
          <cell r="B691" t="str">
            <v>연경용 카프링</v>
          </cell>
          <cell r="C691" t="str">
            <v>14mm</v>
          </cell>
          <cell r="D691" t="str">
            <v>EA</v>
          </cell>
          <cell r="E691">
            <v>120</v>
          </cell>
          <cell r="F691">
            <v>0.03</v>
          </cell>
          <cell r="G691">
            <v>56143</v>
          </cell>
          <cell r="H691">
            <v>2.4</v>
          </cell>
          <cell r="I691">
            <v>18</v>
          </cell>
        </row>
        <row r="692">
          <cell r="A692" t="str">
            <v>5721-22</v>
          </cell>
          <cell r="B692" t="str">
            <v>연경용 카프링</v>
          </cell>
          <cell r="C692" t="str">
            <v>16mm</v>
          </cell>
          <cell r="D692" t="str">
            <v>EA</v>
          </cell>
          <cell r="E692">
            <v>130</v>
          </cell>
          <cell r="F692">
            <v>0.03</v>
          </cell>
          <cell r="G692">
            <v>56143</v>
          </cell>
          <cell r="H692">
            <v>2.6</v>
          </cell>
          <cell r="I692">
            <v>19.5</v>
          </cell>
        </row>
        <row r="693">
          <cell r="A693" t="str">
            <v>5721-23</v>
          </cell>
          <cell r="B693" t="str">
            <v>연경용 카프링</v>
          </cell>
          <cell r="C693" t="str">
            <v>22mm</v>
          </cell>
          <cell r="D693" t="str">
            <v>EA</v>
          </cell>
          <cell r="E693">
            <v>170</v>
          </cell>
          <cell r="F693">
            <v>3.9E-2</v>
          </cell>
          <cell r="G693">
            <v>56143</v>
          </cell>
          <cell r="H693">
            <v>3.4</v>
          </cell>
          <cell r="I693">
            <v>25.5</v>
          </cell>
        </row>
        <row r="694">
          <cell r="A694" t="str">
            <v>5721-24</v>
          </cell>
          <cell r="B694" t="str">
            <v>연경용 카프링</v>
          </cell>
          <cell r="C694" t="str">
            <v>28mm</v>
          </cell>
          <cell r="D694" t="str">
            <v>EA</v>
          </cell>
          <cell r="E694">
            <v>210</v>
          </cell>
          <cell r="F694">
            <v>4.9000000000000002E-2</v>
          </cell>
          <cell r="G694">
            <v>56143</v>
          </cell>
          <cell r="H694">
            <v>4.2</v>
          </cell>
          <cell r="I694">
            <v>31.5</v>
          </cell>
        </row>
        <row r="695">
          <cell r="A695" t="str">
            <v>5721-31</v>
          </cell>
          <cell r="B695" t="str">
            <v>콘 넥 타</v>
          </cell>
          <cell r="C695" t="str">
            <v>14mm</v>
          </cell>
          <cell r="D695" t="str">
            <v>EA</v>
          </cell>
          <cell r="E695">
            <v>120</v>
          </cell>
          <cell r="F695">
            <v>0.03</v>
          </cell>
          <cell r="G695">
            <v>56143</v>
          </cell>
          <cell r="H695">
            <v>2.4</v>
          </cell>
          <cell r="I695">
            <v>18</v>
          </cell>
        </row>
        <row r="696">
          <cell r="A696" t="str">
            <v>5721-32</v>
          </cell>
          <cell r="B696" t="str">
            <v>콘 넥 타</v>
          </cell>
          <cell r="C696" t="str">
            <v>16mm</v>
          </cell>
          <cell r="D696" t="str">
            <v>EA</v>
          </cell>
          <cell r="E696">
            <v>130</v>
          </cell>
          <cell r="F696">
            <v>0.03</v>
          </cell>
          <cell r="G696">
            <v>56143</v>
          </cell>
          <cell r="H696">
            <v>2.6</v>
          </cell>
          <cell r="I696">
            <v>19.5</v>
          </cell>
        </row>
        <row r="697">
          <cell r="A697" t="str">
            <v>5721-33</v>
          </cell>
          <cell r="B697" t="str">
            <v>콘 넥 타</v>
          </cell>
          <cell r="C697" t="str">
            <v>22mm</v>
          </cell>
          <cell r="D697" t="str">
            <v>EA</v>
          </cell>
          <cell r="E697">
            <v>170</v>
          </cell>
          <cell r="F697">
            <v>3.9E-2</v>
          </cell>
          <cell r="G697">
            <v>56143</v>
          </cell>
          <cell r="H697">
            <v>3.4</v>
          </cell>
          <cell r="I697">
            <v>25.5</v>
          </cell>
        </row>
        <row r="698">
          <cell r="A698" t="str">
            <v>5721-34</v>
          </cell>
          <cell r="B698" t="str">
            <v>콘 넥 타</v>
          </cell>
          <cell r="C698" t="str">
            <v>28mm</v>
          </cell>
          <cell r="D698" t="str">
            <v>EA</v>
          </cell>
          <cell r="E698">
            <v>210</v>
          </cell>
          <cell r="F698">
            <v>4.9000000000000002E-2</v>
          </cell>
          <cell r="G698">
            <v>56143</v>
          </cell>
          <cell r="H698">
            <v>4.2</v>
          </cell>
          <cell r="I698">
            <v>31.5</v>
          </cell>
        </row>
        <row r="699">
          <cell r="A699" t="str">
            <v>5721-35</v>
          </cell>
        </row>
        <row r="700">
          <cell r="A700" t="str">
            <v>5725-00</v>
          </cell>
          <cell r="B700" t="str">
            <v>풀  박  스</v>
          </cell>
        </row>
        <row r="701">
          <cell r="A701" t="str">
            <v>5725-01</v>
          </cell>
          <cell r="B701" t="str">
            <v>PULL BOX</v>
          </cell>
          <cell r="C701" t="str">
            <v>100*100* 50</v>
          </cell>
          <cell r="D701" t="str">
            <v>EA</v>
          </cell>
          <cell r="E701">
            <v>1400</v>
          </cell>
          <cell r="F701">
            <v>0.6</v>
          </cell>
          <cell r="G701">
            <v>56143</v>
          </cell>
          <cell r="H701">
            <v>0</v>
          </cell>
          <cell r="I701">
            <v>0</v>
          </cell>
        </row>
        <row r="702">
          <cell r="A702" t="str">
            <v>5725-02</v>
          </cell>
          <cell r="B702" t="str">
            <v>PULL BOX</v>
          </cell>
          <cell r="C702" t="str">
            <v>100*100*75</v>
          </cell>
          <cell r="D702" t="str">
            <v>EA</v>
          </cell>
          <cell r="E702">
            <v>1570</v>
          </cell>
          <cell r="F702">
            <v>0.6</v>
          </cell>
          <cell r="G702">
            <v>56143</v>
          </cell>
          <cell r="H702">
            <v>0</v>
          </cell>
          <cell r="I702">
            <v>0</v>
          </cell>
        </row>
        <row r="703">
          <cell r="A703" t="str">
            <v>5725-03</v>
          </cell>
          <cell r="B703" t="str">
            <v>PULL BOX</v>
          </cell>
          <cell r="C703" t="str">
            <v>100*100*100</v>
          </cell>
          <cell r="D703" t="str">
            <v>EA</v>
          </cell>
          <cell r="E703">
            <v>1850</v>
          </cell>
          <cell r="F703">
            <v>0.6</v>
          </cell>
          <cell r="G703">
            <v>56143</v>
          </cell>
          <cell r="H703">
            <v>0</v>
          </cell>
          <cell r="I703">
            <v>0</v>
          </cell>
        </row>
        <row r="704">
          <cell r="A704" t="str">
            <v>5725-04</v>
          </cell>
          <cell r="B704" t="str">
            <v>PULL BOX</v>
          </cell>
          <cell r="C704" t="str">
            <v>150*150*100</v>
          </cell>
          <cell r="D704" t="str">
            <v>EA</v>
          </cell>
          <cell r="E704">
            <v>2320</v>
          </cell>
          <cell r="F704">
            <v>0.6</v>
          </cell>
          <cell r="G704">
            <v>56143</v>
          </cell>
          <cell r="H704">
            <v>0</v>
          </cell>
          <cell r="I704">
            <v>0</v>
          </cell>
        </row>
        <row r="705">
          <cell r="A705" t="str">
            <v>5725-05</v>
          </cell>
          <cell r="B705" t="str">
            <v>PULL BOX</v>
          </cell>
          <cell r="C705" t="str">
            <v>150*150*150</v>
          </cell>
          <cell r="D705" t="str">
            <v>EA</v>
          </cell>
          <cell r="E705">
            <v>2720</v>
          </cell>
          <cell r="F705">
            <v>0.6</v>
          </cell>
          <cell r="G705">
            <v>56143</v>
          </cell>
          <cell r="H705">
            <v>0</v>
          </cell>
          <cell r="I705">
            <v>0</v>
          </cell>
        </row>
        <row r="706">
          <cell r="A706" t="str">
            <v>5725-06</v>
          </cell>
          <cell r="B706" t="str">
            <v>PULL BOX</v>
          </cell>
          <cell r="C706" t="str">
            <v>200*200*100</v>
          </cell>
          <cell r="D706" t="str">
            <v>EA</v>
          </cell>
          <cell r="E706">
            <v>3580</v>
          </cell>
          <cell r="F706">
            <v>0.6</v>
          </cell>
          <cell r="G706">
            <v>56143</v>
          </cell>
          <cell r="H706">
            <v>0</v>
          </cell>
          <cell r="I706">
            <v>0</v>
          </cell>
        </row>
        <row r="707">
          <cell r="A707" t="str">
            <v>5725-07</v>
          </cell>
          <cell r="B707" t="str">
            <v>PULL BOX</v>
          </cell>
          <cell r="C707" t="str">
            <v>200*200*150</v>
          </cell>
          <cell r="D707" t="str">
            <v>EA</v>
          </cell>
          <cell r="E707">
            <v>4510</v>
          </cell>
          <cell r="F707">
            <v>0.6</v>
          </cell>
          <cell r="G707">
            <v>56143</v>
          </cell>
          <cell r="H707">
            <v>0</v>
          </cell>
          <cell r="I707">
            <v>0</v>
          </cell>
        </row>
        <row r="708">
          <cell r="A708" t="str">
            <v>5725-08</v>
          </cell>
          <cell r="B708" t="str">
            <v>PULL BOX</v>
          </cell>
          <cell r="C708" t="str">
            <v>200*200*200</v>
          </cell>
          <cell r="D708" t="str">
            <v>EA</v>
          </cell>
          <cell r="E708">
            <v>4940</v>
          </cell>
          <cell r="F708">
            <v>0.6</v>
          </cell>
          <cell r="G708">
            <v>56143</v>
          </cell>
          <cell r="H708">
            <v>0</v>
          </cell>
          <cell r="I708">
            <v>0</v>
          </cell>
        </row>
        <row r="709">
          <cell r="A709" t="str">
            <v>5725-09</v>
          </cell>
          <cell r="B709" t="str">
            <v>PULL BOX</v>
          </cell>
          <cell r="C709" t="str">
            <v>250*250*100</v>
          </cell>
          <cell r="D709" t="str">
            <v>EA</v>
          </cell>
          <cell r="E709">
            <v>5230</v>
          </cell>
          <cell r="F709">
            <v>0.6</v>
          </cell>
          <cell r="G709">
            <v>56143</v>
          </cell>
          <cell r="H709">
            <v>0</v>
          </cell>
          <cell r="I709">
            <v>0</v>
          </cell>
        </row>
        <row r="710">
          <cell r="A710" t="str">
            <v>5725-10</v>
          </cell>
          <cell r="B710" t="str">
            <v>PULL BOX</v>
          </cell>
          <cell r="C710" t="str">
            <v>250*250*150</v>
          </cell>
          <cell r="D710" t="str">
            <v>EA</v>
          </cell>
          <cell r="E710">
            <v>5620</v>
          </cell>
          <cell r="F710">
            <v>0.6</v>
          </cell>
          <cell r="G710">
            <v>56143</v>
          </cell>
          <cell r="H710">
            <v>0</v>
          </cell>
          <cell r="I710">
            <v>0</v>
          </cell>
        </row>
        <row r="711">
          <cell r="A711" t="str">
            <v>5725-11</v>
          </cell>
          <cell r="B711" t="str">
            <v>PULL BOX</v>
          </cell>
          <cell r="C711" t="str">
            <v>250*250*200</v>
          </cell>
          <cell r="D711" t="str">
            <v>EA</v>
          </cell>
          <cell r="E711">
            <v>6470</v>
          </cell>
          <cell r="F711">
            <v>0.6</v>
          </cell>
          <cell r="G711">
            <v>56143</v>
          </cell>
          <cell r="H711">
            <v>0</v>
          </cell>
          <cell r="I711">
            <v>0</v>
          </cell>
        </row>
        <row r="712">
          <cell r="A712" t="str">
            <v>5725-12</v>
          </cell>
          <cell r="B712" t="str">
            <v>PULL BOX</v>
          </cell>
          <cell r="C712" t="str">
            <v>300*300*100</v>
          </cell>
          <cell r="D712" t="str">
            <v>EA</v>
          </cell>
          <cell r="E712">
            <v>5630</v>
          </cell>
          <cell r="F712">
            <v>0.6</v>
          </cell>
          <cell r="G712">
            <v>56143</v>
          </cell>
          <cell r="H712">
            <v>0</v>
          </cell>
          <cell r="I712">
            <v>0</v>
          </cell>
        </row>
        <row r="713">
          <cell r="A713" t="str">
            <v>5725-13</v>
          </cell>
          <cell r="B713" t="str">
            <v>PULL BOX</v>
          </cell>
          <cell r="C713" t="str">
            <v>300*300*150</v>
          </cell>
          <cell r="D713" t="str">
            <v>EA</v>
          </cell>
          <cell r="E713">
            <v>6480</v>
          </cell>
          <cell r="F713">
            <v>0.6</v>
          </cell>
          <cell r="G713">
            <v>56143</v>
          </cell>
          <cell r="H713">
            <v>0</v>
          </cell>
          <cell r="I713">
            <v>0</v>
          </cell>
        </row>
        <row r="714">
          <cell r="A714" t="str">
            <v>5725-14</v>
          </cell>
          <cell r="B714" t="str">
            <v>PULL BOX</v>
          </cell>
          <cell r="C714" t="str">
            <v>300*300*200</v>
          </cell>
          <cell r="D714" t="str">
            <v>EA</v>
          </cell>
          <cell r="E714">
            <v>7320</v>
          </cell>
          <cell r="F714">
            <v>0.6</v>
          </cell>
          <cell r="G714">
            <v>56143</v>
          </cell>
          <cell r="H714">
            <v>0</v>
          </cell>
          <cell r="I714">
            <v>0</v>
          </cell>
        </row>
        <row r="715">
          <cell r="A715" t="str">
            <v>5725-15</v>
          </cell>
          <cell r="B715" t="str">
            <v>PULL BOX</v>
          </cell>
          <cell r="C715" t="str">
            <v>300*300*300</v>
          </cell>
          <cell r="D715" t="str">
            <v>EA</v>
          </cell>
          <cell r="E715">
            <v>8960</v>
          </cell>
          <cell r="F715">
            <v>0.6</v>
          </cell>
          <cell r="G715">
            <v>56143</v>
          </cell>
          <cell r="H715">
            <v>0</v>
          </cell>
          <cell r="I715">
            <v>0</v>
          </cell>
        </row>
        <row r="716">
          <cell r="A716" t="str">
            <v>5725-16</v>
          </cell>
          <cell r="B716" t="str">
            <v>PULL BOX</v>
          </cell>
          <cell r="C716" t="str">
            <v>400*400*150</v>
          </cell>
          <cell r="D716" t="str">
            <v>EA</v>
          </cell>
          <cell r="E716">
            <v>10540</v>
          </cell>
          <cell r="F716">
            <v>0.6</v>
          </cell>
          <cell r="G716">
            <v>56143</v>
          </cell>
          <cell r="H716">
            <v>0</v>
          </cell>
          <cell r="I716">
            <v>0</v>
          </cell>
        </row>
        <row r="717">
          <cell r="A717" t="str">
            <v>5725-17</v>
          </cell>
          <cell r="B717" t="str">
            <v>PULL BOX</v>
          </cell>
          <cell r="C717" t="str">
            <v>400*400*200</v>
          </cell>
          <cell r="D717" t="str">
            <v>EA</v>
          </cell>
          <cell r="E717">
            <v>11500</v>
          </cell>
          <cell r="F717">
            <v>0.6</v>
          </cell>
          <cell r="G717">
            <v>56143</v>
          </cell>
          <cell r="H717">
            <v>0</v>
          </cell>
          <cell r="I717">
            <v>0</v>
          </cell>
        </row>
        <row r="718">
          <cell r="A718" t="str">
            <v>5725-18</v>
          </cell>
          <cell r="B718" t="str">
            <v>PULL BOX</v>
          </cell>
          <cell r="C718" t="str">
            <v>400*400*300</v>
          </cell>
          <cell r="D718" t="str">
            <v>EA</v>
          </cell>
          <cell r="E718">
            <v>13640</v>
          </cell>
          <cell r="F718">
            <v>0.6</v>
          </cell>
          <cell r="G718">
            <v>56143</v>
          </cell>
          <cell r="H718">
            <v>0</v>
          </cell>
          <cell r="I718">
            <v>0</v>
          </cell>
        </row>
        <row r="719">
          <cell r="A719" t="str">
            <v>5725-19</v>
          </cell>
          <cell r="B719" t="str">
            <v>PULL BOX</v>
          </cell>
          <cell r="C719" t="str">
            <v>500*500*200</v>
          </cell>
          <cell r="D719" t="str">
            <v>EA</v>
          </cell>
          <cell r="E719">
            <v>20510</v>
          </cell>
          <cell r="F719">
            <v>0.95</v>
          </cell>
          <cell r="G719">
            <v>56143</v>
          </cell>
          <cell r="H719">
            <v>0</v>
          </cell>
          <cell r="I719">
            <v>0</v>
          </cell>
        </row>
        <row r="720">
          <cell r="A720" t="str">
            <v>5725-20</v>
          </cell>
          <cell r="B720" t="str">
            <v>PULL BOX</v>
          </cell>
          <cell r="C720" t="str">
            <v>500*500*300</v>
          </cell>
          <cell r="D720" t="str">
            <v>EA</v>
          </cell>
          <cell r="E720">
            <v>24790</v>
          </cell>
          <cell r="F720">
            <v>0.95</v>
          </cell>
          <cell r="G720">
            <v>56143</v>
          </cell>
          <cell r="H720">
            <v>0</v>
          </cell>
          <cell r="I720">
            <v>0</v>
          </cell>
        </row>
        <row r="721">
          <cell r="A721" t="str">
            <v>5725-21</v>
          </cell>
          <cell r="B721" t="str">
            <v>PULL BOX</v>
          </cell>
          <cell r="C721" t="str">
            <v>600*600*300</v>
          </cell>
          <cell r="D721" t="str">
            <v>EA</v>
          </cell>
          <cell r="E721">
            <v>28500</v>
          </cell>
          <cell r="F721">
            <v>0.95</v>
          </cell>
          <cell r="G721">
            <v>56143</v>
          </cell>
          <cell r="H721">
            <v>0</v>
          </cell>
          <cell r="I721">
            <v>0</v>
          </cell>
        </row>
        <row r="722">
          <cell r="A722" t="str">
            <v>5725-22</v>
          </cell>
          <cell r="B722" t="str">
            <v>PULL BOX</v>
          </cell>
          <cell r="C722" t="str">
            <v>600*600*400</v>
          </cell>
          <cell r="D722" t="str">
            <v>EA</v>
          </cell>
          <cell r="E722">
            <v>34800</v>
          </cell>
          <cell r="F722">
            <v>0.95</v>
          </cell>
          <cell r="G722">
            <v>56143</v>
          </cell>
          <cell r="H722">
            <v>0</v>
          </cell>
          <cell r="I722">
            <v>0</v>
          </cell>
        </row>
        <row r="723">
          <cell r="A723" t="str">
            <v>5725-23</v>
          </cell>
        </row>
        <row r="724">
          <cell r="A724" t="str">
            <v>5727-00</v>
          </cell>
          <cell r="B724" t="str">
            <v>파상형경질폴리에칠렌 전선관(ELP) -KSC 8455-</v>
          </cell>
        </row>
        <row r="725">
          <cell r="A725" t="str">
            <v>5727-01</v>
          </cell>
          <cell r="B725" t="str">
            <v>파상형경질수지전선관</v>
          </cell>
          <cell r="C725" t="str">
            <v>30mm</v>
          </cell>
          <cell r="D725" t="str">
            <v>M</v>
          </cell>
          <cell r="E725">
            <v>280</v>
          </cell>
          <cell r="F725">
            <v>0.08</v>
          </cell>
          <cell r="G725">
            <v>56143</v>
          </cell>
          <cell r="H725">
            <v>0</v>
          </cell>
          <cell r="I725">
            <v>0</v>
          </cell>
        </row>
        <row r="726">
          <cell r="A726" t="str">
            <v>5727-02</v>
          </cell>
          <cell r="B726" t="str">
            <v>파상형경질수지전선관</v>
          </cell>
          <cell r="C726" t="str">
            <v>40mm</v>
          </cell>
          <cell r="D726" t="str">
            <v>M</v>
          </cell>
          <cell r="E726">
            <v>390</v>
          </cell>
          <cell r="F726">
            <v>0.1</v>
          </cell>
          <cell r="G726">
            <v>56143</v>
          </cell>
          <cell r="H726">
            <v>0</v>
          </cell>
          <cell r="I726">
            <v>0</v>
          </cell>
        </row>
        <row r="727">
          <cell r="A727" t="str">
            <v>5727-03</v>
          </cell>
          <cell r="B727" t="str">
            <v>파상형경질수지전선관</v>
          </cell>
          <cell r="C727" t="str">
            <v>50mm</v>
          </cell>
          <cell r="D727" t="str">
            <v>M</v>
          </cell>
          <cell r="E727">
            <v>500</v>
          </cell>
          <cell r="F727">
            <v>0.13</v>
          </cell>
          <cell r="G727">
            <v>56143</v>
          </cell>
          <cell r="H727">
            <v>0</v>
          </cell>
          <cell r="I727">
            <v>0</v>
          </cell>
        </row>
        <row r="728">
          <cell r="A728" t="str">
            <v>5727-04</v>
          </cell>
          <cell r="B728" t="str">
            <v>파상형경질수지전선관</v>
          </cell>
          <cell r="C728" t="str">
            <v>65mm</v>
          </cell>
          <cell r="D728" t="str">
            <v>M</v>
          </cell>
          <cell r="E728">
            <v>790</v>
          </cell>
          <cell r="F728">
            <v>0.19</v>
          </cell>
          <cell r="G728">
            <v>56143</v>
          </cell>
          <cell r="H728">
            <v>0</v>
          </cell>
          <cell r="I728">
            <v>0</v>
          </cell>
        </row>
        <row r="729">
          <cell r="A729" t="str">
            <v>5727-05</v>
          </cell>
          <cell r="B729" t="str">
            <v>파상형경질수지전선관</v>
          </cell>
          <cell r="C729" t="str">
            <v>80mm</v>
          </cell>
          <cell r="D729" t="str">
            <v>M</v>
          </cell>
          <cell r="E729">
            <v>1000</v>
          </cell>
          <cell r="F729">
            <v>0.37</v>
          </cell>
          <cell r="G729">
            <v>56143</v>
          </cell>
          <cell r="H729">
            <v>0</v>
          </cell>
          <cell r="I729">
            <v>0</v>
          </cell>
        </row>
        <row r="730">
          <cell r="A730" t="str">
            <v>5727-06</v>
          </cell>
          <cell r="B730" t="str">
            <v>파상형경질수지전선관</v>
          </cell>
          <cell r="C730" t="str">
            <v>100mm</v>
          </cell>
          <cell r="D730" t="str">
            <v>M</v>
          </cell>
          <cell r="E730">
            <v>1600</v>
          </cell>
          <cell r="F730">
            <v>0.45</v>
          </cell>
          <cell r="G730">
            <v>56143</v>
          </cell>
          <cell r="H730">
            <v>0</v>
          </cell>
          <cell r="I730">
            <v>0</v>
          </cell>
        </row>
        <row r="731">
          <cell r="A731" t="str">
            <v>5727-07</v>
          </cell>
          <cell r="B731" t="str">
            <v>파상형경질수지전선관</v>
          </cell>
          <cell r="C731" t="str">
            <v>125mm</v>
          </cell>
          <cell r="D731" t="str">
            <v>M</v>
          </cell>
          <cell r="E731">
            <v>2300</v>
          </cell>
          <cell r="F731">
            <v>0.51</v>
          </cell>
          <cell r="G731">
            <v>56143</v>
          </cell>
          <cell r="H731">
            <v>0</v>
          </cell>
          <cell r="I731">
            <v>0</v>
          </cell>
        </row>
        <row r="732">
          <cell r="A732" t="str">
            <v>5727-08</v>
          </cell>
          <cell r="B732" t="str">
            <v>파상형경질수지전선관</v>
          </cell>
          <cell r="C732" t="str">
            <v>150mm</v>
          </cell>
          <cell r="D732" t="str">
            <v>M</v>
          </cell>
          <cell r="E732">
            <v>3220</v>
          </cell>
          <cell r="F732">
            <v>0.56000000000000005</v>
          </cell>
          <cell r="G732">
            <v>56143</v>
          </cell>
          <cell r="H732">
            <v>0</v>
          </cell>
          <cell r="I732">
            <v>0</v>
          </cell>
        </row>
        <row r="733">
          <cell r="A733" t="str">
            <v>5727-09</v>
          </cell>
          <cell r="B733" t="str">
            <v>파상형경질수지전선관</v>
          </cell>
          <cell r="C733" t="str">
            <v>175mm</v>
          </cell>
          <cell r="D733" t="str">
            <v>M</v>
          </cell>
          <cell r="E733">
            <v>4400</v>
          </cell>
          <cell r="F733">
            <v>0.61</v>
          </cell>
          <cell r="G733">
            <v>56143</v>
          </cell>
          <cell r="H733">
            <v>0</v>
          </cell>
          <cell r="I733">
            <v>0</v>
          </cell>
        </row>
        <row r="734">
          <cell r="A734" t="str">
            <v>5727-10</v>
          </cell>
          <cell r="B734" t="str">
            <v>파상형경질수지전선관</v>
          </cell>
          <cell r="C734" t="str">
            <v>200mm</v>
          </cell>
          <cell r="D734" t="str">
            <v>M</v>
          </cell>
          <cell r="E734">
            <v>5700</v>
          </cell>
          <cell r="F734">
            <v>0.66</v>
          </cell>
          <cell r="G734">
            <v>56143</v>
          </cell>
          <cell r="H734">
            <v>0</v>
          </cell>
          <cell r="I734">
            <v>0</v>
          </cell>
        </row>
        <row r="735">
          <cell r="A735" t="str">
            <v>5727-11</v>
          </cell>
        </row>
        <row r="736">
          <cell r="A736" t="str">
            <v>5733-00</v>
          </cell>
          <cell r="B736" t="str">
            <v>노  출  박  스</v>
          </cell>
        </row>
        <row r="737">
          <cell r="A737" t="str">
            <v>5733-01</v>
          </cell>
          <cell r="B737" t="str">
            <v>노출박스 - 16mm</v>
          </cell>
          <cell r="C737" t="str">
            <v>1방출</v>
          </cell>
          <cell r="D737" t="str">
            <v>EA</v>
          </cell>
          <cell r="E737">
            <v>2700</v>
          </cell>
          <cell r="F737">
            <v>0</v>
          </cell>
          <cell r="G737">
            <v>0</v>
          </cell>
          <cell r="H737">
            <v>0</v>
          </cell>
          <cell r="I737">
            <v>0</v>
          </cell>
        </row>
        <row r="738">
          <cell r="A738" t="str">
            <v>5733-02</v>
          </cell>
          <cell r="B738" t="str">
            <v>노출박스 - 16mm</v>
          </cell>
          <cell r="C738" t="str">
            <v>2방출</v>
          </cell>
          <cell r="D738" t="str">
            <v>EA</v>
          </cell>
          <cell r="E738">
            <v>2870</v>
          </cell>
          <cell r="F738">
            <v>0</v>
          </cell>
          <cell r="G738">
            <v>0</v>
          </cell>
          <cell r="H738">
            <v>0</v>
          </cell>
          <cell r="I738">
            <v>0</v>
          </cell>
        </row>
        <row r="739">
          <cell r="A739" t="str">
            <v>5733-03</v>
          </cell>
          <cell r="B739" t="str">
            <v>노출박스 - 16mm</v>
          </cell>
          <cell r="C739" t="str">
            <v>3방출</v>
          </cell>
          <cell r="D739" t="str">
            <v>EA</v>
          </cell>
          <cell r="E739">
            <v>3034</v>
          </cell>
          <cell r="F739">
            <v>0</v>
          </cell>
          <cell r="G739">
            <v>0</v>
          </cell>
          <cell r="H739">
            <v>0</v>
          </cell>
          <cell r="I739">
            <v>0</v>
          </cell>
        </row>
        <row r="740">
          <cell r="A740" t="str">
            <v>5733-04</v>
          </cell>
          <cell r="B740" t="str">
            <v>노출박스 - 16mm</v>
          </cell>
          <cell r="C740" t="str">
            <v>4방출</v>
          </cell>
          <cell r="D740" t="str">
            <v>EA</v>
          </cell>
          <cell r="E740">
            <v>3203</v>
          </cell>
          <cell r="F740">
            <v>0</v>
          </cell>
          <cell r="G740">
            <v>0</v>
          </cell>
          <cell r="H740">
            <v>0</v>
          </cell>
          <cell r="I740">
            <v>0</v>
          </cell>
        </row>
        <row r="741">
          <cell r="A741" t="str">
            <v>5733-11</v>
          </cell>
          <cell r="B741" t="str">
            <v>노출박스 - 16mm(2개용)</v>
          </cell>
          <cell r="C741" t="str">
            <v>1방출</v>
          </cell>
          <cell r="D741" t="str">
            <v>EA</v>
          </cell>
          <cell r="E741">
            <v>3519</v>
          </cell>
          <cell r="F741">
            <v>0</v>
          </cell>
          <cell r="G741">
            <v>0</v>
          </cell>
          <cell r="H741">
            <v>0</v>
          </cell>
          <cell r="I741">
            <v>0</v>
          </cell>
        </row>
        <row r="742">
          <cell r="A742" t="str">
            <v>5733-12</v>
          </cell>
          <cell r="B742" t="str">
            <v>노출박스 - 16mm(2개용)</v>
          </cell>
          <cell r="C742" t="str">
            <v>2방출</v>
          </cell>
          <cell r="D742" t="str">
            <v>EA</v>
          </cell>
          <cell r="E742">
            <v>3910</v>
          </cell>
          <cell r="F742">
            <v>0</v>
          </cell>
          <cell r="G742">
            <v>0</v>
          </cell>
          <cell r="H742">
            <v>0</v>
          </cell>
          <cell r="I742">
            <v>0</v>
          </cell>
        </row>
        <row r="743">
          <cell r="A743" t="str">
            <v>5733-13</v>
          </cell>
          <cell r="B743" t="str">
            <v>노출박스 - 16mm(2개용)</v>
          </cell>
          <cell r="C743" t="str">
            <v>3방출</v>
          </cell>
          <cell r="D743" t="str">
            <v>EA</v>
          </cell>
          <cell r="E743">
            <v>4301</v>
          </cell>
          <cell r="F743">
            <v>0</v>
          </cell>
          <cell r="G743">
            <v>0</v>
          </cell>
          <cell r="H743">
            <v>0</v>
          </cell>
          <cell r="I743">
            <v>0</v>
          </cell>
        </row>
        <row r="744">
          <cell r="A744" t="str">
            <v>5733-14</v>
          </cell>
          <cell r="B744" t="str">
            <v>노출박스 - 16mm(2개용)</v>
          </cell>
          <cell r="C744" t="str">
            <v>4방출</v>
          </cell>
          <cell r="D744" t="str">
            <v>EA</v>
          </cell>
          <cell r="E744">
            <v>6256</v>
          </cell>
          <cell r="F744">
            <v>0</v>
          </cell>
          <cell r="G744">
            <v>0</v>
          </cell>
          <cell r="H744">
            <v>0</v>
          </cell>
          <cell r="I744">
            <v>0</v>
          </cell>
        </row>
        <row r="745">
          <cell r="A745" t="str">
            <v>5733-16</v>
          </cell>
          <cell r="B745" t="str">
            <v>노출박스 - 16mm(3개용)</v>
          </cell>
          <cell r="C745" t="str">
            <v>1방출</v>
          </cell>
          <cell r="D745" t="str">
            <v>EA</v>
          </cell>
          <cell r="E745">
            <v>5951</v>
          </cell>
          <cell r="F745">
            <v>0</v>
          </cell>
          <cell r="G745">
            <v>0</v>
          </cell>
          <cell r="H745">
            <v>0</v>
          </cell>
          <cell r="I745">
            <v>0</v>
          </cell>
        </row>
        <row r="746">
          <cell r="A746" t="str">
            <v>5733-17</v>
          </cell>
          <cell r="B746" t="str">
            <v>노출박스 - 16mm(3개용)</v>
          </cell>
          <cell r="C746" t="str">
            <v>2방출</v>
          </cell>
          <cell r="D746" t="str">
            <v>EA</v>
          </cell>
          <cell r="E746">
            <v>7141</v>
          </cell>
          <cell r="F746">
            <v>0</v>
          </cell>
          <cell r="G746">
            <v>0</v>
          </cell>
          <cell r="H746">
            <v>0</v>
          </cell>
          <cell r="I746">
            <v>0</v>
          </cell>
        </row>
        <row r="747">
          <cell r="A747" t="str">
            <v>5733-18</v>
          </cell>
          <cell r="B747" t="str">
            <v>노출박스 - 16mm(3개용)</v>
          </cell>
          <cell r="C747" t="str">
            <v>3방출</v>
          </cell>
          <cell r="D747" t="str">
            <v>EA</v>
          </cell>
          <cell r="E747">
            <v>8331</v>
          </cell>
          <cell r="F747">
            <v>0</v>
          </cell>
          <cell r="G747">
            <v>0</v>
          </cell>
          <cell r="H747">
            <v>0</v>
          </cell>
          <cell r="I747">
            <v>0</v>
          </cell>
        </row>
        <row r="748">
          <cell r="A748" t="str">
            <v>5733-19</v>
          </cell>
          <cell r="B748" t="str">
            <v>노출박스 - 16mm(3개용)</v>
          </cell>
          <cell r="C748" t="str">
            <v>4방출</v>
          </cell>
          <cell r="D748" t="str">
            <v>EA</v>
          </cell>
          <cell r="E748">
            <v>9522</v>
          </cell>
          <cell r="F748">
            <v>0</v>
          </cell>
          <cell r="G748">
            <v>0</v>
          </cell>
          <cell r="H748">
            <v>0</v>
          </cell>
          <cell r="I748">
            <v>0</v>
          </cell>
        </row>
        <row r="749">
          <cell r="A749" t="str">
            <v>5733-21</v>
          </cell>
          <cell r="B749" t="str">
            <v>노출박스 - 22mm</v>
          </cell>
          <cell r="C749" t="str">
            <v>1방출</v>
          </cell>
          <cell r="D749" t="str">
            <v>EA</v>
          </cell>
          <cell r="E749">
            <v>2639</v>
          </cell>
          <cell r="F749">
            <v>0</v>
          </cell>
          <cell r="G749">
            <v>0</v>
          </cell>
          <cell r="H749">
            <v>0</v>
          </cell>
          <cell r="I749">
            <v>0</v>
          </cell>
        </row>
        <row r="750">
          <cell r="A750" t="str">
            <v>5733-22</v>
          </cell>
          <cell r="B750" t="str">
            <v>노출박스 - 22mm</v>
          </cell>
          <cell r="C750" t="str">
            <v>2방출</v>
          </cell>
          <cell r="D750" t="str">
            <v>EA</v>
          </cell>
          <cell r="E750">
            <v>2834</v>
          </cell>
          <cell r="F750">
            <v>0</v>
          </cell>
          <cell r="G750">
            <v>0</v>
          </cell>
          <cell r="H750">
            <v>0</v>
          </cell>
          <cell r="I750">
            <v>0</v>
          </cell>
        </row>
        <row r="751">
          <cell r="A751" t="str">
            <v>5733-23</v>
          </cell>
          <cell r="B751" t="str">
            <v>노출박스 - 22mm</v>
          </cell>
          <cell r="C751" t="str">
            <v>3방출</v>
          </cell>
          <cell r="D751" t="str">
            <v>EA</v>
          </cell>
          <cell r="E751">
            <v>3030</v>
          </cell>
          <cell r="F751">
            <v>0</v>
          </cell>
          <cell r="G751">
            <v>0</v>
          </cell>
          <cell r="H751">
            <v>0</v>
          </cell>
          <cell r="I751">
            <v>0</v>
          </cell>
        </row>
        <row r="752">
          <cell r="A752" t="str">
            <v>5733-24</v>
          </cell>
          <cell r="B752" t="str">
            <v>노출박스 - 22mm</v>
          </cell>
          <cell r="C752" t="str">
            <v>4방출</v>
          </cell>
          <cell r="D752" t="str">
            <v>EA</v>
          </cell>
          <cell r="E752">
            <v>3220</v>
          </cell>
          <cell r="F752">
            <v>0</v>
          </cell>
          <cell r="G752">
            <v>0</v>
          </cell>
          <cell r="H752">
            <v>0</v>
          </cell>
          <cell r="I752">
            <v>0</v>
          </cell>
        </row>
        <row r="753">
          <cell r="A753" t="str">
            <v>5733-26</v>
          </cell>
          <cell r="B753" t="str">
            <v>노출박스 - 22mm(2개용)</v>
          </cell>
          <cell r="C753" t="str">
            <v>1방출</v>
          </cell>
          <cell r="D753" t="str">
            <v>EA</v>
          </cell>
          <cell r="E753">
            <v>4203</v>
          </cell>
          <cell r="F753">
            <v>0</v>
          </cell>
          <cell r="G753">
            <v>0</v>
          </cell>
          <cell r="H753">
            <v>0</v>
          </cell>
          <cell r="I753">
            <v>0</v>
          </cell>
        </row>
        <row r="754">
          <cell r="A754" t="str">
            <v>5733-27</v>
          </cell>
          <cell r="B754" t="str">
            <v>노출박스 - 22mm(2개용)</v>
          </cell>
          <cell r="C754" t="str">
            <v>2방출</v>
          </cell>
          <cell r="D754" t="str">
            <v>EA</v>
          </cell>
          <cell r="E754">
            <v>4887</v>
          </cell>
          <cell r="F754">
            <v>0</v>
          </cell>
          <cell r="G754">
            <v>0</v>
          </cell>
          <cell r="H754">
            <v>0</v>
          </cell>
          <cell r="I754">
            <v>0</v>
          </cell>
        </row>
        <row r="755">
          <cell r="A755" t="str">
            <v>5733-28</v>
          </cell>
          <cell r="B755" t="str">
            <v>노출박스 - 22mm(2개용)</v>
          </cell>
          <cell r="C755" t="str">
            <v>3방출</v>
          </cell>
          <cell r="D755" t="str">
            <v>EA</v>
          </cell>
          <cell r="E755">
            <v>5571</v>
          </cell>
          <cell r="F755">
            <v>0</v>
          </cell>
          <cell r="G755">
            <v>0</v>
          </cell>
          <cell r="H755">
            <v>0</v>
          </cell>
          <cell r="I755">
            <v>0</v>
          </cell>
        </row>
        <row r="756">
          <cell r="A756" t="str">
            <v>5733-29</v>
          </cell>
          <cell r="B756" t="str">
            <v>노출박스 - 22mm(2개용)</v>
          </cell>
          <cell r="C756" t="str">
            <v>4방출</v>
          </cell>
          <cell r="D756" t="str">
            <v>EA</v>
          </cell>
          <cell r="E756">
            <v>6256</v>
          </cell>
          <cell r="F756">
            <v>0</v>
          </cell>
          <cell r="G756">
            <v>0</v>
          </cell>
          <cell r="H756">
            <v>0</v>
          </cell>
          <cell r="I756">
            <v>0</v>
          </cell>
        </row>
        <row r="757">
          <cell r="A757" t="str">
            <v>5733-31</v>
          </cell>
          <cell r="B757" t="str">
            <v>노출박스 - 22mm(3개용)</v>
          </cell>
          <cell r="C757" t="str">
            <v>1방출</v>
          </cell>
          <cell r="D757" t="str">
            <v>EA</v>
          </cell>
          <cell r="E757">
            <v>7141</v>
          </cell>
          <cell r="F757">
            <v>0</v>
          </cell>
          <cell r="G757">
            <v>0</v>
          </cell>
          <cell r="H757">
            <v>0</v>
          </cell>
          <cell r="I757">
            <v>0</v>
          </cell>
        </row>
        <row r="758">
          <cell r="A758" t="str">
            <v>5733-32</v>
          </cell>
          <cell r="B758" t="str">
            <v>노출박스 - 22mm(3개용)</v>
          </cell>
          <cell r="C758" t="str">
            <v>2방출</v>
          </cell>
          <cell r="D758" t="str">
            <v>EA</v>
          </cell>
          <cell r="E758">
            <v>9522</v>
          </cell>
          <cell r="F758">
            <v>0</v>
          </cell>
          <cell r="G758">
            <v>0</v>
          </cell>
          <cell r="H758">
            <v>0</v>
          </cell>
          <cell r="I758">
            <v>0</v>
          </cell>
        </row>
        <row r="759">
          <cell r="A759" t="str">
            <v>5733-33</v>
          </cell>
          <cell r="B759" t="str">
            <v>노출박스 - 22mm(3개용)</v>
          </cell>
          <cell r="C759" t="str">
            <v>3방출</v>
          </cell>
          <cell r="D759" t="str">
            <v>EA</v>
          </cell>
          <cell r="E759">
            <v>11902</v>
          </cell>
          <cell r="F759">
            <v>0</v>
          </cell>
          <cell r="G759">
            <v>0</v>
          </cell>
          <cell r="H759">
            <v>0</v>
          </cell>
          <cell r="I759">
            <v>0</v>
          </cell>
        </row>
        <row r="760">
          <cell r="A760" t="str">
            <v>5733-34</v>
          </cell>
          <cell r="B760" t="str">
            <v>노출박스 - 22mm(3개용)</v>
          </cell>
          <cell r="C760" t="str">
            <v>4방출</v>
          </cell>
          <cell r="D760" t="str">
            <v>EA</v>
          </cell>
          <cell r="E760">
            <v>14283</v>
          </cell>
          <cell r="F760">
            <v>0</v>
          </cell>
          <cell r="G760">
            <v>0</v>
          </cell>
          <cell r="H760">
            <v>0</v>
          </cell>
          <cell r="I760">
            <v>0</v>
          </cell>
        </row>
        <row r="761">
          <cell r="A761" t="str">
            <v>5733-36</v>
          </cell>
          <cell r="B761" t="str">
            <v>노출박스 - 28mm</v>
          </cell>
          <cell r="C761" t="str">
            <v>1방출</v>
          </cell>
          <cell r="D761" t="str">
            <v>EA</v>
          </cell>
          <cell r="E761">
            <v>4203</v>
          </cell>
          <cell r="F761">
            <v>0</v>
          </cell>
          <cell r="G761">
            <v>0</v>
          </cell>
          <cell r="H761">
            <v>0</v>
          </cell>
          <cell r="I761">
            <v>0</v>
          </cell>
        </row>
        <row r="762">
          <cell r="A762" t="str">
            <v>5733-37</v>
          </cell>
          <cell r="B762" t="str">
            <v>노출박스 - 28mm</v>
          </cell>
          <cell r="C762" t="str">
            <v>2방출</v>
          </cell>
          <cell r="D762" t="str">
            <v>EA</v>
          </cell>
          <cell r="E762">
            <v>4594</v>
          </cell>
          <cell r="F762">
            <v>0</v>
          </cell>
          <cell r="G762">
            <v>0</v>
          </cell>
          <cell r="H762">
            <v>0</v>
          </cell>
          <cell r="I762">
            <v>0</v>
          </cell>
        </row>
        <row r="763">
          <cell r="A763" t="str">
            <v>5733-38</v>
          </cell>
          <cell r="B763" t="str">
            <v>노출박스 - 28mm</v>
          </cell>
          <cell r="C763" t="str">
            <v>3방출</v>
          </cell>
          <cell r="D763" t="str">
            <v>EA</v>
          </cell>
          <cell r="E763">
            <v>4985</v>
          </cell>
          <cell r="F763">
            <v>0</v>
          </cell>
          <cell r="G763">
            <v>0</v>
          </cell>
          <cell r="H763">
            <v>0</v>
          </cell>
          <cell r="I763">
            <v>0</v>
          </cell>
        </row>
        <row r="764">
          <cell r="A764" t="str">
            <v>5733-39</v>
          </cell>
          <cell r="B764" t="str">
            <v>노출박스 - 28mm</v>
          </cell>
          <cell r="C764" t="str">
            <v>4방출</v>
          </cell>
          <cell r="D764" t="str">
            <v>EA</v>
          </cell>
          <cell r="E764">
            <v>5376</v>
          </cell>
          <cell r="F764">
            <v>0</v>
          </cell>
          <cell r="G764">
            <v>0</v>
          </cell>
          <cell r="H764">
            <v>0</v>
          </cell>
          <cell r="I764">
            <v>0</v>
          </cell>
        </row>
        <row r="765">
          <cell r="A765" t="str">
            <v>5733-41</v>
          </cell>
          <cell r="B765" t="str">
            <v>노출박스 - 36mm</v>
          </cell>
          <cell r="C765" t="str">
            <v>1방출</v>
          </cell>
          <cell r="D765" t="str">
            <v>EA</v>
          </cell>
          <cell r="E765">
            <v>5571</v>
          </cell>
          <cell r="F765">
            <v>0</v>
          </cell>
          <cell r="G765">
            <v>0</v>
          </cell>
          <cell r="H765">
            <v>0</v>
          </cell>
          <cell r="I765">
            <v>0</v>
          </cell>
        </row>
        <row r="766">
          <cell r="A766" t="str">
            <v>5733-42</v>
          </cell>
          <cell r="B766" t="str">
            <v>노출박스 - 36mm</v>
          </cell>
          <cell r="C766" t="str">
            <v>2방출</v>
          </cell>
          <cell r="D766" t="str">
            <v>EA</v>
          </cell>
          <cell r="E766">
            <v>6256</v>
          </cell>
          <cell r="F766">
            <v>0</v>
          </cell>
          <cell r="G766">
            <v>0</v>
          </cell>
          <cell r="H766">
            <v>0</v>
          </cell>
          <cell r="I766">
            <v>0</v>
          </cell>
        </row>
        <row r="767">
          <cell r="A767" t="str">
            <v>5733-43</v>
          </cell>
          <cell r="B767" t="str">
            <v>노출박스 - 36mm</v>
          </cell>
          <cell r="C767" t="str">
            <v>3방출</v>
          </cell>
          <cell r="D767" t="str">
            <v>EA</v>
          </cell>
          <cell r="E767">
            <v>6940</v>
          </cell>
          <cell r="F767">
            <v>0</v>
          </cell>
          <cell r="G767">
            <v>0</v>
          </cell>
          <cell r="H767">
            <v>0</v>
          </cell>
          <cell r="I767">
            <v>0</v>
          </cell>
        </row>
        <row r="768">
          <cell r="A768" t="str">
            <v>5733-44</v>
          </cell>
          <cell r="B768" t="str">
            <v>노출박스 - 36mm</v>
          </cell>
          <cell r="C768" t="str">
            <v>4방출</v>
          </cell>
          <cell r="D768" t="str">
            <v>EA</v>
          </cell>
          <cell r="E768">
            <v>7264</v>
          </cell>
          <cell r="F768">
            <v>0</v>
          </cell>
          <cell r="G768">
            <v>0</v>
          </cell>
          <cell r="H768">
            <v>0</v>
          </cell>
          <cell r="I768">
            <v>0</v>
          </cell>
        </row>
        <row r="769">
          <cell r="A769" t="str">
            <v>5733-45</v>
          </cell>
        </row>
        <row r="770">
          <cell r="A770" t="str">
            <v>5735-00</v>
          </cell>
          <cell r="B770" t="str">
            <v>아 우 트 레 트 박 스 -KSC 8458-</v>
          </cell>
        </row>
        <row r="771">
          <cell r="A771" t="str">
            <v>5735-01</v>
          </cell>
          <cell r="B771" t="str">
            <v>OUTLET BOX - S/W Box</v>
          </cell>
          <cell r="C771" t="str">
            <v>44mm</v>
          </cell>
          <cell r="D771" t="str">
            <v>EA</v>
          </cell>
          <cell r="E771">
            <v>476</v>
          </cell>
          <cell r="F771">
            <v>0.2</v>
          </cell>
          <cell r="G771">
            <v>56143</v>
          </cell>
          <cell r="H771">
            <v>0</v>
          </cell>
          <cell r="I771">
            <v>0</v>
          </cell>
        </row>
        <row r="772">
          <cell r="A772" t="str">
            <v>5735-02</v>
          </cell>
          <cell r="B772" t="str">
            <v>OUTLET BOX - S/W Box</v>
          </cell>
          <cell r="C772" t="str">
            <v>54mm</v>
          </cell>
          <cell r="D772" t="str">
            <v>EA</v>
          </cell>
          <cell r="E772">
            <v>654</v>
          </cell>
          <cell r="F772">
            <v>0.2</v>
          </cell>
          <cell r="G772">
            <v>56143</v>
          </cell>
          <cell r="H772">
            <v>0</v>
          </cell>
          <cell r="I772">
            <v>0</v>
          </cell>
        </row>
        <row r="773">
          <cell r="A773" t="str">
            <v>5735-03</v>
          </cell>
          <cell r="B773" t="str">
            <v>OUTLET BOX - S/W Box</v>
          </cell>
          <cell r="C773" t="str">
            <v>75mm</v>
          </cell>
          <cell r="D773" t="str">
            <v>EA</v>
          </cell>
          <cell r="E773">
            <v>1308</v>
          </cell>
          <cell r="F773">
            <v>0.2</v>
          </cell>
          <cell r="G773">
            <v>56143</v>
          </cell>
          <cell r="H773">
            <v>0</v>
          </cell>
          <cell r="I773">
            <v>0</v>
          </cell>
        </row>
        <row r="774">
          <cell r="A774" t="str">
            <v>5735-11</v>
          </cell>
          <cell r="B774" t="str">
            <v>OUTLET BOX - 4각 박스</v>
          </cell>
          <cell r="C774" t="str">
            <v>44mm</v>
          </cell>
          <cell r="D774" t="str">
            <v>EA</v>
          </cell>
          <cell r="E774">
            <v>654</v>
          </cell>
          <cell r="F774">
            <v>0.2</v>
          </cell>
          <cell r="G774">
            <v>56143</v>
          </cell>
          <cell r="H774">
            <v>0</v>
          </cell>
          <cell r="I774">
            <v>0</v>
          </cell>
        </row>
        <row r="775">
          <cell r="A775" t="str">
            <v>5735-12</v>
          </cell>
          <cell r="B775" t="str">
            <v>OUTLET BOX - 4각 박스</v>
          </cell>
          <cell r="C775" t="str">
            <v>54mm</v>
          </cell>
          <cell r="D775" t="str">
            <v>EA</v>
          </cell>
          <cell r="E775">
            <v>832</v>
          </cell>
          <cell r="F775">
            <v>0.2</v>
          </cell>
          <cell r="G775">
            <v>56143</v>
          </cell>
          <cell r="H775">
            <v>0</v>
          </cell>
          <cell r="I775">
            <v>0</v>
          </cell>
        </row>
        <row r="776">
          <cell r="A776" t="str">
            <v>5735-13</v>
          </cell>
          <cell r="B776" t="str">
            <v>OUTLET BOX - 4각 박스</v>
          </cell>
          <cell r="C776" t="str">
            <v>75mm</v>
          </cell>
          <cell r="D776" t="str">
            <v>EA</v>
          </cell>
          <cell r="E776">
            <v>1547</v>
          </cell>
          <cell r="F776">
            <v>0.2</v>
          </cell>
          <cell r="G776">
            <v>56143</v>
          </cell>
          <cell r="H776">
            <v>0</v>
          </cell>
          <cell r="I776">
            <v>0</v>
          </cell>
        </row>
        <row r="777">
          <cell r="A777" t="str">
            <v>5735-21</v>
          </cell>
          <cell r="B777" t="str">
            <v>OUTLET BOX - 8각 박스</v>
          </cell>
          <cell r="C777" t="str">
            <v>44mm</v>
          </cell>
          <cell r="D777" t="str">
            <v>EA</v>
          </cell>
          <cell r="E777">
            <v>522</v>
          </cell>
          <cell r="F777">
            <v>0.2</v>
          </cell>
          <cell r="G777">
            <v>56143</v>
          </cell>
          <cell r="H777">
            <v>0</v>
          </cell>
          <cell r="I777">
            <v>0</v>
          </cell>
        </row>
        <row r="778">
          <cell r="A778" t="str">
            <v>5735-22</v>
          </cell>
          <cell r="B778" t="str">
            <v>OUTLET BOX - 8각 박스</v>
          </cell>
          <cell r="C778" t="str">
            <v>54mm</v>
          </cell>
          <cell r="D778" t="str">
            <v>EA</v>
          </cell>
          <cell r="E778">
            <v>714</v>
          </cell>
          <cell r="F778">
            <v>0.2</v>
          </cell>
          <cell r="G778">
            <v>56143</v>
          </cell>
          <cell r="H778">
            <v>0</v>
          </cell>
          <cell r="I778">
            <v>0</v>
          </cell>
        </row>
        <row r="779">
          <cell r="A779" t="str">
            <v>5735-23</v>
          </cell>
          <cell r="B779" t="str">
            <v>OUTLET BOX - 8각 박스</v>
          </cell>
          <cell r="C779" t="str">
            <v>75mm</v>
          </cell>
          <cell r="D779" t="str">
            <v>EA</v>
          </cell>
          <cell r="E779">
            <v>1242</v>
          </cell>
          <cell r="F779">
            <v>0.2</v>
          </cell>
          <cell r="G779">
            <v>56143</v>
          </cell>
          <cell r="H779">
            <v>0</v>
          </cell>
          <cell r="I779">
            <v>0</v>
          </cell>
        </row>
        <row r="780">
          <cell r="A780" t="str">
            <v>5735-35</v>
          </cell>
          <cell r="B780" t="str">
            <v>OUTLET BOX - 3개용박스</v>
          </cell>
          <cell r="C780" t="str">
            <v>44mm</v>
          </cell>
          <cell r="D780" t="str">
            <v>EA</v>
          </cell>
          <cell r="E780">
            <v>1370</v>
          </cell>
          <cell r="F780">
            <v>0.2</v>
          </cell>
          <cell r="G780">
            <v>56143</v>
          </cell>
          <cell r="H780">
            <v>0</v>
          </cell>
          <cell r="I780">
            <v>0</v>
          </cell>
        </row>
        <row r="781">
          <cell r="A781" t="str">
            <v>5735-36</v>
          </cell>
          <cell r="B781" t="str">
            <v>OUTLET BOX - 3개용박스</v>
          </cell>
          <cell r="C781" t="str">
            <v>54mm</v>
          </cell>
          <cell r="D781" t="str">
            <v>EA</v>
          </cell>
          <cell r="E781">
            <v>1660</v>
          </cell>
          <cell r="F781">
            <v>0.2</v>
          </cell>
          <cell r="G781">
            <v>56143</v>
          </cell>
          <cell r="H781">
            <v>0</v>
          </cell>
          <cell r="I781">
            <v>0</v>
          </cell>
        </row>
        <row r="782">
          <cell r="A782" t="str">
            <v>5735-41</v>
          </cell>
          <cell r="B782" t="str">
            <v>OUTLET BOX - 박스커버</v>
          </cell>
          <cell r="C782" t="str">
            <v>S/W</v>
          </cell>
          <cell r="D782" t="str">
            <v>EA</v>
          </cell>
          <cell r="E782">
            <v>220</v>
          </cell>
          <cell r="F782">
            <v>0.2</v>
          </cell>
          <cell r="G782">
            <v>56143</v>
          </cell>
          <cell r="H782">
            <v>0</v>
          </cell>
          <cell r="I782">
            <v>0</v>
          </cell>
        </row>
        <row r="783">
          <cell r="A783" t="str">
            <v>5735-42</v>
          </cell>
          <cell r="B783" t="str">
            <v>OUTLET BOX - 박스커버</v>
          </cell>
          <cell r="C783" t="str">
            <v>4각</v>
          </cell>
          <cell r="D783" t="str">
            <v>EA</v>
          </cell>
          <cell r="E783">
            <v>240</v>
          </cell>
          <cell r="F783">
            <v>0.2</v>
          </cell>
          <cell r="G783">
            <v>56143</v>
          </cell>
          <cell r="H783">
            <v>0</v>
          </cell>
          <cell r="I783">
            <v>0</v>
          </cell>
        </row>
        <row r="784">
          <cell r="A784" t="str">
            <v>5735-43</v>
          </cell>
          <cell r="B784" t="str">
            <v>OUTLET BOX - 박스커버</v>
          </cell>
          <cell r="C784" t="str">
            <v>8각</v>
          </cell>
          <cell r="D784" t="str">
            <v>EA</v>
          </cell>
          <cell r="E784">
            <v>240</v>
          </cell>
          <cell r="F784">
            <v>0.2</v>
          </cell>
          <cell r="G784">
            <v>56143</v>
          </cell>
          <cell r="H784">
            <v>0</v>
          </cell>
          <cell r="I784">
            <v>0</v>
          </cell>
        </row>
        <row r="785">
          <cell r="A785" t="str">
            <v>5735-51</v>
          </cell>
          <cell r="B785" t="str">
            <v>OUTLET BOX - 콘센트특수</v>
          </cell>
          <cell r="C785" t="str">
            <v>4각</v>
          </cell>
          <cell r="D785" t="str">
            <v>EA</v>
          </cell>
          <cell r="E785">
            <v>258</v>
          </cell>
          <cell r="F785">
            <v>0.03</v>
          </cell>
          <cell r="G785">
            <v>56143</v>
          </cell>
          <cell r="H785">
            <v>0</v>
          </cell>
          <cell r="I785">
            <v>0</v>
          </cell>
        </row>
        <row r="786">
          <cell r="A786" t="str">
            <v>5735-52</v>
          </cell>
          <cell r="B786" t="str">
            <v>OUTLET BOX - 콘센트특수</v>
          </cell>
          <cell r="C786" t="str">
            <v>S/W 일반</v>
          </cell>
          <cell r="D786" t="str">
            <v>EA</v>
          </cell>
          <cell r="E786">
            <v>575</v>
          </cell>
          <cell r="F786">
            <v>0.03</v>
          </cell>
          <cell r="G786">
            <v>56143</v>
          </cell>
          <cell r="H786">
            <v>0</v>
          </cell>
          <cell r="I786">
            <v>0</v>
          </cell>
        </row>
        <row r="787">
          <cell r="A787" t="str">
            <v>5735-53</v>
          </cell>
          <cell r="B787" t="str">
            <v>OUTLET BOX - 콘센트특수</v>
          </cell>
          <cell r="C787" t="str">
            <v>4각일반</v>
          </cell>
          <cell r="D787" t="str">
            <v>EA</v>
          </cell>
          <cell r="E787">
            <v>725</v>
          </cell>
          <cell r="F787">
            <v>0.03</v>
          </cell>
          <cell r="G787">
            <v>56143</v>
          </cell>
          <cell r="H787">
            <v>0</v>
          </cell>
          <cell r="I787">
            <v>0</v>
          </cell>
        </row>
        <row r="788">
          <cell r="A788" t="str">
            <v>5735-54</v>
          </cell>
          <cell r="B788" t="str">
            <v>OUTLET BOX - 콘센트특수</v>
          </cell>
          <cell r="C788" t="str">
            <v>8각일반</v>
          </cell>
          <cell r="D788" t="str">
            <v>EA</v>
          </cell>
          <cell r="E788">
            <v>625</v>
          </cell>
          <cell r="F788">
            <v>0.03</v>
          </cell>
          <cell r="G788">
            <v>56143</v>
          </cell>
          <cell r="H788">
            <v>0</v>
          </cell>
          <cell r="I788">
            <v>0</v>
          </cell>
        </row>
        <row r="789">
          <cell r="A789" t="str">
            <v>5735-55</v>
          </cell>
        </row>
        <row r="790">
          <cell r="A790" t="str">
            <v>5737-00</v>
          </cell>
          <cell r="B790" t="str">
            <v>스 위 치 박 스 -KSC 8458-</v>
          </cell>
        </row>
        <row r="791">
          <cell r="A791" t="str">
            <v>5737-01</v>
          </cell>
          <cell r="B791" t="str">
            <v>Switch Box -  1개용</v>
          </cell>
          <cell r="C791" t="str">
            <v>44mm</v>
          </cell>
          <cell r="D791" t="str">
            <v>EA</v>
          </cell>
          <cell r="E791">
            <v>470</v>
          </cell>
          <cell r="F791">
            <v>0.12</v>
          </cell>
          <cell r="G791">
            <v>56143</v>
          </cell>
          <cell r="H791">
            <v>0</v>
          </cell>
          <cell r="I791">
            <v>0</v>
          </cell>
        </row>
        <row r="792">
          <cell r="A792" t="str">
            <v>5737-02</v>
          </cell>
          <cell r="B792" t="str">
            <v>Switch Box -  1개용</v>
          </cell>
          <cell r="C792" t="str">
            <v>54mm</v>
          </cell>
          <cell r="D792" t="str">
            <v>EA</v>
          </cell>
          <cell r="E792">
            <v>668</v>
          </cell>
          <cell r="F792">
            <v>0.12</v>
          </cell>
          <cell r="G792">
            <v>56143</v>
          </cell>
          <cell r="H792">
            <v>0</v>
          </cell>
          <cell r="I792">
            <v>0</v>
          </cell>
        </row>
        <row r="793">
          <cell r="A793" t="str">
            <v>5737-03</v>
          </cell>
          <cell r="B793" t="str">
            <v>Switch Box -  1개용</v>
          </cell>
          <cell r="C793" t="str">
            <v>75mm</v>
          </cell>
          <cell r="D793" t="str">
            <v>EA</v>
          </cell>
          <cell r="E793">
            <v>1216</v>
          </cell>
          <cell r="F793">
            <v>0.12</v>
          </cell>
          <cell r="G793">
            <v>56143</v>
          </cell>
          <cell r="H793">
            <v>0</v>
          </cell>
          <cell r="I793">
            <v>0</v>
          </cell>
        </row>
        <row r="794">
          <cell r="A794" t="str">
            <v>5737-05</v>
          </cell>
          <cell r="B794" t="str">
            <v>Switch Box -  2개용</v>
          </cell>
          <cell r="C794" t="str">
            <v>44mm</v>
          </cell>
          <cell r="D794" t="str">
            <v>EA</v>
          </cell>
          <cell r="E794">
            <v>557</v>
          </cell>
          <cell r="F794">
            <v>0.12</v>
          </cell>
          <cell r="G794">
            <v>56143</v>
          </cell>
          <cell r="H794">
            <v>0</v>
          </cell>
          <cell r="I794">
            <v>0</v>
          </cell>
        </row>
        <row r="795">
          <cell r="A795" t="str">
            <v>5737-06</v>
          </cell>
          <cell r="B795" t="str">
            <v>Switch Box -  2개용</v>
          </cell>
          <cell r="C795" t="str">
            <v>54mm</v>
          </cell>
          <cell r="D795" t="str">
            <v>EA</v>
          </cell>
          <cell r="E795">
            <v>701</v>
          </cell>
          <cell r="F795">
            <v>0.12</v>
          </cell>
          <cell r="G795">
            <v>56143</v>
          </cell>
          <cell r="H795">
            <v>0</v>
          </cell>
          <cell r="I795">
            <v>0</v>
          </cell>
        </row>
        <row r="796">
          <cell r="A796" t="str">
            <v>5737-07</v>
          </cell>
          <cell r="B796" t="str">
            <v>Switch Box -  2개용</v>
          </cell>
          <cell r="C796" t="str">
            <v>75mm</v>
          </cell>
          <cell r="D796" t="str">
            <v>EA</v>
          </cell>
          <cell r="E796">
            <v>1276</v>
          </cell>
          <cell r="F796">
            <v>0.12</v>
          </cell>
          <cell r="G796">
            <v>56143</v>
          </cell>
          <cell r="H796">
            <v>0</v>
          </cell>
          <cell r="I796">
            <v>0</v>
          </cell>
        </row>
        <row r="797">
          <cell r="A797" t="str">
            <v>5737-11</v>
          </cell>
          <cell r="B797" t="str">
            <v>Switch Box -  3개용</v>
          </cell>
          <cell r="C797" t="str">
            <v>44mm</v>
          </cell>
          <cell r="D797" t="str">
            <v>EA</v>
          </cell>
          <cell r="E797">
            <v>1109</v>
          </cell>
          <cell r="F797">
            <v>0.12</v>
          </cell>
          <cell r="G797">
            <v>56143</v>
          </cell>
          <cell r="H797">
            <v>0</v>
          </cell>
          <cell r="I797">
            <v>0</v>
          </cell>
        </row>
        <row r="798">
          <cell r="A798" t="str">
            <v>5737-12</v>
          </cell>
          <cell r="B798" t="str">
            <v>Switch Box -  3개용</v>
          </cell>
          <cell r="C798" t="str">
            <v>54mm</v>
          </cell>
          <cell r="D798" t="str">
            <v>EA</v>
          </cell>
          <cell r="E798">
            <v>1535</v>
          </cell>
          <cell r="F798">
            <v>0.12</v>
          </cell>
          <cell r="G798">
            <v>56143</v>
          </cell>
          <cell r="H798">
            <v>0</v>
          </cell>
          <cell r="I798">
            <v>0</v>
          </cell>
        </row>
        <row r="799">
          <cell r="A799" t="str">
            <v>5737-13</v>
          </cell>
          <cell r="B799" t="str">
            <v>Switch Box -  3개용</v>
          </cell>
          <cell r="C799" t="str">
            <v>44mm</v>
          </cell>
          <cell r="D799" t="str">
            <v>EA</v>
          </cell>
          <cell r="E799">
            <v>672</v>
          </cell>
          <cell r="F799">
            <v>0.12</v>
          </cell>
          <cell r="G799">
            <v>56143</v>
          </cell>
          <cell r="H799">
            <v>0</v>
          </cell>
          <cell r="I799">
            <v>0</v>
          </cell>
        </row>
        <row r="800">
          <cell r="A800" t="str">
            <v>5737-15</v>
          </cell>
          <cell r="B800" t="str">
            <v>Switch Box + 커버  2개용</v>
          </cell>
          <cell r="C800" t="str">
            <v>54mm</v>
          </cell>
          <cell r="D800" t="str">
            <v>EA</v>
          </cell>
          <cell r="E800">
            <v>1058</v>
          </cell>
          <cell r="F800">
            <v>0.12</v>
          </cell>
          <cell r="G800">
            <v>56143</v>
          </cell>
          <cell r="H800">
            <v>0</v>
          </cell>
          <cell r="I800">
            <v>0</v>
          </cell>
        </row>
        <row r="801">
          <cell r="A801" t="str">
            <v>5737-16</v>
          </cell>
          <cell r="B801" t="str">
            <v>Switch Box + 커버  3개용</v>
          </cell>
          <cell r="C801" t="str">
            <v>44mm</v>
          </cell>
          <cell r="D801" t="str">
            <v>EA</v>
          </cell>
          <cell r="E801">
            <v>1391</v>
          </cell>
          <cell r="F801">
            <v>0.12</v>
          </cell>
          <cell r="G801">
            <v>56143</v>
          </cell>
          <cell r="H801">
            <v>0</v>
          </cell>
          <cell r="I801">
            <v>0</v>
          </cell>
        </row>
        <row r="802">
          <cell r="A802" t="str">
            <v>5737-17</v>
          </cell>
          <cell r="B802" t="str">
            <v>Switch Box + 커버  4개용</v>
          </cell>
          <cell r="C802" t="str">
            <v>44mm</v>
          </cell>
          <cell r="D802" t="str">
            <v>EA</v>
          </cell>
          <cell r="E802">
            <v>1748</v>
          </cell>
          <cell r="F802">
            <v>0.12</v>
          </cell>
          <cell r="G802">
            <v>56143</v>
          </cell>
          <cell r="H802">
            <v>0</v>
          </cell>
          <cell r="I802">
            <v>0</v>
          </cell>
        </row>
        <row r="803">
          <cell r="A803" t="str">
            <v>5737-18</v>
          </cell>
          <cell r="B803" t="str">
            <v>Switch Box + 커버  5개용</v>
          </cell>
          <cell r="C803" t="str">
            <v>54mm</v>
          </cell>
          <cell r="D803" t="str">
            <v>EA</v>
          </cell>
          <cell r="E803">
            <v>2323</v>
          </cell>
          <cell r="F803">
            <v>0.12</v>
          </cell>
          <cell r="G803">
            <v>56143</v>
          </cell>
          <cell r="H803">
            <v>0</v>
          </cell>
          <cell r="I803">
            <v>0</v>
          </cell>
        </row>
        <row r="804">
          <cell r="A804" t="str">
            <v>5737-19</v>
          </cell>
        </row>
        <row r="805">
          <cell r="A805" t="str">
            <v>5747-00</v>
          </cell>
          <cell r="B805" t="str">
            <v>PVC  박 스 -KSC8436-</v>
          </cell>
        </row>
        <row r="806">
          <cell r="A806" t="str">
            <v>5747-01</v>
          </cell>
          <cell r="B806" t="str">
            <v>PVC BOX-카바별도</v>
          </cell>
          <cell r="C806" t="str">
            <v>S/W BOX</v>
          </cell>
          <cell r="D806" t="str">
            <v>EA</v>
          </cell>
          <cell r="E806">
            <v>512</v>
          </cell>
          <cell r="F806">
            <v>0.12</v>
          </cell>
          <cell r="G806">
            <v>56143</v>
          </cell>
          <cell r="H806">
            <v>0</v>
          </cell>
          <cell r="I806">
            <v>0</v>
          </cell>
        </row>
        <row r="807">
          <cell r="A807" t="str">
            <v>5747-02</v>
          </cell>
          <cell r="B807" t="str">
            <v>PVC BOX-카바별도</v>
          </cell>
          <cell r="C807" t="str">
            <v>O/L BOX  4각</v>
          </cell>
          <cell r="D807" t="str">
            <v>EA</v>
          </cell>
          <cell r="E807">
            <v>762</v>
          </cell>
          <cell r="F807">
            <v>0.12</v>
          </cell>
          <cell r="G807">
            <v>56143</v>
          </cell>
          <cell r="H807">
            <v>0</v>
          </cell>
          <cell r="I807">
            <v>0</v>
          </cell>
        </row>
        <row r="808">
          <cell r="A808" t="str">
            <v>5747-03</v>
          </cell>
          <cell r="B808" t="str">
            <v>PVC BOX-카바별도</v>
          </cell>
          <cell r="C808" t="str">
            <v>C/T BOX  4각</v>
          </cell>
          <cell r="D808" t="str">
            <v>EA</v>
          </cell>
          <cell r="E808">
            <v>837</v>
          </cell>
          <cell r="F808">
            <v>0.12</v>
          </cell>
          <cell r="G808">
            <v>56143</v>
          </cell>
          <cell r="H808">
            <v>0</v>
          </cell>
          <cell r="I808">
            <v>0</v>
          </cell>
        </row>
        <row r="809">
          <cell r="A809" t="str">
            <v>5747-04</v>
          </cell>
          <cell r="B809" t="str">
            <v>PVC BOX-카바별도</v>
          </cell>
          <cell r="C809" t="str">
            <v>C/T BOX  8각</v>
          </cell>
          <cell r="D809" t="str">
            <v>EA</v>
          </cell>
          <cell r="E809">
            <v>931</v>
          </cell>
          <cell r="F809">
            <v>0.12</v>
          </cell>
          <cell r="G809">
            <v>56143</v>
          </cell>
          <cell r="H809">
            <v>0</v>
          </cell>
          <cell r="I809">
            <v>0</v>
          </cell>
        </row>
        <row r="810">
          <cell r="A810" t="str">
            <v>5747-05</v>
          </cell>
        </row>
        <row r="811">
          <cell r="A811" t="str">
            <v>5747-10</v>
          </cell>
          <cell r="B811" t="str">
            <v>PVC  박스커버 -KSC8458-</v>
          </cell>
        </row>
        <row r="812">
          <cell r="A812" t="str">
            <v>5747-11</v>
          </cell>
          <cell r="B812" t="str">
            <v>BOX COVER(8각 특)</v>
          </cell>
          <cell r="C812" t="str">
            <v>평커버</v>
          </cell>
          <cell r="D812" t="str">
            <v>EA</v>
          </cell>
          <cell r="E812">
            <v>356</v>
          </cell>
          <cell r="F812">
            <v>0.03</v>
          </cell>
          <cell r="G812">
            <v>56143</v>
          </cell>
          <cell r="H812">
            <v>0</v>
          </cell>
          <cell r="I812">
            <v>0</v>
          </cell>
        </row>
        <row r="813">
          <cell r="A813" t="str">
            <v>5747-12</v>
          </cell>
          <cell r="B813" t="str">
            <v>BOX COVER(8각 특)</v>
          </cell>
          <cell r="C813" t="str">
            <v>오목형</v>
          </cell>
          <cell r="D813" t="str">
            <v>EA</v>
          </cell>
          <cell r="E813">
            <v>443</v>
          </cell>
          <cell r="F813">
            <v>0.03</v>
          </cell>
          <cell r="G813">
            <v>56143</v>
          </cell>
          <cell r="H813">
            <v>0</v>
          </cell>
          <cell r="I813">
            <v>0</v>
          </cell>
        </row>
        <row r="814">
          <cell r="A814" t="str">
            <v>5747-13</v>
          </cell>
          <cell r="B814" t="str">
            <v>BOX COVER(8각 특)</v>
          </cell>
          <cell r="C814" t="str">
            <v>평  형</v>
          </cell>
          <cell r="D814" t="str">
            <v>EA</v>
          </cell>
          <cell r="E814">
            <v>393</v>
          </cell>
          <cell r="F814">
            <v>0.03</v>
          </cell>
          <cell r="G814">
            <v>56143</v>
          </cell>
          <cell r="H814">
            <v>0</v>
          </cell>
          <cell r="I814">
            <v>0</v>
          </cell>
        </row>
        <row r="815">
          <cell r="A815" t="str">
            <v>5747-15</v>
          </cell>
          <cell r="B815" t="str">
            <v>BOX COVER(중형4각)</v>
          </cell>
          <cell r="C815" t="str">
            <v>평커버</v>
          </cell>
          <cell r="D815" t="str">
            <v>EA</v>
          </cell>
          <cell r="E815">
            <v>356</v>
          </cell>
          <cell r="F815">
            <v>0.03</v>
          </cell>
          <cell r="G815">
            <v>56143</v>
          </cell>
          <cell r="H815">
            <v>0</v>
          </cell>
          <cell r="I815">
            <v>0</v>
          </cell>
        </row>
        <row r="816">
          <cell r="A816" t="str">
            <v>5747-16</v>
          </cell>
          <cell r="B816" t="str">
            <v>BOX COVER(중형4각)</v>
          </cell>
          <cell r="C816" t="str">
            <v>오목형</v>
          </cell>
          <cell r="D816" t="str">
            <v>EA</v>
          </cell>
          <cell r="E816">
            <v>443</v>
          </cell>
          <cell r="F816">
            <v>0.03</v>
          </cell>
          <cell r="G816">
            <v>56143</v>
          </cell>
          <cell r="H816">
            <v>0</v>
          </cell>
          <cell r="I816">
            <v>0</v>
          </cell>
        </row>
        <row r="817">
          <cell r="A817" t="str">
            <v>5747-17</v>
          </cell>
          <cell r="B817" t="str">
            <v>BOX COVER(중형4각)</v>
          </cell>
          <cell r="C817" t="str">
            <v>평  형</v>
          </cell>
          <cell r="D817" t="str">
            <v>EA</v>
          </cell>
          <cell r="E817">
            <v>393</v>
          </cell>
          <cell r="F817">
            <v>0.03</v>
          </cell>
          <cell r="G817">
            <v>56143</v>
          </cell>
          <cell r="H817">
            <v>0</v>
          </cell>
          <cell r="I817">
            <v>0</v>
          </cell>
        </row>
        <row r="818">
          <cell r="A818" t="str">
            <v>5747-21</v>
          </cell>
          <cell r="B818" t="str">
            <v>BOX COVER(대형4각)</v>
          </cell>
          <cell r="C818" t="str">
            <v>평커버</v>
          </cell>
          <cell r="D818" t="str">
            <v>EA</v>
          </cell>
          <cell r="E818">
            <v>431</v>
          </cell>
          <cell r="F818">
            <v>0.03</v>
          </cell>
          <cell r="G818">
            <v>56143</v>
          </cell>
          <cell r="H818">
            <v>0</v>
          </cell>
          <cell r="I818">
            <v>0</v>
          </cell>
        </row>
        <row r="819">
          <cell r="A819" t="str">
            <v>5747-22</v>
          </cell>
          <cell r="B819" t="str">
            <v>BOX COVER(대형4각)</v>
          </cell>
          <cell r="C819" t="str">
            <v>오목형</v>
          </cell>
          <cell r="D819" t="str">
            <v>EA</v>
          </cell>
          <cell r="E819">
            <v>481</v>
          </cell>
          <cell r="F819">
            <v>0.03</v>
          </cell>
          <cell r="G819">
            <v>56143</v>
          </cell>
          <cell r="H819">
            <v>0</v>
          </cell>
          <cell r="I819">
            <v>0</v>
          </cell>
        </row>
        <row r="820">
          <cell r="A820" t="str">
            <v>5747-23</v>
          </cell>
          <cell r="B820" t="str">
            <v>BOX COVER(대형4각)</v>
          </cell>
          <cell r="C820" t="str">
            <v>평  형</v>
          </cell>
          <cell r="D820" t="str">
            <v>EA</v>
          </cell>
          <cell r="E820">
            <v>431</v>
          </cell>
          <cell r="F820">
            <v>0.03</v>
          </cell>
          <cell r="G820">
            <v>56143</v>
          </cell>
          <cell r="H820">
            <v>0</v>
          </cell>
          <cell r="I820">
            <v>0</v>
          </cell>
        </row>
        <row r="821">
          <cell r="A821" t="str">
            <v>5747-24</v>
          </cell>
        </row>
        <row r="822">
          <cell r="A822" t="str">
            <v>5747-25</v>
          </cell>
          <cell r="B822" t="str">
            <v>박스카바중4각-1개용s/w커바</v>
          </cell>
          <cell r="C822" t="str">
            <v>오목형</v>
          </cell>
          <cell r="D822" t="str">
            <v>EA</v>
          </cell>
          <cell r="E822">
            <v>440</v>
          </cell>
          <cell r="F822">
            <v>0.03</v>
          </cell>
          <cell r="G822">
            <v>56143</v>
          </cell>
          <cell r="H822">
            <v>0</v>
          </cell>
          <cell r="I822">
            <v>0</v>
          </cell>
        </row>
        <row r="823">
          <cell r="A823" t="str">
            <v>5747-26</v>
          </cell>
          <cell r="B823" t="str">
            <v>박스카바중4각-1개용s/w커바</v>
          </cell>
          <cell r="C823" t="str">
            <v>평  형</v>
          </cell>
          <cell r="D823" t="str">
            <v>EA</v>
          </cell>
          <cell r="E823">
            <v>390</v>
          </cell>
          <cell r="F823">
            <v>0.03</v>
          </cell>
          <cell r="G823">
            <v>56143</v>
          </cell>
          <cell r="H823">
            <v>0</v>
          </cell>
          <cell r="I823">
            <v>0</v>
          </cell>
        </row>
        <row r="824">
          <cell r="A824" t="str">
            <v>5747-31</v>
          </cell>
          <cell r="B824" t="str">
            <v>박스카바중4각-2개용s/w커바</v>
          </cell>
          <cell r="C824" t="str">
            <v>오목형</v>
          </cell>
          <cell r="D824" t="str">
            <v>EA</v>
          </cell>
          <cell r="E824">
            <v>440</v>
          </cell>
          <cell r="F824">
            <v>0.03</v>
          </cell>
          <cell r="G824">
            <v>56143</v>
          </cell>
          <cell r="H824">
            <v>0</v>
          </cell>
          <cell r="I824">
            <v>0</v>
          </cell>
        </row>
        <row r="825">
          <cell r="A825" t="str">
            <v>5747-32</v>
          </cell>
          <cell r="B825" t="str">
            <v>박스카바중4각-2개용s/w커바</v>
          </cell>
          <cell r="C825" t="str">
            <v>평  형</v>
          </cell>
          <cell r="D825" t="str">
            <v>EA</v>
          </cell>
          <cell r="E825">
            <v>390</v>
          </cell>
          <cell r="F825">
            <v>0.03</v>
          </cell>
          <cell r="G825">
            <v>56143</v>
          </cell>
          <cell r="H825">
            <v>0</v>
          </cell>
          <cell r="I825">
            <v>0</v>
          </cell>
        </row>
        <row r="826">
          <cell r="A826" t="str">
            <v>5747-35</v>
          </cell>
          <cell r="B826" t="str">
            <v>박스카바중4각-형광등s/w커바</v>
          </cell>
          <cell r="C826" t="str">
            <v>오목형</v>
          </cell>
          <cell r="D826" t="str">
            <v>EA</v>
          </cell>
          <cell r="E826">
            <v>440</v>
          </cell>
          <cell r="F826">
            <v>0.03</v>
          </cell>
          <cell r="G826">
            <v>56143</v>
          </cell>
          <cell r="H826">
            <v>0</v>
          </cell>
          <cell r="I826">
            <v>0</v>
          </cell>
        </row>
        <row r="827">
          <cell r="A827" t="str">
            <v>5747-36</v>
          </cell>
          <cell r="B827" t="str">
            <v>박스카바중4각-형광등s/w커바</v>
          </cell>
          <cell r="C827" t="str">
            <v>평  형</v>
          </cell>
          <cell r="D827" t="str">
            <v>EA</v>
          </cell>
          <cell r="E827">
            <v>390</v>
          </cell>
          <cell r="F827">
            <v>0.03</v>
          </cell>
          <cell r="G827">
            <v>56143</v>
          </cell>
          <cell r="H827">
            <v>0</v>
          </cell>
          <cell r="I827">
            <v>0</v>
          </cell>
        </row>
        <row r="828">
          <cell r="A828" t="str">
            <v>5747-37</v>
          </cell>
          <cell r="B828" t="str">
            <v>박스카바대4각-1개용s/w커바</v>
          </cell>
          <cell r="C828" t="str">
            <v>오목형</v>
          </cell>
          <cell r="D828" t="str">
            <v>EA</v>
          </cell>
          <cell r="E828">
            <v>480</v>
          </cell>
          <cell r="F828">
            <v>0.03</v>
          </cell>
          <cell r="G828">
            <v>56143</v>
          </cell>
          <cell r="H828">
            <v>0</v>
          </cell>
          <cell r="I828">
            <v>0</v>
          </cell>
        </row>
        <row r="829">
          <cell r="A829" t="str">
            <v>5747-38</v>
          </cell>
          <cell r="B829" t="str">
            <v>박스카바대4각-1개용s/w커바</v>
          </cell>
          <cell r="C829" t="str">
            <v>평  형</v>
          </cell>
          <cell r="D829" t="str">
            <v>EA</v>
          </cell>
          <cell r="E829">
            <v>430</v>
          </cell>
          <cell r="F829">
            <v>0.03</v>
          </cell>
          <cell r="G829">
            <v>56143</v>
          </cell>
          <cell r="H829">
            <v>0</v>
          </cell>
          <cell r="I829">
            <v>0</v>
          </cell>
        </row>
        <row r="830">
          <cell r="A830" t="str">
            <v>5747-39</v>
          </cell>
          <cell r="B830" t="str">
            <v>박스카바대4각-2개용s/w커바</v>
          </cell>
          <cell r="C830" t="str">
            <v>오목형</v>
          </cell>
          <cell r="D830" t="str">
            <v>EA</v>
          </cell>
          <cell r="E830">
            <v>480</v>
          </cell>
          <cell r="F830">
            <v>0.03</v>
          </cell>
          <cell r="G830">
            <v>56143</v>
          </cell>
          <cell r="H830">
            <v>0</v>
          </cell>
          <cell r="I830">
            <v>0</v>
          </cell>
        </row>
        <row r="831">
          <cell r="A831" t="str">
            <v>5747-40</v>
          </cell>
          <cell r="B831" t="str">
            <v>박스카바대4각-2개용s/w커바</v>
          </cell>
          <cell r="C831" t="str">
            <v>평  형</v>
          </cell>
          <cell r="D831" t="str">
            <v>EA</v>
          </cell>
          <cell r="E831">
            <v>430</v>
          </cell>
          <cell r="F831">
            <v>0.03</v>
          </cell>
          <cell r="G831">
            <v>56143</v>
          </cell>
          <cell r="H831">
            <v>0</v>
          </cell>
          <cell r="I831">
            <v>0</v>
          </cell>
        </row>
        <row r="832">
          <cell r="A832" t="str">
            <v>5747-41</v>
          </cell>
          <cell r="B832" t="str">
            <v>박스카바대4각-형광등s/w커바</v>
          </cell>
          <cell r="C832" t="str">
            <v>오목형</v>
          </cell>
          <cell r="D832" t="str">
            <v>EA</v>
          </cell>
          <cell r="E832">
            <v>480</v>
          </cell>
          <cell r="F832">
            <v>0.03</v>
          </cell>
          <cell r="G832">
            <v>56143</v>
          </cell>
          <cell r="H832">
            <v>0</v>
          </cell>
          <cell r="I832">
            <v>0</v>
          </cell>
        </row>
        <row r="833">
          <cell r="A833" t="str">
            <v>5747-42</v>
          </cell>
          <cell r="B833" t="str">
            <v>박스카바대4각-형광등s/w커바</v>
          </cell>
          <cell r="C833" t="str">
            <v>평  형</v>
          </cell>
          <cell r="D833" t="str">
            <v>EA</v>
          </cell>
          <cell r="E833">
            <v>430</v>
          </cell>
          <cell r="F833">
            <v>0.03</v>
          </cell>
          <cell r="G833">
            <v>56143</v>
          </cell>
          <cell r="H833">
            <v>0</v>
          </cell>
          <cell r="I833">
            <v>0</v>
          </cell>
        </row>
        <row r="834">
          <cell r="A834" t="str">
            <v>5747-43</v>
          </cell>
        </row>
        <row r="835">
          <cell r="A835" t="str">
            <v>5747-44</v>
          </cell>
        </row>
        <row r="836">
          <cell r="A836" t="str">
            <v>5753-00</v>
          </cell>
          <cell r="B836" t="str">
            <v xml:space="preserve">CABLE TRAY </v>
          </cell>
        </row>
        <row r="837">
          <cell r="A837" t="str">
            <v>5753-01</v>
          </cell>
          <cell r="B837" t="str">
            <v xml:space="preserve">CABLE TRAY </v>
          </cell>
          <cell r="C837" t="str">
            <v>150*100*2.3T</v>
          </cell>
          <cell r="D837" t="str">
            <v>M</v>
          </cell>
          <cell r="E837">
            <v>12000</v>
          </cell>
          <cell r="F837">
            <v>0</v>
          </cell>
          <cell r="G837">
            <v>0</v>
          </cell>
          <cell r="H837">
            <v>0</v>
          </cell>
          <cell r="I837">
            <v>0</v>
          </cell>
        </row>
        <row r="838">
          <cell r="A838" t="str">
            <v>5753-02</v>
          </cell>
          <cell r="B838" t="str">
            <v xml:space="preserve">CABLE TRAY </v>
          </cell>
          <cell r="C838" t="str">
            <v>200*100*2.3T</v>
          </cell>
          <cell r="D838" t="str">
            <v>M</v>
          </cell>
          <cell r="E838">
            <v>13500</v>
          </cell>
          <cell r="F838">
            <v>0</v>
          </cell>
          <cell r="G838">
            <v>0</v>
          </cell>
          <cell r="H838">
            <v>0</v>
          </cell>
          <cell r="I838">
            <v>0</v>
          </cell>
        </row>
        <row r="839">
          <cell r="A839" t="str">
            <v>5753-03</v>
          </cell>
          <cell r="B839" t="str">
            <v xml:space="preserve">CABLE TRAY </v>
          </cell>
          <cell r="C839" t="str">
            <v>300*100*2.3T</v>
          </cell>
          <cell r="D839" t="str">
            <v>M</v>
          </cell>
          <cell r="E839">
            <v>16700</v>
          </cell>
          <cell r="F839">
            <v>0</v>
          </cell>
          <cell r="G839">
            <v>0</v>
          </cell>
          <cell r="H839">
            <v>0</v>
          </cell>
          <cell r="I839">
            <v>0</v>
          </cell>
        </row>
        <row r="840">
          <cell r="A840" t="str">
            <v>5753-04</v>
          </cell>
          <cell r="B840" t="str">
            <v xml:space="preserve">CABLE TRAY </v>
          </cell>
          <cell r="C840" t="str">
            <v>450*100*2.3T</v>
          </cell>
          <cell r="D840" t="str">
            <v>M</v>
          </cell>
          <cell r="E840">
            <v>21500</v>
          </cell>
          <cell r="F840">
            <v>0</v>
          </cell>
          <cell r="G840">
            <v>0</v>
          </cell>
          <cell r="H840">
            <v>0</v>
          </cell>
          <cell r="I840">
            <v>0</v>
          </cell>
        </row>
        <row r="841">
          <cell r="A841" t="str">
            <v>5753-05</v>
          </cell>
          <cell r="B841" t="str">
            <v xml:space="preserve">CABLE TRAY </v>
          </cell>
          <cell r="C841" t="str">
            <v>600*100*2.6T</v>
          </cell>
          <cell r="D841" t="str">
            <v>M</v>
          </cell>
          <cell r="E841">
            <v>29500</v>
          </cell>
          <cell r="F841">
            <v>0</v>
          </cell>
          <cell r="G841">
            <v>0</v>
          </cell>
          <cell r="H841">
            <v>0</v>
          </cell>
          <cell r="I841">
            <v>0</v>
          </cell>
        </row>
        <row r="842">
          <cell r="A842" t="str">
            <v>5753-06</v>
          </cell>
          <cell r="B842" t="str">
            <v xml:space="preserve">CABLE TRAY </v>
          </cell>
          <cell r="C842" t="str">
            <v>750*100*2.6T</v>
          </cell>
          <cell r="D842" t="str">
            <v>M</v>
          </cell>
          <cell r="E842">
            <v>34500</v>
          </cell>
          <cell r="F842">
            <v>0</v>
          </cell>
          <cell r="G842">
            <v>0</v>
          </cell>
          <cell r="H842">
            <v>0</v>
          </cell>
          <cell r="I842">
            <v>0</v>
          </cell>
        </row>
        <row r="843">
          <cell r="A843" t="str">
            <v>5753-07</v>
          </cell>
          <cell r="B843" t="str">
            <v xml:space="preserve">CABLE TRAY </v>
          </cell>
          <cell r="C843" t="str">
            <v>900*100*2.6T</v>
          </cell>
          <cell r="D843" t="str">
            <v>M</v>
          </cell>
          <cell r="E843">
            <v>39700</v>
          </cell>
          <cell r="F843">
            <v>0</v>
          </cell>
          <cell r="G843">
            <v>0</v>
          </cell>
          <cell r="H843">
            <v>0</v>
          </cell>
          <cell r="I843">
            <v>0</v>
          </cell>
        </row>
        <row r="844">
          <cell r="A844" t="str">
            <v>5753-11</v>
          </cell>
          <cell r="B844" t="str">
            <v>CABLE TRAY COVER</v>
          </cell>
          <cell r="C844" t="str">
            <v>150*100*2.3T</v>
          </cell>
          <cell r="D844" t="str">
            <v>M</v>
          </cell>
          <cell r="E844">
            <v>5800</v>
          </cell>
          <cell r="F844">
            <v>0</v>
          </cell>
          <cell r="G844">
            <v>0</v>
          </cell>
          <cell r="H844">
            <v>0</v>
          </cell>
          <cell r="I844">
            <v>0</v>
          </cell>
        </row>
        <row r="845">
          <cell r="A845" t="str">
            <v>5753-12</v>
          </cell>
          <cell r="B845" t="str">
            <v>CABLE TRAY COVER</v>
          </cell>
          <cell r="C845" t="str">
            <v>200*100*2.3T</v>
          </cell>
          <cell r="D845" t="str">
            <v>M</v>
          </cell>
          <cell r="E845">
            <v>7400</v>
          </cell>
          <cell r="F845">
            <v>0</v>
          </cell>
          <cell r="G845">
            <v>0</v>
          </cell>
          <cell r="H845">
            <v>0</v>
          </cell>
          <cell r="I845">
            <v>0</v>
          </cell>
        </row>
        <row r="846">
          <cell r="A846" t="str">
            <v>5753-13</v>
          </cell>
          <cell r="B846" t="str">
            <v>CABLE TRAY COVER</v>
          </cell>
          <cell r="C846" t="str">
            <v>300*100*2.3T</v>
          </cell>
          <cell r="D846" t="str">
            <v>M</v>
          </cell>
          <cell r="E846">
            <v>10500</v>
          </cell>
          <cell r="F846">
            <v>0</v>
          </cell>
          <cell r="G846">
            <v>0</v>
          </cell>
          <cell r="H846">
            <v>0</v>
          </cell>
          <cell r="I846">
            <v>0</v>
          </cell>
        </row>
        <row r="847">
          <cell r="A847" t="str">
            <v>5753-14</v>
          </cell>
          <cell r="B847" t="str">
            <v>CABLE TRAY COVER</v>
          </cell>
          <cell r="C847" t="str">
            <v>450*100*2.3T</v>
          </cell>
          <cell r="D847" t="str">
            <v>M</v>
          </cell>
          <cell r="E847">
            <v>15000</v>
          </cell>
          <cell r="F847">
            <v>0</v>
          </cell>
          <cell r="G847">
            <v>0</v>
          </cell>
          <cell r="H847">
            <v>0</v>
          </cell>
          <cell r="I847">
            <v>0</v>
          </cell>
        </row>
        <row r="848">
          <cell r="A848" t="str">
            <v>5753-15</v>
          </cell>
          <cell r="B848" t="str">
            <v>CABLE TRAY COVER</v>
          </cell>
          <cell r="C848" t="str">
            <v>600*100*2.6T</v>
          </cell>
          <cell r="D848" t="str">
            <v>M</v>
          </cell>
          <cell r="E848">
            <v>19700</v>
          </cell>
          <cell r="F848">
            <v>0</v>
          </cell>
          <cell r="G848">
            <v>0</v>
          </cell>
          <cell r="H848">
            <v>0</v>
          </cell>
          <cell r="I848">
            <v>0</v>
          </cell>
        </row>
        <row r="849">
          <cell r="A849" t="str">
            <v>5753-16</v>
          </cell>
          <cell r="B849" t="str">
            <v>CABLE TRAY COVER</v>
          </cell>
          <cell r="C849" t="str">
            <v>750*100*2.6T</v>
          </cell>
          <cell r="D849" t="str">
            <v>M</v>
          </cell>
          <cell r="E849">
            <v>24500</v>
          </cell>
          <cell r="F849">
            <v>0</v>
          </cell>
          <cell r="G849">
            <v>0</v>
          </cell>
          <cell r="H849">
            <v>0</v>
          </cell>
          <cell r="I849">
            <v>0</v>
          </cell>
        </row>
        <row r="850">
          <cell r="A850" t="str">
            <v>5753-17</v>
          </cell>
          <cell r="B850" t="str">
            <v>CABLE TRAY COVER</v>
          </cell>
          <cell r="C850" t="str">
            <v>900*100*2.6T</v>
          </cell>
          <cell r="D850" t="str">
            <v>M</v>
          </cell>
          <cell r="E850">
            <v>30000</v>
          </cell>
          <cell r="F850">
            <v>0</v>
          </cell>
          <cell r="G850">
            <v>0</v>
          </cell>
          <cell r="H850">
            <v>0</v>
          </cell>
          <cell r="I850">
            <v>0</v>
          </cell>
        </row>
        <row r="851">
          <cell r="A851" t="str">
            <v>5753-21</v>
          </cell>
          <cell r="B851" t="str">
            <v>CABLE TRAY 지지행거</v>
          </cell>
          <cell r="C851" t="str">
            <v>W150</v>
          </cell>
          <cell r="D851" t="str">
            <v>EA</v>
          </cell>
          <cell r="F851">
            <v>0</v>
          </cell>
          <cell r="G851">
            <v>0</v>
          </cell>
          <cell r="H851">
            <v>0</v>
          </cell>
          <cell r="I851">
            <v>0</v>
          </cell>
        </row>
        <row r="852">
          <cell r="A852" t="str">
            <v>5753-22</v>
          </cell>
          <cell r="B852" t="str">
            <v>CABLE TRAY 지지행거</v>
          </cell>
          <cell r="C852" t="str">
            <v>W200</v>
          </cell>
          <cell r="D852" t="str">
            <v>EA</v>
          </cell>
          <cell r="F852">
            <v>0</v>
          </cell>
          <cell r="G852">
            <v>0</v>
          </cell>
          <cell r="H852">
            <v>0</v>
          </cell>
          <cell r="I852">
            <v>0</v>
          </cell>
        </row>
        <row r="853">
          <cell r="A853" t="str">
            <v>5753-23</v>
          </cell>
          <cell r="B853" t="str">
            <v>CABLE TRAY 지지행거</v>
          </cell>
          <cell r="C853" t="str">
            <v>W300</v>
          </cell>
          <cell r="D853" t="str">
            <v>EA</v>
          </cell>
          <cell r="E853">
            <v>2780</v>
          </cell>
          <cell r="F853">
            <v>0</v>
          </cell>
          <cell r="G853">
            <v>0</v>
          </cell>
          <cell r="H853">
            <v>0</v>
          </cell>
          <cell r="I853">
            <v>0</v>
          </cell>
        </row>
        <row r="854">
          <cell r="A854" t="str">
            <v>5753-24</v>
          </cell>
          <cell r="B854" t="str">
            <v>CABLE TRAY 지지행거</v>
          </cell>
          <cell r="C854" t="str">
            <v>W450</v>
          </cell>
          <cell r="D854" t="str">
            <v>EA</v>
          </cell>
          <cell r="F854">
            <v>0</v>
          </cell>
          <cell r="G854">
            <v>0</v>
          </cell>
          <cell r="H854">
            <v>0</v>
          </cell>
          <cell r="I854">
            <v>0</v>
          </cell>
        </row>
        <row r="855">
          <cell r="A855" t="str">
            <v>5753-25</v>
          </cell>
          <cell r="B855" t="str">
            <v>CABLE TRAY 지지행거</v>
          </cell>
          <cell r="C855" t="str">
            <v>W600</v>
          </cell>
          <cell r="D855" t="str">
            <v>EA</v>
          </cell>
          <cell r="F855">
            <v>0</v>
          </cell>
          <cell r="G855">
            <v>0</v>
          </cell>
          <cell r="H855">
            <v>0</v>
          </cell>
          <cell r="I855">
            <v>0</v>
          </cell>
        </row>
        <row r="856">
          <cell r="A856" t="str">
            <v>5753-26</v>
          </cell>
          <cell r="B856" t="str">
            <v>CABLE TRAY 지지행거</v>
          </cell>
          <cell r="C856" t="str">
            <v>W750</v>
          </cell>
          <cell r="D856" t="str">
            <v>EA</v>
          </cell>
          <cell r="F856">
            <v>0</v>
          </cell>
          <cell r="G856">
            <v>0</v>
          </cell>
          <cell r="H856">
            <v>0</v>
          </cell>
          <cell r="I856">
            <v>0</v>
          </cell>
        </row>
        <row r="857">
          <cell r="A857" t="str">
            <v>5753-27</v>
          </cell>
          <cell r="B857" t="str">
            <v>CABLE TRAY 지지행거</v>
          </cell>
          <cell r="C857" t="str">
            <v>W900</v>
          </cell>
          <cell r="D857" t="str">
            <v>EA</v>
          </cell>
          <cell r="F857">
            <v>0</v>
          </cell>
          <cell r="G857">
            <v>0</v>
          </cell>
          <cell r="H857">
            <v>0</v>
          </cell>
          <cell r="I857">
            <v>0</v>
          </cell>
        </row>
        <row r="858">
          <cell r="A858" t="str">
            <v>5753-31</v>
          </cell>
          <cell r="B858" t="str">
            <v>ELBOW 90 -HORIZONTAL</v>
          </cell>
          <cell r="C858" t="str">
            <v>150*100*2.3T</v>
          </cell>
          <cell r="D858" t="str">
            <v>EA</v>
          </cell>
          <cell r="E858">
            <v>26700</v>
          </cell>
          <cell r="F858">
            <v>0</v>
          </cell>
          <cell r="G858">
            <v>0</v>
          </cell>
          <cell r="H858">
            <v>0</v>
          </cell>
          <cell r="I858">
            <v>0</v>
          </cell>
        </row>
        <row r="859">
          <cell r="A859" t="str">
            <v>5753-32</v>
          </cell>
          <cell r="B859" t="str">
            <v>ELBOW 90 -HORIZONTAL</v>
          </cell>
          <cell r="C859" t="str">
            <v>200*100*2.3T</v>
          </cell>
          <cell r="D859" t="str">
            <v>EA</v>
          </cell>
          <cell r="E859">
            <v>31500</v>
          </cell>
          <cell r="F859">
            <v>0</v>
          </cell>
          <cell r="G859">
            <v>0</v>
          </cell>
          <cell r="H859">
            <v>0</v>
          </cell>
          <cell r="I859">
            <v>0</v>
          </cell>
        </row>
        <row r="860">
          <cell r="A860" t="str">
            <v>5753-33</v>
          </cell>
          <cell r="B860" t="str">
            <v>ELBOW 90 -HORIZONTAL</v>
          </cell>
          <cell r="C860" t="str">
            <v>300*100*2.3T</v>
          </cell>
          <cell r="D860" t="str">
            <v>EA</v>
          </cell>
          <cell r="E860">
            <v>40800</v>
          </cell>
          <cell r="F860">
            <v>0</v>
          </cell>
          <cell r="G860">
            <v>0</v>
          </cell>
          <cell r="H860">
            <v>0</v>
          </cell>
          <cell r="I860">
            <v>0</v>
          </cell>
        </row>
        <row r="861">
          <cell r="A861" t="str">
            <v>5753-34</v>
          </cell>
          <cell r="B861" t="str">
            <v>ELBOW 90 -HORIZONTAL</v>
          </cell>
          <cell r="C861" t="str">
            <v>450*100*2.3T</v>
          </cell>
          <cell r="D861" t="str">
            <v>EA</v>
          </cell>
          <cell r="E861">
            <v>48000</v>
          </cell>
          <cell r="F861">
            <v>0</v>
          </cell>
          <cell r="G861">
            <v>0</v>
          </cell>
          <cell r="H861">
            <v>0</v>
          </cell>
          <cell r="I861">
            <v>0</v>
          </cell>
        </row>
        <row r="862">
          <cell r="A862" t="str">
            <v>5753-35</v>
          </cell>
          <cell r="B862" t="str">
            <v>ELBOW 90 -HORIZONTAL</v>
          </cell>
          <cell r="C862" t="str">
            <v>600*100*2.6T</v>
          </cell>
          <cell r="D862" t="str">
            <v>EA</v>
          </cell>
          <cell r="E862">
            <v>73800</v>
          </cell>
          <cell r="F862">
            <v>0</v>
          </cell>
          <cell r="G862">
            <v>0</v>
          </cell>
          <cell r="H862">
            <v>0</v>
          </cell>
          <cell r="I862">
            <v>0</v>
          </cell>
        </row>
        <row r="863">
          <cell r="A863" t="str">
            <v>5753-36</v>
          </cell>
          <cell r="B863" t="str">
            <v>ELBOW 90 -HORIZONTAL</v>
          </cell>
          <cell r="C863" t="str">
            <v>750*100*2.6T</v>
          </cell>
          <cell r="D863" t="str">
            <v>EA</v>
          </cell>
          <cell r="E863">
            <v>91500</v>
          </cell>
          <cell r="F863">
            <v>0</v>
          </cell>
          <cell r="G863">
            <v>0</v>
          </cell>
          <cell r="H863">
            <v>0</v>
          </cell>
          <cell r="I863">
            <v>0</v>
          </cell>
        </row>
        <row r="864">
          <cell r="A864" t="str">
            <v>5753-37</v>
          </cell>
          <cell r="B864" t="str">
            <v>ELBOW 90 -HORIZONTAL</v>
          </cell>
          <cell r="C864" t="str">
            <v>900*100*2.6T</v>
          </cell>
          <cell r="D864" t="str">
            <v>EA</v>
          </cell>
          <cell r="E864">
            <v>99500</v>
          </cell>
          <cell r="F864">
            <v>0</v>
          </cell>
          <cell r="G864">
            <v>0</v>
          </cell>
          <cell r="H864">
            <v>0</v>
          </cell>
          <cell r="I864">
            <v>0</v>
          </cell>
        </row>
        <row r="865">
          <cell r="A865" t="str">
            <v>5753-41</v>
          </cell>
          <cell r="B865" t="str">
            <v>ELBOW 90 -T형</v>
          </cell>
          <cell r="C865" t="str">
            <v>150*100*2.3T</v>
          </cell>
          <cell r="D865" t="str">
            <v>EA</v>
          </cell>
          <cell r="E865">
            <v>32000</v>
          </cell>
          <cell r="F865">
            <v>0</v>
          </cell>
          <cell r="G865">
            <v>0</v>
          </cell>
          <cell r="H865">
            <v>0</v>
          </cell>
          <cell r="I865">
            <v>0</v>
          </cell>
        </row>
        <row r="866">
          <cell r="A866" t="str">
            <v>5753-42</v>
          </cell>
          <cell r="B866" t="str">
            <v>ELBOW 90 -T형</v>
          </cell>
          <cell r="C866" t="str">
            <v>200*100*2.3T</v>
          </cell>
          <cell r="D866" t="str">
            <v>EA</v>
          </cell>
          <cell r="E866">
            <v>37500</v>
          </cell>
          <cell r="F866">
            <v>0</v>
          </cell>
          <cell r="G866">
            <v>0</v>
          </cell>
          <cell r="H866">
            <v>0</v>
          </cell>
          <cell r="I866">
            <v>0</v>
          </cell>
        </row>
        <row r="867">
          <cell r="A867" t="str">
            <v>5753-43</v>
          </cell>
          <cell r="B867" t="str">
            <v>ELBOW 90 -T형</v>
          </cell>
          <cell r="C867" t="str">
            <v>300*100*2.3T</v>
          </cell>
          <cell r="D867" t="str">
            <v>EA</v>
          </cell>
          <cell r="E867">
            <v>49000</v>
          </cell>
          <cell r="F867">
            <v>0</v>
          </cell>
          <cell r="G867">
            <v>0</v>
          </cell>
          <cell r="H867">
            <v>0</v>
          </cell>
          <cell r="I867">
            <v>0</v>
          </cell>
        </row>
        <row r="868">
          <cell r="A868" t="str">
            <v>5753-44</v>
          </cell>
          <cell r="B868" t="str">
            <v>ELBOW 90 -T형</v>
          </cell>
          <cell r="C868" t="str">
            <v>450*100*2.3T</v>
          </cell>
          <cell r="D868" t="str">
            <v>EA</v>
          </cell>
          <cell r="E868">
            <v>57600</v>
          </cell>
          <cell r="F868">
            <v>0</v>
          </cell>
          <cell r="G868">
            <v>0</v>
          </cell>
          <cell r="H868">
            <v>0</v>
          </cell>
          <cell r="I868">
            <v>0</v>
          </cell>
        </row>
        <row r="869">
          <cell r="A869" t="str">
            <v>5753-45</v>
          </cell>
          <cell r="B869" t="str">
            <v>ELBOW 90 -T형</v>
          </cell>
          <cell r="C869" t="str">
            <v>600*100*2.6T</v>
          </cell>
          <cell r="D869" t="str">
            <v>EA</v>
          </cell>
          <cell r="E869">
            <v>82500</v>
          </cell>
          <cell r="F869">
            <v>0</v>
          </cell>
          <cell r="G869">
            <v>0</v>
          </cell>
          <cell r="H869">
            <v>0</v>
          </cell>
          <cell r="I869">
            <v>0</v>
          </cell>
        </row>
        <row r="870">
          <cell r="A870" t="str">
            <v>5753-46</v>
          </cell>
          <cell r="B870" t="str">
            <v>ELBOW 90 -T형</v>
          </cell>
          <cell r="C870" t="str">
            <v>750*100*2.6T</v>
          </cell>
          <cell r="D870" t="str">
            <v>EA</v>
          </cell>
          <cell r="E870">
            <v>109500</v>
          </cell>
          <cell r="F870">
            <v>0</v>
          </cell>
          <cell r="G870">
            <v>0</v>
          </cell>
          <cell r="H870">
            <v>0</v>
          </cell>
          <cell r="I870">
            <v>0</v>
          </cell>
        </row>
        <row r="871">
          <cell r="A871" t="str">
            <v>5753-47</v>
          </cell>
          <cell r="B871" t="str">
            <v>ELBOW 90 -T형</v>
          </cell>
          <cell r="C871" t="str">
            <v>900*100*2.6T</v>
          </cell>
          <cell r="D871" t="str">
            <v>EA</v>
          </cell>
          <cell r="E871">
            <v>129000</v>
          </cell>
          <cell r="F871">
            <v>0</v>
          </cell>
          <cell r="G871">
            <v>0</v>
          </cell>
          <cell r="H871">
            <v>0</v>
          </cell>
          <cell r="I871">
            <v>0</v>
          </cell>
        </row>
        <row r="872">
          <cell r="A872" t="str">
            <v>5753-51</v>
          </cell>
          <cell r="B872" t="str">
            <v>ELBOW 90 -VERTICAL</v>
          </cell>
          <cell r="C872" t="str">
            <v>150*100*2.3T</v>
          </cell>
          <cell r="D872" t="str">
            <v>EA</v>
          </cell>
          <cell r="E872">
            <v>25500</v>
          </cell>
          <cell r="F872">
            <v>0</v>
          </cell>
          <cell r="G872">
            <v>0</v>
          </cell>
          <cell r="H872">
            <v>0</v>
          </cell>
          <cell r="I872">
            <v>0</v>
          </cell>
        </row>
        <row r="873">
          <cell r="A873" t="str">
            <v>5753-52</v>
          </cell>
          <cell r="B873" t="str">
            <v>ELBOW 90 -VERTICAL</v>
          </cell>
          <cell r="C873" t="str">
            <v>200*100*2.3T</v>
          </cell>
          <cell r="D873" t="str">
            <v>EA</v>
          </cell>
          <cell r="E873">
            <v>30000</v>
          </cell>
          <cell r="F873">
            <v>0</v>
          </cell>
          <cell r="G873">
            <v>0</v>
          </cell>
          <cell r="H873">
            <v>0</v>
          </cell>
          <cell r="I873">
            <v>0</v>
          </cell>
        </row>
        <row r="874">
          <cell r="A874" t="str">
            <v>5753-53</v>
          </cell>
          <cell r="B874" t="str">
            <v>ELBOW 90 -VERTICAL</v>
          </cell>
          <cell r="C874" t="str">
            <v>300*100*2.3T</v>
          </cell>
          <cell r="D874" t="str">
            <v>EA</v>
          </cell>
          <cell r="E874">
            <v>39500</v>
          </cell>
          <cell r="F874">
            <v>0</v>
          </cell>
          <cell r="G874">
            <v>0</v>
          </cell>
          <cell r="H874">
            <v>0</v>
          </cell>
          <cell r="I874">
            <v>0</v>
          </cell>
        </row>
        <row r="875">
          <cell r="A875" t="str">
            <v>5753-54</v>
          </cell>
          <cell r="B875" t="str">
            <v>ELBOW 90 -VERTICAL</v>
          </cell>
          <cell r="C875" t="str">
            <v>450*100*2.3T</v>
          </cell>
          <cell r="D875" t="str">
            <v>EA</v>
          </cell>
          <cell r="E875">
            <v>46500</v>
          </cell>
          <cell r="F875">
            <v>0</v>
          </cell>
          <cell r="G875">
            <v>0</v>
          </cell>
          <cell r="H875">
            <v>0</v>
          </cell>
          <cell r="I875">
            <v>0</v>
          </cell>
        </row>
        <row r="876">
          <cell r="A876" t="str">
            <v>5753-55</v>
          </cell>
          <cell r="B876" t="str">
            <v>ELBOW 90 -VERTICAL</v>
          </cell>
          <cell r="C876" t="str">
            <v>600*100*2.6T</v>
          </cell>
          <cell r="D876" t="str">
            <v>EA</v>
          </cell>
          <cell r="E876">
            <v>72500</v>
          </cell>
          <cell r="F876">
            <v>0</v>
          </cell>
          <cell r="G876">
            <v>0</v>
          </cell>
          <cell r="H876">
            <v>0</v>
          </cell>
          <cell r="I876">
            <v>0</v>
          </cell>
        </row>
        <row r="877">
          <cell r="A877" t="str">
            <v>5753-56</v>
          </cell>
          <cell r="B877" t="str">
            <v>ELBOW 90 -VERTICAL</v>
          </cell>
          <cell r="C877" t="str">
            <v>750*100*2.6T</v>
          </cell>
          <cell r="D877" t="str">
            <v>EA</v>
          </cell>
          <cell r="E877">
            <v>90000</v>
          </cell>
          <cell r="F877">
            <v>0</v>
          </cell>
          <cell r="G877">
            <v>0</v>
          </cell>
          <cell r="H877">
            <v>0</v>
          </cell>
          <cell r="I877">
            <v>0</v>
          </cell>
        </row>
        <row r="878">
          <cell r="A878" t="str">
            <v>5753-57</v>
          </cell>
          <cell r="B878" t="str">
            <v>ELBOW 90 -VERTICAL</v>
          </cell>
          <cell r="C878" t="str">
            <v>900*100*2.6T</v>
          </cell>
          <cell r="D878" t="str">
            <v>EA</v>
          </cell>
          <cell r="E878">
            <v>98000</v>
          </cell>
          <cell r="F878">
            <v>0</v>
          </cell>
          <cell r="G878">
            <v>0</v>
          </cell>
          <cell r="H878">
            <v>0</v>
          </cell>
          <cell r="I878">
            <v>0</v>
          </cell>
        </row>
        <row r="879">
          <cell r="A879" t="str">
            <v>5753-61</v>
          </cell>
          <cell r="B879" t="str">
            <v>SINGLE BRACKET  120*6T</v>
          </cell>
          <cell r="C879" t="str">
            <v>250L</v>
          </cell>
          <cell r="D879" t="str">
            <v>EA</v>
          </cell>
          <cell r="E879">
            <v>2100</v>
          </cell>
          <cell r="F879">
            <v>0</v>
          </cell>
          <cell r="G879">
            <v>0</v>
          </cell>
          <cell r="H879">
            <v>0</v>
          </cell>
          <cell r="I879">
            <v>0</v>
          </cell>
        </row>
        <row r="880">
          <cell r="A880" t="str">
            <v>5753-62</v>
          </cell>
          <cell r="B880" t="str">
            <v>SINGLE BRACKET  120*6T</v>
          </cell>
          <cell r="C880" t="str">
            <v>350L</v>
          </cell>
          <cell r="D880" t="str">
            <v>EA</v>
          </cell>
          <cell r="E880">
            <v>2700</v>
          </cell>
          <cell r="F880">
            <v>0</v>
          </cell>
          <cell r="G880">
            <v>0</v>
          </cell>
          <cell r="H880">
            <v>0</v>
          </cell>
          <cell r="I880">
            <v>0</v>
          </cell>
        </row>
        <row r="881">
          <cell r="A881" t="str">
            <v>5753-63</v>
          </cell>
          <cell r="B881" t="str">
            <v>SINGLE BRACKET  120*6T</v>
          </cell>
          <cell r="C881" t="str">
            <v>450L</v>
          </cell>
          <cell r="D881" t="str">
            <v>EA</v>
          </cell>
          <cell r="E881">
            <v>3300</v>
          </cell>
          <cell r="F881">
            <v>0</v>
          </cell>
          <cell r="G881">
            <v>0</v>
          </cell>
          <cell r="H881">
            <v>0</v>
          </cell>
          <cell r="I881">
            <v>0</v>
          </cell>
        </row>
        <row r="882">
          <cell r="A882" t="str">
            <v>5753-64</v>
          </cell>
          <cell r="B882" t="str">
            <v>SINGLE BRACKET  120*6T</v>
          </cell>
          <cell r="C882" t="str">
            <v>550L</v>
          </cell>
          <cell r="D882" t="str">
            <v>EA</v>
          </cell>
          <cell r="E882">
            <v>3900</v>
          </cell>
          <cell r="F882">
            <v>0</v>
          </cell>
          <cell r="G882">
            <v>0</v>
          </cell>
          <cell r="H882">
            <v>0</v>
          </cell>
          <cell r="I882">
            <v>0</v>
          </cell>
        </row>
        <row r="883">
          <cell r="A883" t="str">
            <v>5753-65</v>
          </cell>
          <cell r="B883" t="str">
            <v>SINGLE BRACKET  120*6T</v>
          </cell>
          <cell r="C883" t="str">
            <v>650L</v>
          </cell>
          <cell r="D883" t="str">
            <v>EA</v>
          </cell>
          <cell r="E883">
            <v>4500</v>
          </cell>
          <cell r="F883">
            <v>0</v>
          </cell>
          <cell r="G883">
            <v>0</v>
          </cell>
          <cell r="H883">
            <v>0</v>
          </cell>
          <cell r="I883">
            <v>0</v>
          </cell>
        </row>
        <row r="884">
          <cell r="A884" t="str">
            <v>5753-66</v>
          </cell>
          <cell r="B884" t="str">
            <v>SINGLE BRACKET  120*6T</v>
          </cell>
          <cell r="C884" t="str">
            <v>750L</v>
          </cell>
          <cell r="D884" t="str">
            <v>EA</v>
          </cell>
          <cell r="E884">
            <v>5100</v>
          </cell>
          <cell r="F884">
            <v>0</v>
          </cell>
          <cell r="G884">
            <v>0</v>
          </cell>
          <cell r="H884">
            <v>0</v>
          </cell>
          <cell r="I884">
            <v>0</v>
          </cell>
        </row>
        <row r="885">
          <cell r="A885" t="str">
            <v>5753-71</v>
          </cell>
          <cell r="B885" t="str">
            <v>SHANK BOLT＆NUT</v>
          </cell>
          <cell r="C885" t="str">
            <v>3/8"</v>
          </cell>
          <cell r="D885" t="str">
            <v>SET</v>
          </cell>
          <cell r="E885">
            <v>700</v>
          </cell>
          <cell r="F885">
            <v>0</v>
          </cell>
          <cell r="G885">
            <v>0</v>
          </cell>
          <cell r="H885">
            <v>0</v>
          </cell>
          <cell r="I885">
            <v>0</v>
          </cell>
        </row>
        <row r="886">
          <cell r="A886" t="str">
            <v>5753-72</v>
          </cell>
          <cell r="B886" t="str">
            <v>U-CHANNEL</v>
          </cell>
          <cell r="C886" t="str">
            <v>42*25*2.6T</v>
          </cell>
          <cell r="D886" t="str">
            <v>M</v>
          </cell>
          <cell r="E886">
            <v>2800</v>
          </cell>
          <cell r="F886">
            <v>0</v>
          </cell>
          <cell r="G886">
            <v>0</v>
          </cell>
          <cell r="H886">
            <v>0</v>
          </cell>
          <cell r="I886">
            <v>0</v>
          </cell>
        </row>
        <row r="887">
          <cell r="A887" t="str">
            <v>5753-73</v>
          </cell>
          <cell r="B887" t="str">
            <v>U-CHANNEL</v>
          </cell>
          <cell r="C887" t="str">
            <v>42*42*2.6T</v>
          </cell>
          <cell r="D887" t="str">
            <v>M</v>
          </cell>
          <cell r="E887">
            <v>3500</v>
          </cell>
          <cell r="F887">
            <v>0</v>
          </cell>
          <cell r="G887">
            <v>0</v>
          </cell>
          <cell r="H887">
            <v>0</v>
          </cell>
          <cell r="I887">
            <v>0</v>
          </cell>
        </row>
        <row r="888">
          <cell r="A888" t="str">
            <v>5753-74</v>
          </cell>
          <cell r="F888">
            <v>0</v>
          </cell>
          <cell r="G888">
            <v>0</v>
          </cell>
          <cell r="H888">
            <v>0</v>
          </cell>
          <cell r="I888">
            <v>0</v>
          </cell>
        </row>
        <row r="889">
          <cell r="A889" t="str">
            <v>6001-00</v>
          </cell>
          <cell r="B889" t="str">
            <v xml:space="preserve">WIDE SWITCH </v>
          </cell>
        </row>
        <row r="890">
          <cell r="A890" t="str">
            <v>6001-01</v>
          </cell>
          <cell r="B890" t="str">
            <v>S/W  단로램프</v>
          </cell>
          <cell r="C890" t="str">
            <v>15A 250V 1구</v>
          </cell>
          <cell r="D890" t="str">
            <v>EA</v>
          </cell>
          <cell r="E890">
            <v>2900</v>
          </cell>
          <cell r="F890">
            <v>6.5000000000000002E-2</v>
          </cell>
          <cell r="G890">
            <v>6.5000000000000002E-2</v>
          </cell>
          <cell r="H890">
            <v>6.5000000000000002E-2</v>
          </cell>
          <cell r="I890">
            <v>6.5000000000000002E-2</v>
          </cell>
        </row>
        <row r="891">
          <cell r="A891" t="str">
            <v>6001-02</v>
          </cell>
          <cell r="B891" t="str">
            <v>S/W  단로램프</v>
          </cell>
          <cell r="C891" t="str">
            <v>15A 250V 2구</v>
          </cell>
          <cell r="D891" t="str">
            <v>EA</v>
          </cell>
          <cell r="E891">
            <v>4500</v>
          </cell>
          <cell r="F891">
            <v>6.5000000000000002E-2</v>
          </cell>
          <cell r="G891">
            <v>6.5000000000000002E-2</v>
          </cell>
          <cell r="H891">
            <v>6.5000000000000002E-2</v>
          </cell>
          <cell r="I891">
            <v>6.5000000000000002E-2</v>
          </cell>
        </row>
        <row r="892">
          <cell r="A892" t="str">
            <v>6001-03</v>
          </cell>
          <cell r="B892" t="str">
            <v>S/W  단로램프</v>
          </cell>
          <cell r="C892" t="str">
            <v>15A 250V 3구</v>
          </cell>
          <cell r="D892" t="str">
            <v>EA</v>
          </cell>
          <cell r="E892">
            <v>6200</v>
          </cell>
          <cell r="F892">
            <v>6.5000000000000002E-2</v>
          </cell>
          <cell r="G892">
            <v>6.5000000000000002E-2</v>
          </cell>
          <cell r="H892">
            <v>6.5000000000000002E-2</v>
          </cell>
          <cell r="I892">
            <v>6.5000000000000002E-2</v>
          </cell>
        </row>
        <row r="893">
          <cell r="A893" t="str">
            <v>6001-04</v>
          </cell>
          <cell r="B893" t="str">
            <v>S/W  단로램프</v>
          </cell>
          <cell r="C893" t="str">
            <v>15A 250V 4구</v>
          </cell>
          <cell r="D893" t="str">
            <v>EA</v>
          </cell>
          <cell r="E893">
            <v>7500</v>
          </cell>
          <cell r="F893">
            <v>6.5000000000000002E-2</v>
          </cell>
          <cell r="G893">
            <v>6.5000000000000002E-2</v>
          </cell>
          <cell r="H893">
            <v>6.5000000000000002E-2</v>
          </cell>
          <cell r="I893">
            <v>6.5000000000000002E-2</v>
          </cell>
        </row>
        <row r="894">
          <cell r="A894" t="str">
            <v>6001-05</v>
          </cell>
          <cell r="B894" t="str">
            <v>S/W  단로램프</v>
          </cell>
          <cell r="C894" t="str">
            <v>15A 250V 5구</v>
          </cell>
          <cell r="D894" t="str">
            <v>EA</v>
          </cell>
          <cell r="E894">
            <v>9600</v>
          </cell>
          <cell r="F894">
            <v>6.5000000000000002E-2</v>
          </cell>
          <cell r="G894">
            <v>6.5000000000000002E-2</v>
          </cell>
          <cell r="H894">
            <v>6.5000000000000002E-2</v>
          </cell>
          <cell r="I894">
            <v>6.5000000000000002E-2</v>
          </cell>
        </row>
        <row r="895">
          <cell r="A895" t="str">
            <v>6001-11</v>
          </cell>
          <cell r="B895" t="str">
            <v>S/W  3로램프</v>
          </cell>
          <cell r="C895" t="str">
            <v>15A 250V 1구</v>
          </cell>
          <cell r="D895" t="str">
            <v>EA</v>
          </cell>
          <cell r="E895">
            <v>3150</v>
          </cell>
          <cell r="F895">
            <v>6.5000000000000002E-2</v>
          </cell>
          <cell r="G895">
            <v>6.5000000000000002E-2</v>
          </cell>
          <cell r="H895">
            <v>6.5000000000000002E-2</v>
          </cell>
          <cell r="I895">
            <v>6.5000000000000002E-2</v>
          </cell>
        </row>
        <row r="896">
          <cell r="A896" t="str">
            <v>6001-12</v>
          </cell>
          <cell r="B896" t="str">
            <v>S/W  3로램프</v>
          </cell>
          <cell r="C896" t="str">
            <v>15A 250V 2구</v>
          </cell>
          <cell r="D896" t="str">
            <v>EA</v>
          </cell>
          <cell r="E896">
            <v>5100</v>
          </cell>
          <cell r="F896">
            <v>6.5000000000000002E-2</v>
          </cell>
          <cell r="G896">
            <v>6.5000000000000002E-2</v>
          </cell>
          <cell r="H896">
            <v>6.5000000000000002E-2</v>
          </cell>
          <cell r="I896">
            <v>6.5000000000000002E-2</v>
          </cell>
        </row>
        <row r="897">
          <cell r="A897" t="str">
            <v>6001-13</v>
          </cell>
          <cell r="B897" t="str">
            <v>S/W  3로램프</v>
          </cell>
          <cell r="C897" t="str">
            <v>15A 250V 3구</v>
          </cell>
          <cell r="D897" t="str">
            <v>EA</v>
          </cell>
          <cell r="E897">
            <v>6900</v>
          </cell>
          <cell r="F897">
            <v>6.5000000000000002E-2</v>
          </cell>
          <cell r="G897">
            <v>6.5000000000000002E-2</v>
          </cell>
          <cell r="H897">
            <v>6.5000000000000002E-2</v>
          </cell>
          <cell r="I897">
            <v>6.5000000000000002E-2</v>
          </cell>
        </row>
        <row r="898">
          <cell r="A898" t="str">
            <v>6001-21</v>
          </cell>
          <cell r="B898" t="str">
            <v>S/W  단로램프-2개용</v>
          </cell>
          <cell r="C898" t="str">
            <v>15A 250V 2구</v>
          </cell>
          <cell r="D898" t="str">
            <v>EA</v>
          </cell>
          <cell r="E898">
            <v>5800</v>
          </cell>
          <cell r="F898">
            <v>6.5000000000000002E-2</v>
          </cell>
          <cell r="G898">
            <v>6.5000000000000002E-2</v>
          </cell>
          <cell r="H898">
            <v>6.5000000000000002E-2</v>
          </cell>
          <cell r="I898">
            <v>6.5000000000000002E-2</v>
          </cell>
        </row>
        <row r="899">
          <cell r="A899" t="str">
            <v>6001-22</v>
          </cell>
          <cell r="B899" t="str">
            <v>S/W  단로램프-2개용</v>
          </cell>
          <cell r="C899" t="str">
            <v>15A 250V 3구</v>
          </cell>
          <cell r="D899" t="str">
            <v>EA</v>
          </cell>
          <cell r="E899">
            <v>7400</v>
          </cell>
          <cell r="F899">
            <v>6.5000000000000002E-2</v>
          </cell>
          <cell r="G899">
            <v>6.5000000000000002E-2</v>
          </cell>
          <cell r="H899">
            <v>6.5000000000000002E-2</v>
          </cell>
          <cell r="I899">
            <v>6.5000000000000002E-2</v>
          </cell>
        </row>
        <row r="900">
          <cell r="A900" t="str">
            <v>6001-23</v>
          </cell>
          <cell r="B900" t="str">
            <v>S/W  단로램프-2개용</v>
          </cell>
          <cell r="C900" t="str">
            <v>15A 250V 4구</v>
          </cell>
          <cell r="D900" t="str">
            <v>EA</v>
          </cell>
          <cell r="E900">
            <v>9200</v>
          </cell>
          <cell r="F900">
            <v>6.5000000000000002E-2</v>
          </cell>
          <cell r="G900">
            <v>6.5000000000000002E-2</v>
          </cell>
          <cell r="H900">
            <v>6.5000000000000002E-2</v>
          </cell>
          <cell r="I900">
            <v>6.5000000000000002E-2</v>
          </cell>
        </row>
        <row r="901">
          <cell r="A901" t="str">
            <v>6001-24</v>
          </cell>
          <cell r="B901" t="str">
            <v>S/W  단로램프-2개용</v>
          </cell>
          <cell r="C901" t="str">
            <v>15A 250V 5구</v>
          </cell>
          <cell r="D901" t="str">
            <v>EA</v>
          </cell>
          <cell r="E901">
            <v>11000</v>
          </cell>
          <cell r="F901">
            <v>6.5000000000000002E-2</v>
          </cell>
          <cell r="G901">
            <v>6.5000000000000002E-2</v>
          </cell>
          <cell r="H901">
            <v>6.5000000000000002E-2</v>
          </cell>
          <cell r="I901">
            <v>6.5000000000000002E-2</v>
          </cell>
        </row>
        <row r="902">
          <cell r="A902" t="str">
            <v>6001-25</v>
          </cell>
          <cell r="B902" t="str">
            <v>S/W  단로램프-2개용</v>
          </cell>
          <cell r="C902" t="str">
            <v>15A 250V 6구</v>
          </cell>
          <cell r="D902" t="str">
            <v>EA</v>
          </cell>
          <cell r="E902">
            <v>12300</v>
          </cell>
          <cell r="F902">
            <v>6.5000000000000002E-2</v>
          </cell>
          <cell r="G902">
            <v>6.5000000000000002E-2</v>
          </cell>
          <cell r="H902">
            <v>6.5000000000000002E-2</v>
          </cell>
          <cell r="I902">
            <v>6.5000000000000002E-2</v>
          </cell>
        </row>
        <row r="903">
          <cell r="A903" t="str">
            <v>6001-31</v>
          </cell>
          <cell r="B903" t="str">
            <v>S/W  3로램프-2개용</v>
          </cell>
          <cell r="C903" t="str">
            <v>15A 250V 2구</v>
          </cell>
          <cell r="D903" t="str">
            <v>EA</v>
          </cell>
          <cell r="E903">
            <v>6300</v>
          </cell>
          <cell r="F903">
            <v>6.5000000000000002E-2</v>
          </cell>
          <cell r="G903">
            <v>6.5000000000000002E-2</v>
          </cell>
          <cell r="H903">
            <v>6.5000000000000002E-2</v>
          </cell>
          <cell r="I903">
            <v>6.5000000000000002E-2</v>
          </cell>
        </row>
        <row r="904">
          <cell r="A904" t="str">
            <v>6001-32</v>
          </cell>
          <cell r="B904" t="str">
            <v>S/W  3로램프-2개용</v>
          </cell>
          <cell r="C904" t="str">
            <v>15A 250V 3구</v>
          </cell>
          <cell r="D904" t="str">
            <v>EA</v>
          </cell>
          <cell r="E904">
            <v>8200</v>
          </cell>
          <cell r="F904">
            <v>6.5000000000000002E-2</v>
          </cell>
          <cell r="G904">
            <v>6.5000000000000002E-2</v>
          </cell>
          <cell r="H904">
            <v>6.5000000000000002E-2</v>
          </cell>
          <cell r="I904">
            <v>6.5000000000000002E-2</v>
          </cell>
        </row>
        <row r="905">
          <cell r="A905" t="str">
            <v>6001-33</v>
          </cell>
          <cell r="B905" t="str">
            <v>S/W  3로램프-2개용</v>
          </cell>
          <cell r="C905" t="str">
            <v>15A 250V 4구</v>
          </cell>
          <cell r="D905" t="str">
            <v>EA</v>
          </cell>
          <cell r="E905">
            <v>10100</v>
          </cell>
          <cell r="F905">
            <v>6.5000000000000002E-2</v>
          </cell>
          <cell r="G905">
            <v>6.5000000000000002E-2</v>
          </cell>
          <cell r="H905">
            <v>6.5000000000000002E-2</v>
          </cell>
          <cell r="I905">
            <v>6.5000000000000002E-2</v>
          </cell>
        </row>
        <row r="906">
          <cell r="A906" t="str">
            <v>6001-34</v>
          </cell>
          <cell r="B906" t="str">
            <v>S/W  3로램프-2개용</v>
          </cell>
          <cell r="C906" t="str">
            <v>15A 250V 5구</v>
          </cell>
          <cell r="D906" t="str">
            <v>EA</v>
          </cell>
          <cell r="E906">
            <v>11900</v>
          </cell>
          <cell r="F906">
            <v>6.5000000000000002E-2</v>
          </cell>
          <cell r="G906">
            <v>6.5000000000000002E-2</v>
          </cell>
          <cell r="H906">
            <v>6.5000000000000002E-2</v>
          </cell>
          <cell r="I906">
            <v>6.5000000000000002E-2</v>
          </cell>
        </row>
        <row r="907">
          <cell r="A907" t="str">
            <v>6001-35</v>
          </cell>
          <cell r="B907" t="str">
            <v>S/W  3로램프-2개용</v>
          </cell>
          <cell r="C907" t="str">
            <v>15A 250V 6구</v>
          </cell>
          <cell r="D907" t="str">
            <v>EA</v>
          </cell>
          <cell r="E907">
            <v>13800</v>
          </cell>
          <cell r="F907">
            <v>6.5000000000000002E-2</v>
          </cell>
          <cell r="G907">
            <v>6.5000000000000002E-2</v>
          </cell>
          <cell r="H907">
            <v>6.5000000000000002E-2</v>
          </cell>
          <cell r="I907">
            <v>6.5000000000000002E-2</v>
          </cell>
        </row>
        <row r="908">
          <cell r="A908" t="str">
            <v>6001-36</v>
          </cell>
        </row>
        <row r="909">
          <cell r="A909" t="str">
            <v>6003-00</v>
          </cell>
          <cell r="B909" t="str">
            <v>대 각 SWITCH 류</v>
          </cell>
        </row>
        <row r="910">
          <cell r="A910" t="str">
            <v>6003-01</v>
          </cell>
          <cell r="B910" t="str">
            <v>단     로  S/W</v>
          </cell>
          <cell r="C910" t="str">
            <v>1구</v>
          </cell>
          <cell r="D910" t="str">
            <v>SET</v>
          </cell>
          <cell r="E910">
            <v>1050</v>
          </cell>
        </row>
        <row r="911">
          <cell r="A911" t="str">
            <v>6003-02</v>
          </cell>
          <cell r="B911" t="str">
            <v>단     로  S/W</v>
          </cell>
          <cell r="C911" t="str">
            <v>2구</v>
          </cell>
          <cell r="D911" t="str">
            <v>SET</v>
          </cell>
          <cell r="E911">
            <v>1700</v>
          </cell>
        </row>
        <row r="912">
          <cell r="A912" t="str">
            <v>6003-03</v>
          </cell>
          <cell r="B912" t="str">
            <v>단     로  S/W</v>
          </cell>
          <cell r="C912" t="str">
            <v>3구</v>
          </cell>
          <cell r="D912" t="str">
            <v>SET</v>
          </cell>
          <cell r="E912">
            <v>2330</v>
          </cell>
        </row>
        <row r="913">
          <cell r="A913" t="str">
            <v>6003-11</v>
          </cell>
          <cell r="B913" t="str">
            <v>단로램프 S/W</v>
          </cell>
          <cell r="C913" t="str">
            <v>1구</v>
          </cell>
          <cell r="D913" t="str">
            <v>SET</v>
          </cell>
          <cell r="E913">
            <v>1360</v>
          </cell>
        </row>
        <row r="914">
          <cell r="A914" t="str">
            <v>6003-12</v>
          </cell>
          <cell r="B914" t="str">
            <v>단로램프 S/W</v>
          </cell>
          <cell r="C914" t="str">
            <v>2구</v>
          </cell>
          <cell r="D914" t="str">
            <v>SET</v>
          </cell>
          <cell r="E914">
            <v>2330</v>
          </cell>
        </row>
        <row r="915">
          <cell r="A915" t="str">
            <v>6003-13</v>
          </cell>
          <cell r="B915" t="str">
            <v>단로램프 S/W</v>
          </cell>
          <cell r="C915" t="str">
            <v>3구</v>
          </cell>
          <cell r="D915" t="str">
            <v>SET</v>
          </cell>
          <cell r="E915">
            <v>3310</v>
          </cell>
        </row>
        <row r="916">
          <cell r="A916" t="str">
            <v>6003-21</v>
          </cell>
          <cell r="B916" t="str">
            <v>3       로  S/W</v>
          </cell>
          <cell r="C916" t="str">
            <v>1구</v>
          </cell>
          <cell r="D916" t="str">
            <v>SET</v>
          </cell>
          <cell r="E916">
            <v>1220</v>
          </cell>
        </row>
        <row r="917">
          <cell r="A917" t="str">
            <v>6003-22</v>
          </cell>
          <cell r="B917" t="str">
            <v>3       로  S/W</v>
          </cell>
          <cell r="C917" t="str">
            <v>2구</v>
          </cell>
          <cell r="D917" t="str">
            <v>SET</v>
          </cell>
          <cell r="E917">
            <v>2060</v>
          </cell>
        </row>
        <row r="918">
          <cell r="A918" t="str">
            <v>6003-23</v>
          </cell>
          <cell r="B918" t="str">
            <v>3       로  S/W</v>
          </cell>
          <cell r="C918" t="str">
            <v>3구</v>
          </cell>
          <cell r="D918" t="str">
            <v>SET</v>
          </cell>
          <cell r="E918">
            <v>2890</v>
          </cell>
        </row>
        <row r="919">
          <cell r="A919" t="str">
            <v>6003-31</v>
          </cell>
          <cell r="B919" t="str">
            <v>3로 램프  S/W</v>
          </cell>
          <cell r="C919" t="str">
            <v>1구</v>
          </cell>
          <cell r="D919" t="str">
            <v>SET</v>
          </cell>
          <cell r="E919">
            <v>1550</v>
          </cell>
        </row>
        <row r="920">
          <cell r="A920" t="str">
            <v>6003-32</v>
          </cell>
          <cell r="B920" t="str">
            <v>3로 램프  S/W</v>
          </cell>
          <cell r="C920" t="str">
            <v>2구</v>
          </cell>
          <cell r="D920" t="str">
            <v>SET</v>
          </cell>
          <cell r="E920">
            <v>2700</v>
          </cell>
        </row>
        <row r="921">
          <cell r="A921" t="str">
            <v>6003-33</v>
          </cell>
          <cell r="B921" t="str">
            <v>3로 램프  S/W</v>
          </cell>
          <cell r="C921" t="str">
            <v>3구</v>
          </cell>
          <cell r="D921" t="str">
            <v>SET</v>
          </cell>
          <cell r="E921">
            <v>3860</v>
          </cell>
        </row>
        <row r="922">
          <cell r="A922" t="str">
            <v>6003-41</v>
          </cell>
          <cell r="B922" t="str">
            <v>2 개 용    S/W</v>
          </cell>
          <cell r="C922" t="str">
            <v>2구</v>
          </cell>
          <cell r="D922" t="str">
            <v>SET</v>
          </cell>
          <cell r="E922">
            <v>2070</v>
          </cell>
        </row>
        <row r="923">
          <cell r="A923" t="str">
            <v>6003-42</v>
          </cell>
          <cell r="B923" t="str">
            <v>2 개 용    S/W</v>
          </cell>
          <cell r="C923" t="str">
            <v>3구</v>
          </cell>
          <cell r="D923" t="str">
            <v>SET</v>
          </cell>
          <cell r="E923">
            <v>2720</v>
          </cell>
        </row>
        <row r="924">
          <cell r="A924" t="str">
            <v>6003-43</v>
          </cell>
          <cell r="B924" t="str">
            <v>2 개 용    S/W</v>
          </cell>
          <cell r="C924" t="str">
            <v>4구</v>
          </cell>
          <cell r="D924" t="str">
            <v>SET</v>
          </cell>
          <cell r="E924">
            <v>3370</v>
          </cell>
        </row>
        <row r="925">
          <cell r="A925" t="str">
            <v>6003-44</v>
          </cell>
          <cell r="B925" t="str">
            <v>2 개 용    S/W</v>
          </cell>
          <cell r="C925" t="str">
            <v>5구</v>
          </cell>
          <cell r="D925" t="str">
            <v>SET</v>
          </cell>
          <cell r="E925">
            <v>4020</v>
          </cell>
        </row>
        <row r="926">
          <cell r="A926" t="str">
            <v>6003-45</v>
          </cell>
          <cell r="B926" t="str">
            <v>2 개 용    S/W</v>
          </cell>
          <cell r="C926" t="str">
            <v>6구</v>
          </cell>
          <cell r="D926" t="str">
            <v>SET</v>
          </cell>
          <cell r="E926">
            <v>4660</v>
          </cell>
        </row>
        <row r="927">
          <cell r="A927" t="str">
            <v>6003-51</v>
          </cell>
          <cell r="B927" t="str">
            <v>2개용램프  S/W</v>
          </cell>
          <cell r="C927" t="str">
            <v>2구</v>
          </cell>
          <cell r="D927" t="str">
            <v>SET</v>
          </cell>
          <cell r="E927">
            <v>2720</v>
          </cell>
        </row>
        <row r="928">
          <cell r="A928" t="str">
            <v>6003-52</v>
          </cell>
          <cell r="B928" t="str">
            <v>2개용램프  S/W</v>
          </cell>
          <cell r="C928" t="str">
            <v>3구</v>
          </cell>
          <cell r="D928" t="str">
            <v>SET</v>
          </cell>
          <cell r="E928">
            <v>3690</v>
          </cell>
        </row>
        <row r="929">
          <cell r="A929" t="str">
            <v>6003-53</v>
          </cell>
          <cell r="B929" t="str">
            <v>2개용램프  S/W</v>
          </cell>
          <cell r="C929" t="str">
            <v>4구</v>
          </cell>
          <cell r="D929" t="str">
            <v>SET</v>
          </cell>
          <cell r="E929">
            <v>4660</v>
          </cell>
        </row>
        <row r="930">
          <cell r="A930" t="str">
            <v>6003-54</v>
          </cell>
          <cell r="B930" t="str">
            <v>2개용램프  S/W</v>
          </cell>
          <cell r="C930" t="str">
            <v>5구</v>
          </cell>
          <cell r="D930" t="str">
            <v>SET</v>
          </cell>
          <cell r="E930">
            <v>5640</v>
          </cell>
        </row>
        <row r="931">
          <cell r="A931" t="str">
            <v>6003-55</v>
          </cell>
          <cell r="B931" t="str">
            <v>2개용램프  S/W</v>
          </cell>
          <cell r="C931" t="str">
            <v>6구</v>
          </cell>
          <cell r="D931" t="str">
            <v>SET</v>
          </cell>
          <cell r="E931">
            <v>6610</v>
          </cell>
        </row>
        <row r="932">
          <cell r="A932" t="str">
            <v>6003-56</v>
          </cell>
        </row>
        <row r="933">
          <cell r="A933" t="str">
            <v>6005-00</v>
          </cell>
          <cell r="B933" t="str">
            <v>콘 센 트</v>
          </cell>
        </row>
        <row r="934">
          <cell r="A934" t="str">
            <v>6005-01</v>
          </cell>
          <cell r="B934" t="str">
            <v>CONSENT - 무접지</v>
          </cell>
          <cell r="C934" t="str">
            <v>15A 250V 1구</v>
          </cell>
          <cell r="D934" t="str">
            <v>EA</v>
          </cell>
          <cell r="E934">
            <v>650</v>
          </cell>
          <cell r="F934">
            <v>6.5000000000000002E-2</v>
          </cell>
          <cell r="G934">
            <v>6.5000000000000002E-2</v>
          </cell>
          <cell r="H934">
            <v>6.5000000000000002E-2</v>
          </cell>
          <cell r="I934">
            <v>6.5000000000000002E-2</v>
          </cell>
        </row>
        <row r="935">
          <cell r="A935" t="str">
            <v>6005-02</v>
          </cell>
          <cell r="B935" t="str">
            <v>CONSENT - 무접지</v>
          </cell>
          <cell r="C935" t="str">
            <v>15A 250V 2구</v>
          </cell>
          <cell r="D935" t="str">
            <v>EA</v>
          </cell>
          <cell r="E935">
            <v>990</v>
          </cell>
          <cell r="F935">
            <v>6.5000000000000002E-2</v>
          </cell>
          <cell r="G935">
            <v>6.5000000000000002E-2</v>
          </cell>
          <cell r="H935">
            <v>6.5000000000000002E-2</v>
          </cell>
          <cell r="I935">
            <v>6.5000000000000002E-2</v>
          </cell>
        </row>
        <row r="936">
          <cell r="A936" t="str">
            <v>6005-03</v>
          </cell>
          <cell r="B936" t="str">
            <v>CONSENT - 무접지</v>
          </cell>
          <cell r="C936" t="str">
            <v>15A 250V 3구</v>
          </cell>
          <cell r="E936">
            <v>1400</v>
          </cell>
        </row>
        <row r="937">
          <cell r="A937" t="str">
            <v>6005-05</v>
          </cell>
          <cell r="B937" t="str">
            <v>CONSENT - 접  지</v>
          </cell>
          <cell r="C937" t="str">
            <v>15A 250V 1구</v>
          </cell>
          <cell r="D937" t="str">
            <v>EA</v>
          </cell>
          <cell r="E937">
            <v>1200</v>
          </cell>
          <cell r="F937">
            <v>6.5000000000000002E-2</v>
          </cell>
          <cell r="G937">
            <v>6.5000000000000002E-2</v>
          </cell>
          <cell r="H937">
            <v>6.5000000000000002E-2</v>
          </cell>
          <cell r="I937">
            <v>6.5000000000000002E-2</v>
          </cell>
        </row>
        <row r="938">
          <cell r="A938" t="str">
            <v>6005-06</v>
          </cell>
          <cell r="B938" t="str">
            <v>CONSENT - 접  지</v>
          </cell>
          <cell r="C938" t="str">
            <v>15A 250V 2구</v>
          </cell>
          <cell r="D938" t="str">
            <v>EA</v>
          </cell>
          <cell r="E938">
            <v>1500</v>
          </cell>
          <cell r="F938">
            <v>6.5000000000000002E-2</v>
          </cell>
          <cell r="G938">
            <v>6.5000000000000002E-2</v>
          </cell>
          <cell r="H938">
            <v>6.5000000000000002E-2</v>
          </cell>
          <cell r="I938">
            <v>6.5000000000000002E-2</v>
          </cell>
        </row>
        <row r="939">
          <cell r="A939" t="str">
            <v>6005-11</v>
          </cell>
          <cell r="B939" t="str">
            <v>CONSENT - 3P</v>
          </cell>
          <cell r="C939" t="str">
            <v>20A 250V</v>
          </cell>
          <cell r="D939" t="str">
            <v>EA</v>
          </cell>
          <cell r="E939">
            <v>1800</v>
          </cell>
          <cell r="F939">
            <v>6.5000000000000002E-2</v>
          </cell>
          <cell r="G939">
            <v>6.5000000000000002E-2</v>
          </cell>
          <cell r="H939">
            <v>6.5000000000000002E-2</v>
          </cell>
          <cell r="I939">
            <v>6.5000000000000002E-2</v>
          </cell>
        </row>
        <row r="940">
          <cell r="A940" t="str">
            <v>6005-12</v>
          </cell>
          <cell r="B940" t="str">
            <v xml:space="preserve">CONSENT - 4P 걸림형 </v>
          </cell>
          <cell r="C940" t="str">
            <v xml:space="preserve">30A 250V </v>
          </cell>
          <cell r="D940" t="str">
            <v>EA</v>
          </cell>
          <cell r="E940">
            <v>4800</v>
          </cell>
          <cell r="F940">
            <v>6.5000000000000002E-2</v>
          </cell>
          <cell r="G940">
            <v>6.5000000000000002E-2</v>
          </cell>
          <cell r="H940">
            <v>6.5000000000000002E-2</v>
          </cell>
          <cell r="I940">
            <v>6.5000000000000002E-2</v>
          </cell>
        </row>
        <row r="941">
          <cell r="A941" t="str">
            <v>6005-13</v>
          </cell>
          <cell r="B941" t="str">
            <v xml:space="preserve">CONSENT - 4P 걸림형 </v>
          </cell>
          <cell r="C941" t="str">
            <v xml:space="preserve">30A 250V </v>
          </cell>
          <cell r="D941" t="str">
            <v>EA</v>
          </cell>
          <cell r="E941">
            <v>4800</v>
          </cell>
          <cell r="F941">
            <v>6.5000000000000002E-2</v>
          </cell>
          <cell r="G941">
            <v>6.5000000000000002E-2</v>
          </cell>
          <cell r="H941">
            <v>6.5000000000000002E-2</v>
          </cell>
          <cell r="I941">
            <v>6.5000000000000002E-2</v>
          </cell>
        </row>
        <row r="942">
          <cell r="A942" t="str">
            <v>6005-14</v>
          </cell>
          <cell r="B942" t="str">
            <v>CONSENT - 안전형 -접지</v>
          </cell>
          <cell r="C942" t="str">
            <v>매입2구</v>
          </cell>
          <cell r="D942" t="str">
            <v>EA</v>
          </cell>
          <cell r="E942">
            <v>2350</v>
          </cell>
          <cell r="F942">
            <v>6.5000000000000002E-2</v>
          </cell>
          <cell r="G942">
            <v>6.5000000000000002E-2</v>
          </cell>
          <cell r="H942">
            <v>6.5000000000000002E-2</v>
          </cell>
          <cell r="I942">
            <v>6.5000000000000002E-2</v>
          </cell>
        </row>
        <row r="943">
          <cell r="A943" t="str">
            <v>6005-15</v>
          </cell>
          <cell r="B943" t="str">
            <v>CONSENT - 안전형 -무접지</v>
          </cell>
          <cell r="C943" t="str">
            <v>매입2구</v>
          </cell>
          <cell r="D943" t="str">
            <v>EA</v>
          </cell>
          <cell r="E943">
            <v>2100</v>
          </cell>
          <cell r="F943">
            <v>6.5000000000000002E-2</v>
          </cell>
          <cell r="G943">
            <v>6.5000000000000002E-2</v>
          </cell>
          <cell r="H943">
            <v>6.5000000000000002E-2</v>
          </cell>
          <cell r="I943">
            <v>6.5000000000000002E-2</v>
          </cell>
        </row>
        <row r="944">
          <cell r="A944" t="str">
            <v>6005-21</v>
          </cell>
          <cell r="B944" t="str">
            <v>CONSENT - 매입방적</v>
          </cell>
          <cell r="C944" t="str">
            <v>200W*1구</v>
          </cell>
          <cell r="D944" t="str">
            <v>EA</v>
          </cell>
        </row>
        <row r="945">
          <cell r="A945" t="str">
            <v>6005-22</v>
          </cell>
          <cell r="B945" t="str">
            <v>CONSENT - 매입방적</v>
          </cell>
          <cell r="C945" t="str">
            <v>200W*2구</v>
          </cell>
          <cell r="D945" t="str">
            <v>EA</v>
          </cell>
        </row>
        <row r="946">
          <cell r="A946" t="str">
            <v>6005-23</v>
          </cell>
          <cell r="B946" t="str">
            <v>CONSENT - 에어컨</v>
          </cell>
          <cell r="C946" t="str">
            <v>200W*1구</v>
          </cell>
        </row>
        <row r="947">
          <cell r="A947" t="str">
            <v>6005-24</v>
          </cell>
          <cell r="B947" t="str">
            <v>CONSENT - 접지가로형</v>
          </cell>
          <cell r="C947" t="str">
            <v>200W*2구</v>
          </cell>
        </row>
        <row r="948">
          <cell r="A948" t="str">
            <v>6005-31</v>
          </cell>
          <cell r="B948" t="str">
            <v>CONSENT - 매입 무접지</v>
          </cell>
          <cell r="C948" t="str">
            <v>15A 250V 4구</v>
          </cell>
          <cell r="D948" t="str">
            <v>EA</v>
          </cell>
          <cell r="E948">
            <v>2500</v>
          </cell>
          <cell r="F948">
            <v>6.5000000000000002E-2</v>
          </cell>
          <cell r="G948">
            <v>6.5000000000000002E-2</v>
          </cell>
          <cell r="H948">
            <v>6.5000000000000002E-2</v>
          </cell>
          <cell r="I948">
            <v>6.5000000000000002E-2</v>
          </cell>
        </row>
        <row r="949">
          <cell r="A949" t="str">
            <v>6005-32</v>
          </cell>
          <cell r="B949" t="str">
            <v>CONSENT - 매입접지</v>
          </cell>
          <cell r="C949" t="str">
            <v>15A 250V 4구</v>
          </cell>
          <cell r="D949" t="str">
            <v>EA</v>
          </cell>
          <cell r="E949">
            <v>2900</v>
          </cell>
          <cell r="F949">
            <v>6.5000000000000002E-2</v>
          </cell>
          <cell r="G949">
            <v>6.5000000000000002E-2</v>
          </cell>
          <cell r="H949">
            <v>6.5000000000000002E-2</v>
          </cell>
          <cell r="I949">
            <v>6.5000000000000002E-2</v>
          </cell>
        </row>
        <row r="950">
          <cell r="A950" t="str">
            <v>6005-33</v>
          </cell>
        </row>
        <row r="951">
          <cell r="A951" t="str">
            <v>6007-00</v>
          </cell>
          <cell r="B951" t="str">
            <v xml:space="preserve">플 레 리 트 류 </v>
          </cell>
        </row>
        <row r="952">
          <cell r="A952" t="str">
            <v>6007-01</v>
          </cell>
          <cell r="B952" t="str">
            <v xml:space="preserve">플 레 리 트 류 </v>
          </cell>
          <cell r="C952" t="str">
            <v>대각1구</v>
          </cell>
          <cell r="D952" t="str">
            <v>EA</v>
          </cell>
          <cell r="E952">
            <v>250</v>
          </cell>
        </row>
        <row r="953">
          <cell r="A953" t="str">
            <v>6007-02</v>
          </cell>
          <cell r="B953" t="str">
            <v xml:space="preserve">플 레 리 트 류 </v>
          </cell>
          <cell r="C953" t="str">
            <v>대각2구</v>
          </cell>
          <cell r="D953" t="str">
            <v>EA</v>
          </cell>
          <cell r="E953">
            <v>250</v>
          </cell>
        </row>
        <row r="954">
          <cell r="A954" t="str">
            <v>6007-03</v>
          </cell>
          <cell r="B954" t="str">
            <v xml:space="preserve">플 레 리 트 류 </v>
          </cell>
          <cell r="C954" t="str">
            <v>대각3구</v>
          </cell>
          <cell r="D954" t="str">
            <v>EA</v>
          </cell>
          <cell r="E954">
            <v>250</v>
          </cell>
        </row>
        <row r="955">
          <cell r="A955" t="str">
            <v>6007-04</v>
          </cell>
          <cell r="B955" t="str">
            <v xml:space="preserve">플 레 리 트 류 </v>
          </cell>
          <cell r="C955" t="str">
            <v>혼합</v>
          </cell>
          <cell r="D955" t="str">
            <v>EA</v>
          </cell>
          <cell r="E955">
            <v>510</v>
          </cell>
        </row>
        <row r="956">
          <cell r="A956" t="str">
            <v>6007-05</v>
          </cell>
          <cell r="B956" t="str">
            <v xml:space="preserve">플 레 리 트 류 </v>
          </cell>
          <cell r="C956" t="str">
            <v>2개용</v>
          </cell>
          <cell r="D956" t="str">
            <v>EA</v>
          </cell>
          <cell r="E956">
            <v>510</v>
          </cell>
        </row>
        <row r="957">
          <cell r="A957" t="str">
            <v>6007-06</v>
          </cell>
        </row>
        <row r="958">
          <cell r="A958" t="str">
            <v>6007-07</v>
          </cell>
        </row>
        <row r="959">
          <cell r="A959" t="str">
            <v>6009-00</v>
          </cell>
          <cell r="B959" t="str">
            <v xml:space="preserve">스 위 치 류 </v>
          </cell>
        </row>
        <row r="960">
          <cell r="A960" t="str">
            <v>6009-01</v>
          </cell>
          <cell r="B960" t="str">
            <v>덤블러  S/W</v>
          </cell>
          <cell r="C960" t="str">
            <v>사각</v>
          </cell>
          <cell r="D960" t="str">
            <v>EA</v>
          </cell>
          <cell r="E960">
            <v>555</v>
          </cell>
        </row>
        <row r="961">
          <cell r="A961" t="str">
            <v>6009-02</v>
          </cell>
        </row>
        <row r="962">
          <cell r="A962" t="str">
            <v>6009-11</v>
          </cell>
          <cell r="B962" t="str">
            <v>스마트 단로 S/W</v>
          </cell>
          <cell r="C962" t="str">
            <v>1구</v>
          </cell>
          <cell r="D962" t="str">
            <v>EA</v>
          </cell>
          <cell r="E962">
            <v>2090</v>
          </cell>
        </row>
        <row r="963">
          <cell r="A963" t="str">
            <v>6009-12</v>
          </cell>
          <cell r="B963" t="str">
            <v>스마트 단로 S/W</v>
          </cell>
          <cell r="C963" t="str">
            <v>2구</v>
          </cell>
          <cell r="D963" t="str">
            <v>EA</v>
          </cell>
          <cell r="E963">
            <v>2940</v>
          </cell>
        </row>
        <row r="964">
          <cell r="A964" t="str">
            <v>6009-13</v>
          </cell>
          <cell r="B964" t="str">
            <v>스마트 단로 S/W</v>
          </cell>
          <cell r="C964" t="str">
            <v>3구</v>
          </cell>
          <cell r="D964" t="str">
            <v>EA</v>
          </cell>
          <cell r="E964">
            <v>3790</v>
          </cell>
        </row>
        <row r="965">
          <cell r="A965" t="str">
            <v>6009-21</v>
          </cell>
          <cell r="B965" t="str">
            <v>단로램프 S/W</v>
          </cell>
          <cell r="C965" t="str">
            <v>1구</v>
          </cell>
          <cell r="D965" t="str">
            <v>EA</v>
          </cell>
          <cell r="E965">
            <v>2410</v>
          </cell>
        </row>
        <row r="966">
          <cell r="A966" t="str">
            <v>6009-22</v>
          </cell>
          <cell r="B966" t="str">
            <v>단로램프 S/W</v>
          </cell>
          <cell r="C966" t="str">
            <v>2구</v>
          </cell>
          <cell r="D966" t="str">
            <v>EA</v>
          </cell>
          <cell r="E966">
            <v>3610</v>
          </cell>
        </row>
        <row r="967">
          <cell r="A967" t="str">
            <v>6009-23</v>
          </cell>
          <cell r="B967" t="str">
            <v>단로램프 S/W</v>
          </cell>
          <cell r="C967" t="str">
            <v>3구</v>
          </cell>
          <cell r="D967" t="str">
            <v>EA</v>
          </cell>
          <cell r="E967">
            <v>4820</v>
          </cell>
        </row>
        <row r="968">
          <cell r="A968" t="str">
            <v>6009-31</v>
          </cell>
          <cell r="B968" t="str">
            <v>3 로 S/W</v>
          </cell>
          <cell r="C968" t="str">
            <v>1구</v>
          </cell>
          <cell r="D968" t="str">
            <v>EA</v>
          </cell>
          <cell r="E968">
            <v>2320</v>
          </cell>
        </row>
        <row r="969">
          <cell r="A969" t="str">
            <v>6009-32</v>
          </cell>
          <cell r="B969" t="str">
            <v>3 로 S/W</v>
          </cell>
          <cell r="C969" t="str">
            <v>2구</v>
          </cell>
          <cell r="D969" t="str">
            <v>EA</v>
          </cell>
          <cell r="E969">
            <v>3450</v>
          </cell>
        </row>
        <row r="970">
          <cell r="A970" t="str">
            <v>6009-33</v>
          </cell>
          <cell r="B970" t="str">
            <v>3 로 S/W</v>
          </cell>
          <cell r="C970" t="str">
            <v>3구</v>
          </cell>
          <cell r="D970" t="str">
            <v>EA</v>
          </cell>
          <cell r="E970">
            <v>4570</v>
          </cell>
        </row>
        <row r="971">
          <cell r="A971" t="str">
            <v>6009-41</v>
          </cell>
          <cell r="B971" t="str">
            <v>3로 램프  S/W</v>
          </cell>
          <cell r="C971" t="str">
            <v>1구</v>
          </cell>
          <cell r="D971" t="str">
            <v>EA</v>
          </cell>
          <cell r="E971">
            <v>2670</v>
          </cell>
        </row>
        <row r="972">
          <cell r="A972" t="str">
            <v>6009-42</v>
          </cell>
          <cell r="B972" t="str">
            <v>3로 램프  S/W</v>
          </cell>
          <cell r="C972" t="str">
            <v>2구</v>
          </cell>
          <cell r="D972" t="str">
            <v>EA</v>
          </cell>
          <cell r="E972">
            <v>4120</v>
          </cell>
        </row>
        <row r="973">
          <cell r="A973" t="str">
            <v>6009-43</v>
          </cell>
          <cell r="B973" t="str">
            <v>3로 램프  S/W</v>
          </cell>
          <cell r="C973" t="str">
            <v>3구</v>
          </cell>
          <cell r="D973" t="str">
            <v>EA</v>
          </cell>
          <cell r="E973">
            <v>5590</v>
          </cell>
        </row>
        <row r="974">
          <cell r="A974" t="str">
            <v>6009-51</v>
          </cell>
          <cell r="B974" t="str">
            <v>단로2개용 S/W</v>
          </cell>
          <cell r="C974" t="str">
            <v>2구</v>
          </cell>
          <cell r="D974" t="str">
            <v>EA</v>
          </cell>
          <cell r="E974">
            <v>4120</v>
          </cell>
        </row>
        <row r="975">
          <cell r="A975" t="str">
            <v>6009-52</v>
          </cell>
          <cell r="B975" t="str">
            <v>단로2개용 S/W</v>
          </cell>
          <cell r="C975" t="str">
            <v>3구</v>
          </cell>
          <cell r="D975" t="str">
            <v>EA</v>
          </cell>
          <cell r="E975">
            <v>5020</v>
          </cell>
        </row>
        <row r="976">
          <cell r="A976" t="str">
            <v>6009-53</v>
          </cell>
          <cell r="B976" t="str">
            <v>단로2개용 S/W</v>
          </cell>
          <cell r="C976" t="str">
            <v>4구</v>
          </cell>
          <cell r="D976" t="str">
            <v>EA</v>
          </cell>
          <cell r="E976">
            <v>5870</v>
          </cell>
        </row>
        <row r="977">
          <cell r="A977" t="str">
            <v>6009-54</v>
          </cell>
          <cell r="B977" t="str">
            <v>단로2개용 S/W</v>
          </cell>
          <cell r="C977" t="str">
            <v>5구</v>
          </cell>
          <cell r="D977" t="str">
            <v>EA</v>
          </cell>
          <cell r="E977">
            <v>6720</v>
          </cell>
        </row>
        <row r="978">
          <cell r="A978" t="str">
            <v>6009-55</v>
          </cell>
          <cell r="B978" t="str">
            <v>단로2개용 S/W</v>
          </cell>
          <cell r="C978" t="str">
            <v>6구</v>
          </cell>
          <cell r="D978" t="str">
            <v>EA</v>
          </cell>
          <cell r="E978">
            <v>7570</v>
          </cell>
        </row>
        <row r="979">
          <cell r="A979" t="str">
            <v>6009-61</v>
          </cell>
          <cell r="B979" t="str">
            <v>단로램프 2개용 S/W</v>
          </cell>
          <cell r="C979" t="str">
            <v>2구</v>
          </cell>
          <cell r="D979" t="str">
            <v>EA</v>
          </cell>
          <cell r="E979">
            <v>4820</v>
          </cell>
        </row>
        <row r="980">
          <cell r="A980" t="str">
            <v>6009-62</v>
          </cell>
          <cell r="B980" t="str">
            <v>단로램프 2개용 S/W</v>
          </cell>
          <cell r="C980" t="str">
            <v>3구</v>
          </cell>
          <cell r="D980" t="str">
            <v>EA</v>
          </cell>
          <cell r="E980">
            <v>6020</v>
          </cell>
        </row>
        <row r="981">
          <cell r="A981" t="str">
            <v>6009-63</v>
          </cell>
          <cell r="B981" t="str">
            <v>단로램프 2개용 S/W</v>
          </cell>
          <cell r="C981" t="str">
            <v>4구</v>
          </cell>
          <cell r="D981" t="str">
            <v>EA</v>
          </cell>
          <cell r="E981">
            <v>7230</v>
          </cell>
        </row>
        <row r="982">
          <cell r="A982" t="str">
            <v>6009-64</v>
          </cell>
          <cell r="B982" t="str">
            <v>단로램프 2개용 S/W</v>
          </cell>
          <cell r="C982" t="str">
            <v>5구</v>
          </cell>
          <cell r="D982" t="str">
            <v>EA</v>
          </cell>
          <cell r="E982">
            <v>8430</v>
          </cell>
        </row>
        <row r="983">
          <cell r="A983" t="str">
            <v>6009-65</v>
          </cell>
          <cell r="B983" t="str">
            <v>단로램프 2개용 S/W</v>
          </cell>
          <cell r="C983" t="str">
            <v>6구</v>
          </cell>
          <cell r="D983" t="str">
            <v>EA</v>
          </cell>
          <cell r="E983">
            <v>9630</v>
          </cell>
        </row>
        <row r="984">
          <cell r="A984" t="str">
            <v>6009-71</v>
          </cell>
          <cell r="B984" t="str">
            <v>3로2개용  S/W</v>
          </cell>
          <cell r="C984" t="str">
            <v>2구</v>
          </cell>
          <cell r="D984" t="str">
            <v>EA</v>
          </cell>
          <cell r="E984">
            <v>4630</v>
          </cell>
        </row>
        <row r="985">
          <cell r="A985" t="str">
            <v>6009-72</v>
          </cell>
          <cell r="B985" t="str">
            <v>3로2개용  S/W</v>
          </cell>
          <cell r="C985" t="str">
            <v>3구</v>
          </cell>
          <cell r="D985" t="str">
            <v>EA</v>
          </cell>
          <cell r="E985">
            <v>5760</v>
          </cell>
        </row>
        <row r="986">
          <cell r="A986" t="str">
            <v>6009-73</v>
          </cell>
          <cell r="B986" t="str">
            <v>3로2개용  S/W</v>
          </cell>
          <cell r="C986" t="str">
            <v>4구</v>
          </cell>
          <cell r="D986" t="str">
            <v>EA</v>
          </cell>
          <cell r="E986">
            <v>6890</v>
          </cell>
        </row>
        <row r="987">
          <cell r="A987" t="str">
            <v>6009-74</v>
          </cell>
          <cell r="B987" t="str">
            <v>3로2개용  S/W</v>
          </cell>
          <cell r="C987" t="str">
            <v>5구</v>
          </cell>
          <cell r="D987" t="str">
            <v>EA</v>
          </cell>
          <cell r="E987">
            <v>8010</v>
          </cell>
        </row>
        <row r="988">
          <cell r="A988" t="str">
            <v>6009-75</v>
          </cell>
          <cell r="B988" t="str">
            <v>3로2개용  S/W</v>
          </cell>
          <cell r="C988" t="str">
            <v>6구</v>
          </cell>
          <cell r="D988" t="str">
            <v>EA</v>
          </cell>
          <cell r="E988">
            <v>9140</v>
          </cell>
        </row>
        <row r="989">
          <cell r="A989" t="str">
            <v>6009-81</v>
          </cell>
          <cell r="B989" t="str">
            <v>3로 램프 2개용  S/W</v>
          </cell>
          <cell r="C989" t="str">
            <v>2구</v>
          </cell>
          <cell r="D989" t="str">
            <v>EA</v>
          </cell>
          <cell r="E989">
            <v>5340</v>
          </cell>
        </row>
        <row r="990">
          <cell r="A990" t="str">
            <v>6009-82</v>
          </cell>
          <cell r="B990" t="str">
            <v>3로 램프 2개용  S/W</v>
          </cell>
          <cell r="C990" t="str">
            <v>3구</v>
          </cell>
          <cell r="D990" t="str">
            <v>EA</v>
          </cell>
          <cell r="E990">
            <v>6790</v>
          </cell>
        </row>
        <row r="991">
          <cell r="A991" t="str">
            <v>6009-83</v>
          </cell>
          <cell r="B991" t="str">
            <v>3로 램프 2개용  S/W</v>
          </cell>
          <cell r="C991" t="str">
            <v>4구</v>
          </cell>
          <cell r="D991" t="str">
            <v>EA</v>
          </cell>
          <cell r="E991">
            <v>8240</v>
          </cell>
        </row>
        <row r="992">
          <cell r="A992" t="str">
            <v>6009-84</v>
          </cell>
          <cell r="B992" t="str">
            <v>3로 램프 2개용  S/W</v>
          </cell>
          <cell r="C992" t="str">
            <v>5구</v>
          </cell>
          <cell r="D992" t="str">
            <v>EA</v>
          </cell>
          <cell r="E992">
            <v>9710</v>
          </cell>
        </row>
        <row r="993">
          <cell r="A993" t="str">
            <v>6009-85</v>
          </cell>
          <cell r="B993" t="str">
            <v>3로 램프 2개용  S/W</v>
          </cell>
          <cell r="C993" t="str">
            <v>6구</v>
          </cell>
          <cell r="D993" t="str">
            <v>EA</v>
          </cell>
          <cell r="E993">
            <v>11170</v>
          </cell>
        </row>
        <row r="994">
          <cell r="A994" t="str">
            <v>6009-86</v>
          </cell>
        </row>
        <row r="995">
          <cell r="A995" t="str">
            <v>6009-87</v>
          </cell>
        </row>
        <row r="996">
          <cell r="A996" t="str">
            <v>6009-88</v>
          </cell>
        </row>
        <row r="997">
          <cell r="A997" t="str">
            <v>6009-89</v>
          </cell>
        </row>
        <row r="998">
          <cell r="A998" t="str">
            <v>6009-90</v>
          </cell>
        </row>
        <row r="999">
          <cell r="A999" t="str">
            <v>6009-91</v>
          </cell>
        </row>
        <row r="1000">
          <cell r="A1000" t="str">
            <v>6359-00</v>
          </cell>
          <cell r="B1000" t="str">
            <v>국선용(UTP)단자함.</v>
          </cell>
        </row>
        <row r="1001">
          <cell r="A1001" t="str">
            <v>6359-01</v>
          </cell>
          <cell r="B1001" t="str">
            <v>국선용(UTP)단자함</v>
          </cell>
          <cell r="C1001" t="str">
            <v xml:space="preserve"> 25+100P</v>
          </cell>
          <cell r="D1001" t="str">
            <v>대</v>
          </cell>
          <cell r="E1001">
            <v>140000</v>
          </cell>
          <cell r="F1001">
            <v>6.5000000000000002E-2</v>
          </cell>
          <cell r="G1001">
            <v>6.5000000000000002E-2</v>
          </cell>
          <cell r="H1001">
            <v>6.5000000000000002E-2</v>
          </cell>
          <cell r="I1001">
            <v>6.5000000000000002E-2</v>
          </cell>
        </row>
        <row r="1002">
          <cell r="A1002" t="str">
            <v>6359-02</v>
          </cell>
          <cell r="B1002" t="str">
            <v>국선용(UTP)단자함</v>
          </cell>
          <cell r="C1002" t="str">
            <v xml:space="preserve"> 50+200P</v>
          </cell>
          <cell r="D1002" t="str">
            <v>대</v>
          </cell>
          <cell r="E1002">
            <v>236000</v>
          </cell>
          <cell r="F1002">
            <v>6.5000000000000002E-2</v>
          </cell>
          <cell r="G1002">
            <v>6.5000000000000002E-2</v>
          </cell>
          <cell r="H1002">
            <v>6.5000000000000002E-2</v>
          </cell>
          <cell r="I1002">
            <v>6.5000000000000002E-2</v>
          </cell>
        </row>
        <row r="1003">
          <cell r="A1003" t="str">
            <v>6359-03</v>
          </cell>
          <cell r="B1003" t="str">
            <v>국선용(UTP)단자함</v>
          </cell>
          <cell r="C1003" t="str">
            <v>100+400P</v>
          </cell>
          <cell r="D1003" t="str">
            <v>대</v>
          </cell>
          <cell r="E1003">
            <v>410000</v>
          </cell>
          <cell r="F1003">
            <v>6.5000000000000002E-2</v>
          </cell>
          <cell r="G1003">
            <v>6.5000000000000002E-2</v>
          </cell>
          <cell r="H1003">
            <v>6.5000000000000002E-2</v>
          </cell>
          <cell r="I1003">
            <v>6.5000000000000002E-2</v>
          </cell>
        </row>
        <row r="1004">
          <cell r="A1004" t="str">
            <v>6359-04</v>
          </cell>
          <cell r="B1004" t="str">
            <v>국선용(UTP)단자함</v>
          </cell>
          <cell r="C1004" t="str">
            <v>150+600P</v>
          </cell>
          <cell r="D1004" t="str">
            <v>대</v>
          </cell>
          <cell r="E1004">
            <v>559000</v>
          </cell>
          <cell r="F1004">
            <v>6.5000000000000002E-2</v>
          </cell>
          <cell r="G1004">
            <v>6.5000000000000002E-2</v>
          </cell>
          <cell r="H1004">
            <v>6.5000000000000002E-2</v>
          </cell>
          <cell r="I1004">
            <v>6.5000000000000002E-2</v>
          </cell>
        </row>
        <row r="1005">
          <cell r="A1005" t="str">
            <v>6359-05</v>
          </cell>
          <cell r="B1005" t="str">
            <v>국선용(UTP)단자함</v>
          </cell>
          <cell r="C1005" t="str">
            <v>200+800P</v>
          </cell>
          <cell r="D1005" t="str">
            <v>대</v>
          </cell>
          <cell r="E1005">
            <v>761000</v>
          </cell>
          <cell r="F1005">
            <v>6.5000000000000002E-2</v>
          </cell>
          <cell r="G1005">
            <v>6.5000000000000002E-2</v>
          </cell>
          <cell r="H1005">
            <v>6.5000000000000002E-2</v>
          </cell>
          <cell r="I1005">
            <v>6.5000000000000002E-2</v>
          </cell>
        </row>
        <row r="1006">
          <cell r="A1006" t="str">
            <v>6359-06</v>
          </cell>
          <cell r="B1006" t="str">
            <v>국선용(UTP)단자함</v>
          </cell>
          <cell r="C1006" t="str">
            <v>250+1000P</v>
          </cell>
          <cell r="D1006" t="str">
            <v>대</v>
          </cell>
          <cell r="E1006">
            <v>957000</v>
          </cell>
          <cell r="F1006">
            <v>6.5000000000000002E-2</v>
          </cell>
          <cell r="G1006">
            <v>6.5000000000000002E-2</v>
          </cell>
          <cell r="H1006">
            <v>6.5000000000000002E-2</v>
          </cell>
          <cell r="I1006">
            <v>6.5000000000000002E-2</v>
          </cell>
        </row>
        <row r="1007">
          <cell r="A1007" t="str">
            <v>6359-07</v>
          </cell>
          <cell r="B1007" t="str">
            <v>국선용(UTP)단자함</v>
          </cell>
          <cell r="C1007" t="str">
            <v>300+1200P</v>
          </cell>
          <cell r="D1007" t="str">
            <v>대</v>
          </cell>
          <cell r="E1007">
            <v>1348000</v>
          </cell>
          <cell r="F1007">
            <v>6.5000000000000002E-2</v>
          </cell>
          <cell r="G1007">
            <v>6.5000000000000002E-2</v>
          </cell>
          <cell r="H1007">
            <v>6.5000000000000002E-2</v>
          </cell>
          <cell r="I1007">
            <v>6.5000000000000002E-2</v>
          </cell>
        </row>
        <row r="1008">
          <cell r="A1008" t="str">
            <v>6359-08</v>
          </cell>
        </row>
        <row r="1009">
          <cell r="A1009" t="str">
            <v>6359-10</v>
          </cell>
          <cell r="B1009" t="str">
            <v xml:space="preserve"> MDF(초고속통신)</v>
          </cell>
        </row>
        <row r="1010">
          <cell r="A1010" t="str">
            <v>6359-11</v>
          </cell>
          <cell r="B1010" t="str">
            <v>MDF(초고속통신)</v>
          </cell>
          <cell r="C1010" t="str">
            <v xml:space="preserve"> 300+1200</v>
          </cell>
          <cell r="D1010" t="str">
            <v>대</v>
          </cell>
          <cell r="E1010">
            <v>1440000</v>
          </cell>
          <cell r="F1010">
            <v>6.5000000000000002E-2</v>
          </cell>
          <cell r="G1010">
            <v>6.5000000000000002E-2</v>
          </cell>
          <cell r="H1010">
            <v>6.5000000000000002E-2</v>
          </cell>
          <cell r="I1010">
            <v>6.5000000000000002E-2</v>
          </cell>
        </row>
        <row r="1011">
          <cell r="A1011" t="str">
            <v>6359-12</v>
          </cell>
          <cell r="B1011" t="str">
            <v>MDF(초고속통신)</v>
          </cell>
          <cell r="C1011" t="str">
            <v xml:space="preserve"> 400+1600</v>
          </cell>
          <cell r="D1011" t="str">
            <v>대</v>
          </cell>
          <cell r="E1011">
            <v>1890000</v>
          </cell>
          <cell r="F1011">
            <v>6.5000000000000002E-2</v>
          </cell>
          <cell r="G1011">
            <v>6.5000000000000002E-2</v>
          </cell>
          <cell r="H1011">
            <v>6.5000000000000002E-2</v>
          </cell>
          <cell r="I1011">
            <v>6.5000000000000002E-2</v>
          </cell>
        </row>
        <row r="1012">
          <cell r="A1012" t="str">
            <v>6359-13</v>
          </cell>
          <cell r="B1012" t="str">
            <v>MDF(초고속통신)</v>
          </cell>
          <cell r="C1012" t="str">
            <v xml:space="preserve"> 500+2000</v>
          </cell>
          <cell r="D1012" t="str">
            <v>대</v>
          </cell>
          <cell r="E1012">
            <v>2340000</v>
          </cell>
          <cell r="F1012">
            <v>6.5000000000000002E-2</v>
          </cell>
          <cell r="G1012">
            <v>6.5000000000000002E-2</v>
          </cell>
          <cell r="H1012">
            <v>6.5000000000000002E-2</v>
          </cell>
          <cell r="I1012">
            <v>6.5000000000000002E-2</v>
          </cell>
        </row>
        <row r="1013">
          <cell r="A1013" t="str">
            <v>6359-14</v>
          </cell>
          <cell r="B1013" t="str">
            <v>MDF(초고속통신)</v>
          </cell>
          <cell r="C1013" t="str">
            <v>1000+4000</v>
          </cell>
          <cell r="D1013" t="str">
            <v>대</v>
          </cell>
          <cell r="E1013">
            <v>4140000</v>
          </cell>
          <cell r="F1013">
            <v>6.5000000000000002E-2</v>
          </cell>
          <cell r="G1013">
            <v>6.5000000000000002E-2</v>
          </cell>
          <cell r="H1013">
            <v>6.5000000000000002E-2</v>
          </cell>
          <cell r="I1013">
            <v>6.5000000000000002E-2</v>
          </cell>
        </row>
        <row r="1014">
          <cell r="A1014" t="str">
            <v>6359-15</v>
          </cell>
          <cell r="B1014" t="str">
            <v>MDF(초고속통신)</v>
          </cell>
          <cell r="C1014" t="str">
            <v>1500+6000</v>
          </cell>
          <cell r="D1014" t="str">
            <v>대</v>
          </cell>
          <cell r="E1014">
            <v>5760000</v>
          </cell>
          <cell r="F1014">
            <v>6.5000000000000002E-2</v>
          </cell>
          <cell r="G1014">
            <v>6.5000000000000002E-2</v>
          </cell>
          <cell r="H1014">
            <v>6.5000000000000002E-2</v>
          </cell>
          <cell r="I1014">
            <v>6.5000000000000002E-2</v>
          </cell>
        </row>
        <row r="1015">
          <cell r="A1015" t="str">
            <v>6359-16</v>
          </cell>
          <cell r="B1015" t="str">
            <v>MDF(초고속통신)</v>
          </cell>
          <cell r="C1015" t="str">
            <v>2000+8000</v>
          </cell>
          <cell r="D1015" t="str">
            <v>대</v>
          </cell>
          <cell r="E1015">
            <v>7740000</v>
          </cell>
          <cell r="F1015">
            <v>6.5000000000000002E-2</v>
          </cell>
          <cell r="G1015">
            <v>6.5000000000000002E-2</v>
          </cell>
          <cell r="H1015">
            <v>6.5000000000000002E-2</v>
          </cell>
          <cell r="I1015">
            <v>6.5000000000000002E-2</v>
          </cell>
        </row>
        <row r="1016">
          <cell r="A1016" t="str">
            <v>6359-17</v>
          </cell>
          <cell r="B1016" t="str">
            <v>MDF(초고속통신)</v>
          </cell>
          <cell r="C1016" t="str">
            <v>3000+12000</v>
          </cell>
          <cell r="D1016" t="str">
            <v>대</v>
          </cell>
          <cell r="E1016">
            <v>10800000</v>
          </cell>
          <cell r="F1016">
            <v>6.5000000000000002E-2</v>
          </cell>
          <cell r="G1016">
            <v>6.5000000000000002E-2</v>
          </cell>
          <cell r="H1016">
            <v>6.5000000000000002E-2</v>
          </cell>
          <cell r="I1016">
            <v>6.5000000000000002E-2</v>
          </cell>
        </row>
        <row r="1017">
          <cell r="A1017" t="str">
            <v>6359-18</v>
          </cell>
          <cell r="B1017" t="str">
            <v>MDF(초고속통신)</v>
          </cell>
          <cell r="C1017" t="str">
            <v>4000+16000</v>
          </cell>
          <cell r="D1017" t="str">
            <v>대</v>
          </cell>
          <cell r="E1017">
            <v>14400000</v>
          </cell>
          <cell r="F1017">
            <v>6.5000000000000002E-2</v>
          </cell>
          <cell r="G1017">
            <v>6.5000000000000002E-2</v>
          </cell>
          <cell r="H1017">
            <v>6.5000000000000002E-2</v>
          </cell>
          <cell r="I1017">
            <v>6.5000000000000002E-2</v>
          </cell>
        </row>
        <row r="1018">
          <cell r="A1018" t="str">
            <v>6359-19</v>
          </cell>
          <cell r="B1018" t="str">
            <v>MDF-가입자보호기</v>
          </cell>
          <cell r="C1018" t="str">
            <v>100P</v>
          </cell>
          <cell r="D1018" t="str">
            <v>대</v>
          </cell>
          <cell r="E1018">
            <v>170000</v>
          </cell>
          <cell r="F1018">
            <v>6.5000000000000002E-2</v>
          </cell>
          <cell r="G1018">
            <v>6.5000000000000002E-2</v>
          </cell>
          <cell r="H1018">
            <v>6.5000000000000002E-2</v>
          </cell>
          <cell r="I1018">
            <v>6.5000000000000002E-2</v>
          </cell>
        </row>
        <row r="1019">
          <cell r="A1019" t="str">
            <v>6359-20</v>
          </cell>
          <cell r="B1019" t="str">
            <v>MDF-가입자보호기</v>
          </cell>
          <cell r="C1019" t="str">
            <v>50P</v>
          </cell>
          <cell r="D1019" t="str">
            <v>대</v>
          </cell>
          <cell r="E1019">
            <v>86000</v>
          </cell>
          <cell r="F1019">
            <v>6.5000000000000002E-2</v>
          </cell>
          <cell r="G1019">
            <v>6.5000000000000002E-2</v>
          </cell>
          <cell r="H1019">
            <v>6.5000000000000002E-2</v>
          </cell>
          <cell r="I1019">
            <v>6.5000000000000002E-2</v>
          </cell>
        </row>
        <row r="1020">
          <cell r="A1020" t="str">
            <v>6359-21</v>
          </cell>
        </row>
        <row r="1021">
          <cell r="A1021" t="str">
            <v>6361-00</v>
          </cell>
          <cell r="B1021" t="str">
            <v>전 화 단 자 함(일반)</v>
          </cell>
        </row>
        <row r="1022">
          <cell r="A1022" t="str">
            <v>6361-01</v>
          </cell>
          <cell r="B1022" t="str">
            <v>국선용 단자함</v>
          </cell>
          <cell r="C1022" t="str">
            <v xml:space="preserve"> 10+ 20P</v>
          </cell>
          <cell r="D1022" t="str">
            <v>대</v>
          </cell>
          <cell r="E1022">
            <v>52000</v>
          </cell>
          <cell r="F1022">
            <v>6.5000000000000002E-2</v>
          </cell>
          <cell r="G1022">
            <v>6.5000000000000002E-2</v>
          </cell>
          <cell r="H1022">
            <v>6.5000000000000002E-2</v>
          </cell>
          <cell r="I1022">
            <v>6.5000000000000002E-2</v>
          </cell>
        </row>
        <row r="1023">
          <cell r="A1023" t="str">
            <v>6361-02</v>
          </cell>
          <cell r="B1023" t="str">
            <v>국선용 단자함</v>
          </cell>
          <cell r="C1023" t="str">
            <v xml:space="preserve"> 20+ 40P</v>
          </cell>
          <cell r="D1023" t="str">
            <v>대</v>
          </cell>
          <cell r="E1023">
            <v>85000</v>
          </cell>
          <cell r="F1023">
            <v>6.5000000000000002E-2</v>
          </cell>
          <cell r="G1023">
            <v>6.5000000000000002E-2</v>
          </cell>
          <cell r="H1023">
            <v>6.5000000000000002E-2</v>
          </cell>
          <cell r="I1023">
            <v>6.5000000000000002E-2</v>
          </cell>
        </row>
        <row r="1024">
          <cell r="A1024" t="str">
            <v>6361-03</v>
          </cell>
          <cell r="B1024" t="str">
            <v>국선용 단자함</v>
          </cell>
          <cell r="C1024" t="str">
            <v xml:space="preserve"> 30+ 60P</v>
          </cell>
          <cell r="D1024" t="str">
            <v>대</v>
          </cell>
          <cell r="E1024">
            <v>125000</v>
          </cell>
          <cell r="F1024">
            <v>6.5000000000000002E-2</v>
          </cell>
          <cell r="G1024">
            <v>6.5000000000000002E-2</v>
          </cell>
          <cell r="H1024">
            <v>6.5000000000000002E-2</v>
          </cell>
          <cell r="I1024">
            <v>6.5000000000000002E-2</v>
          </cell>
        </row>
        <row r="1025">
          <cell r="A1025" t="str">
            <v>6361-04</v>
          </cell>
          <cell r="B1025" t="str">
            <v>국선용 단자함</v>
          </cell>
          <cell r="C1025" t="str">
            <v xml:space="preserve"> 40+ 80P</v>
          </cell>
          <cell r="D1025" t="str">
            <v>대</v>
          </cell>
          <cell r="E1025">
            <v>150000</v>
          </cell>
          <cell r="F1025">
            <v>6.5000000000000002E-2</v>
          </cell>
          <cell r="G1025">
            <v>6.5000000000000002E-2</v>
          </cell>
          <cell r="H1025">
            <v>6.5000000000000002E-2</v>
          </cell>
          <cell r="I1025">
            <v>6.5000000000000002E-2</v>
          </cell>
        </row>
        <row r="1026">
          <cell r="A1026" t="str">
            <v>6361-05</v>
          </cell>
          <cell r="B1026" t="str">
            <v>국선용 단자함</v>
          </cell>
          <cell r="C1026" t="str">
            <v xml:space="preserve"> 50+100P</v>
          </cell>
          <cell r="D1026" t="str">
            <v>대</v>
          </cell>
          <cell r="E1026">
            <v>185000</v>
          </cell>
          <cell r="F1026">
            <v>6.5000000000000002E-2</v>
          </cell>
          <cell r="G1026">
            <v>6.5000000000000002E-2</v>
          </cell>
          <cell r="H1026">
            <v>6.5000000000000002E-2</v>
          </cell>
          <cell r="I1026">
            <v>6.5000000000000002E-2</v>
          </cell>
        </row>
        <row r="1027">
          <cell r="A1027" t="str">
            <v>6361-06</v>
          </cell>
          <cell r="B1027" t="str">
            <v>국선용 단자함</v>
          </cell>
          <cell r="C1027" t="str">
            <v xml:space="preserve"> 60+120P</v>
          </cell>
          <cell r="D1027" t="str">
            <v>대</v>
          </cell>
          <cell r="E1027">
            <v>230000</v>
          </cell>
          <cell r="F1027">
            <v>6.5000000000000002E-2</v>
          </cell>
          <cell r="G1027">
            <v>6.5000000000000002E-2</v>
          </cell>
          <cell r="H1027">
            <v>6.5000000000000002E-2</v>
          </cell>
          <cell r="I1027">
            <v>6.5000000000000002E-2</v>
          </cell>
        </row>
        <row r="1028">
          <cell r="A1028" t="str">
            <v>6361-07</v>
          </cell>
          <cell r="B1028" t="str">
            <v>국선용 단자함</v>
          </cell>
          <cell r="C1028" t="str">
            <v xml:space="preserve"> 80+160P</v>
          </cell>
          <cell r="D1028" t="str">
            <v>대</v>
          </cell>
          <cell r="E1028">
            <v>275000</v>
          </cell>
          <cell r="F1028">
            <v>6.5000000000000002E-2</v>
          </cell>
          <cell r="G1028">
            <v>6.5000000000000002E-2</v>
          </cell>
          <cell r="H1028">
            <v>6.5000000000000002E-2</v>
          </cell>
          <cell r="I1028">
            <v>6.5000000000000002E-2</v>
          </cell>
        </row>
        <row r="1029">
          <cell r="A1029" t="str">
            <v>6361-08</v>
          </cell>
          <cell r="B1029" t="str">
            <v>국선용 단자함</v>
          </cell>
          <cell r="C1029" t="str">
            <v xml:space="preserve"> 90+180P</v>
          </cell>
          <cell r="D1029" t="str">
            <v>대</v>
          </cell>
          <cell r="E1029">
            <v>240000</v>
          </cell>
          <cell r="F1029">
            <v>6.5000000000000002E-2</v>
          </cell>
          <cell r="G1029">
            <v>6.5000000000000002E-2</v>
          </cell>
          <cell r="H1029">
            <v>6.5000000000000002E-2</v>
          </cell>
          <cell r="I1029">
            <v>6.5000000000000002E-2</v>
          </cell>
        </row>
        <row r="1030">
          <cell r="A1030" t="str">
            <v>6361-09</v>
          </cell>
          <cell r="B1030" t="str">
            <v>국선용 단자함</v>
          </cell>
          <cell r="C1030" t="str">
            <v>100+200P</v>
          </cell>
          <cell r="D1030" t="str">
            <v>대</v>
          </cell>
          <cell r="E1030">
            <v>265000</v>
          </cell>
          <cell r="F1030">
            <v>6.5000000000000002E-2</v>
          </cell>
          <cell r="G1030">
            <v>6.5000000000000002E-2</v>
          </cell>
          <cell r="H1030">
            <v>6.5000000000000002E-2</v>
          </cell>
          <cell r="I1030">
            <v>6.5000000000000002E-2</v>
          </cell>
        </row>
        <row r="1031">
          <cell r="A1031" t="str">
            <v>6361-10</v>
          </cell>
          <cell r="B1031" t="str">
            <v>국선용 단자함</v>
          </cell>
          <cell r="C1031" t="str">
            <v>120+240P</v>
          </cell>
          <cell r="D1031" t="str">
            <v>대</v>
          </cell>
          <cell r="E1031">
            <v>310000</v>
          </cell>
          <cell r="F1031">
            <v>6.5000000000000002E-2</v>
          </cell>
          <cell r="G1031">
            <v>6.5000000000000002E-2</v>
          </cell>
          <cell r="H1031">
            <v>6.5000000000000002E-2</v>
          </cell>
          <cell r="I1031">
            <v>6.5000000000000002E-2</v>
          </cell>
        </row>
        <row r="1032">
          <cell r="A1032" t="str">
            <v>6361-11</v>
          </cell>
          <cell r="B1032" t="str">
            <v>국선용 단자함</v>
          </cell>
          <cell r="C1032" t="str">
            <v>150+300P</v>
          </cell>
          <cell r="D1032" t="str">
            <v>대</v>
          </cell>
          <cell r="E1032">
            <v>380000</v>
          </cell>
          <cell r="F1032">
            <v>6.5000000000000002E-2</v>
          </cell>
          <cell r="G1032">
            <v>6.5000000000000002E-2</v>
          </cell>
          <cell r="H1032">
            <v>6.5000000000000002E-2</v>
          </cell>
          <cell r="I1032">
            <v>6.5000000000000002E-2</v>
          </cell>
        </row>
        <row r="1033">
          <cell r="A1033" t="str">
            <v>6361-12</v>
          </cell>
          <cell r="B1033" t="str">
            <v>국선용 단자함</v>
          </cell>
          <cell r="C1033" t="str">
            <v>200+400P</v>
          </cell>
          <cell r="D1033" t="str">
            <v>대</v>
          </cell>
          <cell r="E1033">
            <v>500000</v>
          </cell>
          <cell r="F1033">
            <v>6.5000000000000002E-2</v>
          </cell>
          <cell r="G1033">
            <v>6.5000000000000002E-2</v>
          </cell>
          <cell r="H1033">
            <v>6.5000000000000002E-2</v>
          </cell>
          <cell r="I1033">
            <v>6.5000000000000002E-2</v>
          </cell>
        </row>
        <row r="1034">
          <cell r="A1034" t="str">
            <v>6361-13</v>
          </cell>
          <cell r="B1034" t="str">
            <v>국선용 단자함</v>
          </cell>
          <cell r="C1034" t="str">
            <v>250+500P</v>
          </cell>
          <cell r="D1034" t="str">
            <v>대</v>
          </cell>
          <cell r="E1034">
            <v>630000</v>
          </cell>
          <cell r="F1034">
            <v>6.5000000000000002E-2</v>
          </cell>
          <cell r="G1034">
            <v>6.5000000000000002E-2</v>
          </cell>
          <cell r="H1034">
            <v>6.5000000000000002E-2</v>
          </cell>
          <cell r="I1034">
            <v>6.5000000000000002E-2</v>
          </cell>
        </row>
        <row r="1035">
          <cell r="A1035" t="str">
            <v>6361-14</v>
          </cell>
          <cell r="B1035" t="str">
            <v>국선용 단자함</v>
          </cell>
          <cell r="C1035" t="str">
            <v>300+600P</v>
          </cell>
          <cell r="D1035" t="str">
            <v>대</v>
          </cell>
          <cell r="E1035">
            <v>740000</v>
          </cell>
          <cell r="F1035">
            <v>6.5000000000000002E-2</v>
          </cell>
          <cell r="G1035">
            <v>6.5000000000000002E-2</v>
          </cell>
          <cell r="H1035">
            <v>6.5000000000000002E-2</v>
          </cell>
          <cell r="I1035">
            <v>6.5000000000000002E-2</v>
          </cell>
        </row>
        <row r="1036">
          <cell r="A1036" t="str">
            <v>6361-15</v>
          </cell>
        </row>
        <row r="1037">
          <cell r="A1037" t="str">
            <v>6361-16</v>
          </cell>
        </row>
        <row r="1038">
          <cell r="A1038" t="str">
            <v>6361-17</v>
          </cell>
        </row>
        <row r="1039">
          <cell r="A1039" t="str">
            <v>6361-18</v>
          </cell>
        </row>
        <row r="1040">
          <cell r="A1040" t="str">
            <v>6361-19</v>
          </cell>
        </row>
        <row r="1041">
          <cell r="A1041" t="str">
            <v>6361-20</v>
          </cell>
          <cell r="B1041" t="str">
            <v>중 간 단 자 함</v>
          </cell>
        </row>
        <row r="1042">
          <cell r="A1042" t="str">
            <v>6361-21</v>
          </cell>
          <cell r="B1042" t="str">
            <v>중간단자함</v>
          </cell>
          <cell r="C1042" t="str">
            <v xml:space="preserve"> 10P</v>
          </cell>
          <cell r="D1042" t="str">
            <v>대</v>
          </cell>
          <cell r="E1042">
            <v>23000</v>
          </cell>
          <cell r="F1042">
            <v>6.5000000000000002E-2</v>
          </cell>
          <cell r="G1042">
            <v>6.5000000000000002E-2</v>
          </cell>
          <cell r="H1042">
            <v>6.5000000000000002E-2</v>
          </cell>
          <cell r="I1042">
            <v>6.5000000000000002E-2</v>
          </cell>
        </row>
        <row r="1043">
          <cell r="A1043" t="str">
            <v>6361-22</v>
          </cell>
          <cell r="B1043" t="str">
            <v>중간단자함</v>
          </cell>
          <cell r="C1043" t="str">
            <v xml:space="preserve"> 20P</v>
          </cell>
          <cell r="D1043" t="str">
            <v>대</v>
          </cell>
          <cell r="E1043">
            <v>27000</v>
          </cell>
          <cell r="F1043">
            <v>6.5000000000000002E-2</v>
          </cell>
          <cell r="G1043">
            <v>6.5000000000000002E-2</v>
          </cell>
          <cell r="H1043">
            <v>6.5000000000000002E-2</v>
          </cell>
          <cell r="I1043">
            <v>6.5000000000000002E-2</v>
          </cell>
        </row>
        <row r="1044">
          <cell r="A1044" t="str">
            <v>6361-23</v>
          </cell>
          <cell r="B1044" t="str">
            <v>중간단자함</v>
          </cell>
          <cell r="C1044" t="str">
            <v xml:space="preserve"> 30P</v>
          </cell>
          <cell r="D1044" t="str">
            <v>대</v>
          </cell>
          <cell r="E1044">
            <v>34000</v>
          </cell>
          <cell r="F1044">
            <v>6.5000000000000002E-2</v>
          </cell>
          <cell r="G1044">
            <v>6.5000000000000002E-2</v>
          </cell>
          <cell r="H1044">
            <v>6.5000000000000002E-2</v>
          </cell>
          <cell r="I1044">
            <v>6.5000000000000002E-2</v>
          </cell>
        </row>
        <row r="1045">
          <cell r="A1045" t="str">
            <v>6361-24</v>
          </cell>
          <cell r="B1045" t="str">
            <v>중간단자함</v>
          </cell>
          <cell r="C1045" t="str">
            <v xml:space="preserve"> 40P</v>
          </cell>
          <cell r="D1045" t="str">
            <v>대</v>
          </cell>
          <cell r="E1045">
            <v>37000</v>
          </cell>
          <cell r="F1045">
            <v>6.5000000000000002E-2</v>
          </cell>
          <cell r="G1045">
            <v>6.5000000000000002E-2</v>
          </cell>
          <cell r="H1045">
            <v>6.5000000000000002E-2</v>
          </cell>
          <cell r="I1045">
            <v>6.5000000000000002E-2</v>
          </cell>
        </row>
        <row r="1046">
          <cell r="A1046" t="str">
            <v>6361-25</v>
          </cell>
          <cell r="B1046" t="str">
            <v>중간단자함</v>
          </cell>
          <cell r="C1046" t="str">
            <v xml:space="preserve"> 50P</v>
          </cell>
          <cell r="D1046" t="str">
            <v>대</v>
          </cell>
          <cell r="E1046">
            <v>55000</v>
          </cell>
          <cell r="F1046">
            <v>6.5000000000000002E-2</v>
          </cell>
          <cell r="G1046">
            <v>6.5000000000000002E-2</v>
          </cell>
          <cell r="H1046">
            <v>6.5000000000000002E-2</v>
          </cell>
          <cell r="I1046">
            <v>6.5000000000000002E-2</v>
          </cell>
        </row>
        <row r="1047">
          <cell r="A1047" t="str">
            <v>6361-26</v>
          </cell>
          <cell r="B1047" t="str">
            <v>중간단자함</v>
          </cell>
          <cell r="C1047" t="str">
            <v xml:space="preserve"> 60P</v>
          </cell>
          <cell r="D1047" t="str">
            <v>대</v>
          </cell>
          <cell r="E1047">
            <v>58000</v>
          </cell>
          <cell r="F1047">
            <v>6.5000000000000002E-2</v>
          </cell>
          <cell r="G1047">
            <v>6.5000000000000002E-2</v>
          </cell>
          <cell r="H1047">
            <v>6.5000000000000002E-2</v>
          </cell>
          <cell r="I1047">
            <v>6.5000000000000002E-2</v>
          </cell>
        </row>
        <row r="1048">
          <cell r="A1048" t="str">
            <v>6361-27</v>
          </cell>
          <cell r="B1048" t="str">
            <v>중간단자함</v>
          </cell>
          <cell r="C1048" t="str">
            <v xml:space="preserve"> 80P</v>
          </cell>
          <cell r="D1048" t="str">
            <v>대</v>
          </cell>
          <cell r="E1048">
            <v>75000</v>
          </cell>
          <cell r="F1048">
            <v>6.5000000000000002E-2</v>
          </cell>
          <cell r="G1048">
            <v>6.5000000000000002E-2</v>
          </cell>
          <cell r="H1048">
            <v>6.5000000000000002E-2</v>
          </cell>
          <cell r="I1048">
            <v>6.5000000000000002E-2</v>
          </cell>
        </row>
        <row r="1049">
          <cell r="A1049" t="str">
            <v>6361-28</v>
          </cell>
          <cell r="B1049" t="str">
            <v>중간단자함</v>
          </cell>
          <cell r="C1049" t="str">
            <v xml:space="preserve"> 90P</v>
          </cell>
          <cell r="D1049" t="str">
            <v>대</v>
          </cell>
          <cell r="E1049">
            <v>80000</v>
          </cell>
          <cell r="F1049">
            <v>6.5000000000000002E-2</v>
          </cell>
          <cell r="G1049">
            <v>6.5000000000000002E-2</v>
          </cell>
          <cell r="H1049">
            <v>6.5000000000000002E-2</v>
          </cell>
          <cell r="I1049">
            <v>6.5000000000000002E-2</v>
          </cell>
        </row>
        <row r="1050">
          <cell r="A1050" t="str">
            <v>6361-29</v>
          </cell>
          <cell r="B1050" t="str">
            <v>중간단자함</v>
          </cell>
          <cell r="C1050" t="str">
            <v>100P</v>
          </cell>
          <cell r="D1050" t="str">
            <v>대</v>
          </cell>
          <cell r="E1050">
            <v>98000</v>
          </cell>
          <cell r="F1050">
            <v>6.5000000000000002E-2</v>
          </cell>
          <cell r="G1050">
            <v>6.5000000000000002E-2</v>
          </cell>
          <cell r="H1050">
            <v>6.5000000000000002E-2</v>
          </cell>
          <cell r="I1050">
            <v>6.5000000000000002E-2</v>
          </cell>
        </row>
        <row r="1051">
          <cell r="A1051" t="str">
            <v>6361-30</v>
          </cell>
          <cell r="B1051" t="str">
            <v>중간단자함</v>
          </cell>
          <cell r="C1051" t="str">
            <v>120P</v>
          </cell>
          <cell r="D1051" t="str">
            <v>대</v>
          </cell>
          <cell r="E1051">
            <v>99000</v>
          </cell>
          <cell r="F1051">
            <v>6.5000000000000002E-2</v>
          </cell>
          <cell r="G1051">
            <v>6.5000000000000002E-2</v>
          </cell>
          <cell r="H1051">
            <v>6.5000000000000002E-2</v>
          </cell>
          <cell r="I1051">
            <v>6.5000000000000002E-2</v>
          </cell>
        </row>
        <row r="1052">
          <cell r="A1052" t="str">
            <v>6361-31</v>
          </cell>
          <cell r="B1052" t="str">
            <v>중간단자함</v>
          </cell>
          <cell r="C1052" t="str">
            <v>160P</v>
          </cell>
          <cell r="D1052" t="str">
            <v>대</v>
          </cell>
          <cell r="E1052">
            <v>128000</v>
          </cell>
          <cell r="F1052">
            <v>6.5000000000000002E-2</v>
          </cell>
          <cell r="G1052">
            <v>6.5000000000000002E-2</v>
          </cell>
          <cell r="H1052">
            <v>6.5000000000000002E-2</v>
          </cell>
          <cell r="I1052">
            <v>6.5000000000000002E-2</v>
          </cell>
        </row>
        <row r="1053">
          <cell r="A1053" t="str">
            <v>6361-32</v>
          </cell>
          <cell r="B1053" t="str">
            <v>중간단자함</v>
          </cell>
          <cell r="C1053" t="str">
            <v>200P</v>
          </cell>
          <cell r="D1053" t="str">
            <v>대</v>
          </cell>
          <cell r="E1053">
            <v>160000</v>
          </cell>
          <cell r="F1053">
            <v>6.5000000000000002E-2</v>
          </cell>
          <cell r="G1053">
            <v>6.5000000000000002E-2</v>
          </cell>
          <cell r="H1053">
            <v>6.5000000000000002E-2</v>
          </cell>
          <cell r="I1053">
            <v>6.5000000000000002E-2</v>
          </cell>
        </row>
        <row r="1054">
          <cell r="A1054" t="str">
            <v>6361-33</v>
          </cell>
          <cell r="B1054" t="str">
            <v>중간단자함</v>
          </cell>
          <cell r="C1054" t="str">
            <v>250P</v>
          </cell>
          <cell r="D1054" t="str">
            <v>대</v>
          </cell>
          <cell r="E1054">
            <v>188000</v>
          </cell>
          <cell r="F1054">
            <v>6.5000000000000002E-2</v>
          </cell>
          <cell r="G1054">
            <v>6.5000000000000002E-2</v>
          </cell>
          <cell r="H1054">
            <v>6.5000000000000002E-2</v>
          </cell>
          <cell r="I1054">
            <v>6.5000000000000002E-2</v>
          </cell>
        </row>
        <row r="1055">
          <cell r="A1055" t="str">
            <v>6361-34</v>
          </cell>
          <cell r="B1055" t="str">
            <v>중간단자함</v>
          </cell>
          <cell r="C1055" t="str">
            <v>300P</v>
          </cell>
          <cell r="D1055" t="str">
            <v>대</v>
          </cell>
          <cell r="E1055">
            <v>200000</v>
          </cell>
          <cell r="F1055">
            <v>6.5000000000000002E-2</v>
          </cell>
          <cell r="G1055">
            <v>6.5000000000000002E-2</v>
          </cell>
          <cell r="H1055">
            <v>6.5000000000000002E-2</v>
          </cell>
          <cell r="I1055">
            <v>6.5000000000000002E-2</v>
          </cell>
        </row>
        <row r="1056">
          <cell r="A1056" t="str">
            <v>6361-35</v>
          </cell>
        </row>
        <row r="1057">
          <cell r="A1057" t="str">
            <v>6361-40</v>
          </cell>
          <cell r="B1057" t="str">
            <v>MDF(철가형)</v>
          </cell>
        </row>
        <row r="1058">
          <cell r="A1058" t="str">
            <v>6361-41</v>
          </cell>
          <cell r="B1058" t="str">
            <v>MDF(철가형)</v>
          </cell>
          <cell r="C1058" t="str">
            <v xml:space="preserve"> 400+800</v>
          </cell>
          <cell r="D1058" t="str">
            <v>대</v>
          </cell>
          <cell r="E1058">
            <v>1050000</v>
          </cell>
          <cell r="F1058">
            <v>6.5000000000000002E-2</v>
          </cell>
          <cell r="G1058">
            <v>6.5000000000000002E-2</v>
          </cell>
          <cell r="H1058">
            <v>6.5000000000000002E-2</v>
          </cell>
          <cell r="I1058">
            <v>6.5000000000000002E-2</v>
          </cell>
        </row>
        <row r="1059">
          <cell r="A1059" t="str">
            <v>6361-42</v>
          </cell>
          <cell r="B1059" t="str">
            <v>MDF(철가형)</v>
          </cell>
          <cell r="C1059" t="str">
            <v xml:space="preserve"> 500+1000</v>
          </cell>
          <cell r="D1059" t="str">
            <v>대</v>
          </cell>
          <cell r="E1059">
            <v>1300000</v>
          </cell>
          <cell r="F1059">
            <v>6.5000000000000002E-2</v>
          </cell>
          <cell r="G1059">
            <v>6.5000000000000002E-2</v>
          </cell>
          <cell r="H1059">
            <v>6.5000000000000002E-2</v>
          </cell>
          <cell r="I1059">
            <v>6.5000000000000002E-2</v>
          </cell>
        </row>
        <row r="1060">
          <cell r="A1060" t="str">
            <v>6361-43</v>
          </cell>
          <cell r="B1060" t="str">
            <v>MDF(철가형)</v>
          </cell>
          <cell r="C1060" t="str">
            <v xml:space="preserve"> 600+1200</v>
          </cell>
          <cell r="D1060" t="str">
            <v>대</v>
          </cell>
          <cell r="E1060">
            <v>1520000</v>
          </cell>
          <cell r="F1060">
            <v>6.5000000000000002E-2</v>
          </cell>
          <cell r="G1060">
            <v>6.5000000000000002E-2</v>
          </cell>
          <cell r="H1060">
            <v>6.5000000000000002E-2</v>
          </cell>
          <cell r="I1060">
            <v>6.5000000000000002E-2</v>
          </cell>
        </row>
        <row r="1061">
          <cell r="A1061" t="str">
            <v>6361-44</v>
          </cell>
          <cell r="B1061" t="str">
            <v>MDF(철가형)</v>
          </cell>
          <cell r="C1061" t="str">
            <v xml:space="preserve"> 800+1600</v>
          </cell>
          <cell r="D1061" t="str">
            <v>대</v>
          </cell>
          <cell r="E1061">
            <v>2050000</v>
          </cell>
          <cell r="F1061">
            <v>6.5000000000000002E-2</v>
          </cell>
          <cell r="G1061">
            <v>6.5000000000000002E-2</v>
          </cell>
          <cell r="H1061">
            <v>6.5000000000000002E-2</v>
          </cell>
          <cell r="I1061">
            <v>6.5000000000000002E-2</v>
          </cell>
        </row>
        <row r="1062">
          <cell r="A1062" t="str">
            <v>6361-45</v>
          </cell>
          <cell r="B1062" t="str">
            <v>MDF(철가형)</v>
          </cell>
          <cell r="C1062" t="str">
            <v>1000+2000</v>
          </cell>
          <cell r="D1062" t="str">
            <v>대</v>
          </cell>
          <cell r="E1062">
            <v>2600000</v>
          </cell>
          <cell r="F1062">
            <v>6.5000000000000002E-2</v>
          </cell>
          <cell r="G1062">
            <v>6.5000000000000002E-2</v>
          </cell>
          <cell r="H1062">
            <v>6.5000000000000002E-2</v>
          </cell>
          <cell r="I1062">
            <v>6.5000000000000002E-2</v>
          </cell>
        </row>
        <row r="1063">
          <cell r="A1063" t="str">
            <v>6361-46</v>
          </cell>
          <cell r="B1063" t="str">
            <v>MDF(철가형)</v>
          </cell>
          <cell r="C1063" t="str">
            <v>1200+2400</v>
          </cell>
          <cell r="D1063" t="str">
            <v>대</v>
          </cell>
          <cell r="E1063">
            <v>3100000</v>
          </cell>
          <cell r="F1063">
            <v>6.5000000000000002E-2</v>
          </cell>
          <cell r="G1063">
            <v>6.5000000000000002E-2</v>
          </cell>
          <cell r="H1063">
            <v>6.5000000000000002E-2</v>
          </cell>
          <cell r="I1063">
            <v>6.5000000000000002E-2</v>
          </cell>
        </row>
        <row r="1064">
          <cell r="A1064" t="str">
            <v>6361-47</v>
          </cell>
          <cell r="B1064" t="str">
            <v>MDF(철가형)</v>
          </cell>
          <cell r="C1064" t="str">
            <v>1500+3000</v>
          </cell>
          <cell r="D1064" t="str">
            <v>대</v>
          </cell>
          <cell r="E1064">
            <v>3700000</v>
          </cell>
          <cell r="F1064">
            <v>6.5000000000000002E-2</v>
          </cell>
          <cell r="G1064">
            <v>6.5000000000000002E-2</v>
          </cell>
          <cell r="H1064">
            <v>6.5000000000000002E-2</v>
          </cell>
          <cell r="I1064">
            <v>6.5000000000000002E-2</v>
          </cell>
        </row>
        <row r="1065">
          <cell r="A1065" t="str">
            <v>6361-48</v>
          </cell>
          <cell r="B1065" t="str">
            <v>MDF(철가형)</v>
          </cell>
          <cell r="C1065" t="str">
            <v>1600+3400</v>
          </cell>
          <cell r="D1065" t="str">
            <v>대</v>
          </cell>
          <cell r="E1065">
            <v>4200000</v>
          </cell>
          <cell r="F1065">
            <v>6.5000000000000002E-2</v>
          </cell>
          <cell r="G1065">
            <v>6.5000000000000002E-2</v>
          </cell>
          <cell r="H1065">
            <v>6.5000000000000002E-2</v>
          </cell>
          <cell r="I1065">
            <v>6.5000000000000002E-2</v>
          </cell>
        </row>
        <row r="1066">
          <cell r="A1066" t="str">
            <v>6361-51</v>
          </cell>
          <cell r="B1066" t="str">
            <v>MDF-가입자보호기</v>
          </cell>
          <cell r="C1066" t="str">
            <v>100P</v>
          </cell>
          <cell r="D1066" t="str">
            <v>대</v>
          </cell>
          <cell r="E1066">
            <v>180000</v>
          </cell>
          <cell r="F1066">
            <v>6.5000000000000002E-2</v>
          </cell>
          <cell r="G1066">
            <v>6.5000000000000002E-2</v>
          </cell>
          <cell r="H1066">
            <v>6.5000000000000002E-2</v>
          </cell>
          <cell r="I1066">
            <v>6.5000000000000002E-2</v>
          </cell>
        </row>
        <row r="1067">
          <cell r="A1067" t="str">
            <v>6361-52</v>
          </cell>
          <cell r="B1067" t="str">
            <v>MDF-가입자보호기-레핑</v>
          </cell>
          <cell r="C1067" t="str">
            <v>50P</v>
          </cell>
          <cell r="D1067" t="str">
            <v>대</v>
          </cell>
          <cell r="E1067">
            <v>90000</v>
          </cell>
          <cell r="F1067">
            <v>6.5000000000000002E-2</v>
          </cell>
          <cell r="G1067">
            <v>6.5000000000000002E-2</v>
          </cell>
          <cell r="H1067">
            <v>6.5000000000000002E-2</v>
          </cell>
          <cell r="I1067">
            <v>6.5000000000000002E-2</v>
          </cell>
        </row>
        <row r="1068">
          <cell r="A1068" t="str">
            <v>6361-53</v>
          </cell>
          <cell r="B1068" t="str">
            <v>MDF-가입자보호기-블럭단자</v>
          </cell>
          <cell r="C1068" t="str">
            <v>50P</v>
          </cell>
          <cell r="D1068" t="str">
            <v>대</v>
          </cell>
          <cell r="E1068">
            <v>6000</v>
          </cell>
          <cell r="F1068">
            <v>6.5000000000000002E-2</v>
          </cell>
          <cell r="G1068">
            <v>6.5000000000000002E-2</v>
          </cell>
          <cell r="H1068">
            <v>6.5000000000000002E-2</v>
          </cell>
          <cell r="I1068">
            <v>6.5000000000000002E-2</v>
          </cell>
        </row>
        <row r="1069">
          <cell r="A1069" t="str">
            <v>6361-54</v>
          </cell>
          <cell r="B1069" t="str">
            <v>MDF-가입자보호기-레핑</v>
          </cell>
          <cell r="C1069" t="str">
            <v>75P</v>
          </cell>
          <cell r="D1069" t="str">
            <v>대</v>
          </cell>
          <cell r="E1069">
            <v>7500</v>
          </cell>
          <cell r="F1069">
            <v>6.5000000000000002E-2</v>
          </cell>
          <cell r="G1069">
            <v>6.5000000000000002E-2</v>
          </cell>
          <cell r="H1069">
            <v>6.5000000000000002E-2</v>
          </cell>
          <cell r="I1069">
            <v>6.5000000000000002E-2</v>
          </cell>
        </row>
        <row r="1070">
          <cell r="A1070" t="str">
            <v>6361-55</v>
          </cell>
          <cell r="B1070" t="str">
            <v>MDF-가입자보호기-레핑</v>
          </cell>
          <cell r="C1070" t="str">
            <v>100P</v>
          </cell>
          <cell r="D1070" t="str">
            <v>대</v>
          </cell>
          <cell r="E1070">
            <v>12000</v>
          </cell>
          <cell r="F1070">
            <v>6.5000000000000002E-2</v>
          </cell>
          <cell r="G1070">
            <v>6.5000000000000002E-2</v>
          </cell>
          <cell r="H1070">
            <v>6.5000000000000002E-2</v>
          </cell>
          <cell r="I1070">
            <v>6.5000000000000002E-2</v>
          </cell>
        </row>
        <row r="1071">
          <cell r="A1071" t="str">
            <v>6361-56</v>
          </cell>
        </row>
        <row r="1072">
          <cell r="A1072" t="str">
            <v>6361-57</v>
          </cell>
        </row>
        <row r="1073">
          <cell r="A1073" t="str">
            <v>6361-58</v>
          </cell>
        </row>
        <row r="1074">
          <cell r="A1074" t="str">
            <v>6361-59</v>
          </cell>
        </row>
        <row r="1075">
          <cell r="A1075" t="str">
            <v>6361-60</v>
          </cell>
        </row>
        <row r="1076">
          <cell r="A1076" t="str">
            <v>6361-61</v>
          </cell>
        </row>
        <row r="1077">
          <cell r="A1077" t="str">
            <v>6361-62</v>
          </cell>
        </row>
        <row r="1078">
          <cell r="A1078" t="str">
            <v>6361-63</v>
          </cell>
        </row>
        <row r="1079">
          <cell r="A1079" t="str">
            <v>6361-64</v>
          </cell>
        </row>
        <row r="1080">
          <cell r="A1080" t="str">
            <v>6361-65</v>
          </cell>
        </row>
        <row r="1081">
          <cell r="A1081" t="str">
            <v>6361-66</v>
          </cell>
        </row>
        <row r="1082">
          <cell r="A1082" t="str">
            <v>8100</v>
          </cell>
          <cell r="B1082" t="str">
            <v>* 조 명 기 구</v>
          </cell>
        </row>
        <row r="1083">
          <cell r="A1083" t="str">
            <v>8101</v>
          </cell>
          <cell r="B1083" t="str">
            <v>F L  -20W</v>
          </cell>
          <cell r="D1083" t="str">
            <v>SET</v>
          </cell>
          <cell r="F1083">
            <v>0.245</v>
          </cell>
          <cell r="G1083">
            <v>0</v>
          </cell>
          <cell r="H1083">
            <v>0</v>
          </cell>
          <cell r="I1083">
            <v>0</v>
          </cell>
        </row>
        <row r="1084">
          <cell r="A1084" t="str">
            <v>8102</v>
          </cell>
          <cell r="B1084" t="str">
            <v xml:space="preserve">F L  -32W </v>
          </cell>
          <cell r="D1084" t="str">
            <v>SET</v>
          </cell>
          <cell r="F1084">
            <v>0.245</v>
          </cell>
          <cell r="G1084">
            <v>0</v>
          </cell>
          <cell r="H1084">
            <v>0</v>
          </cell>
          <cell r="I1084">
            <v>0</v>
          </cell>
        </row>
        <row r="1085">
          <cell r="A1085" t="str">
            <v>8103</v>
          </cell>
          <cell r="B1085" t="str">
            <v>FUL -18W</v>
          </cell>
          <cell r="D1085" t="str">
            <v>SET</v>
          </cell>
          <cell r="F1085">
            <v>0.245</v>
          </cell>
          <cell r="G1085">
            <v>0</v>
          </cell>
          <cell r="H1085">
            <v>0</v>
          </cell>
          <cell r="I1085">
            <v>0</v>
          </cell>
        </row>
        <row r="1086">
          <cell r="A1086" t="str">
            <v>8104</v>
          </cell>
          <cell r="B1086" t="str">
            <v xml:space="preserve">FUL -26W </v>
          </cell>
          <cell r="D1086" t="str">
            <v>SET</v>
          </cell>
          <cell r="F1086">
            <v>0.245</v>
          </cell>
          <cell r="G1086">
            <v>0</v>
          </cell>
          <cell r="H1086">
            <v>0</v>
          </cell>
          <cell r="I1086">
            <v>0</v>
          </cell>
        </row>
        <row r="1087">
          <cell r="A1087" t="str">
            <v>8105</v>
          </cell>
          <cell r="B1087" t="str">
            <v xml:space="preserve">FUL -26W </v>
          </cell>
          <cell r="D1087" t="str">
            <v>SET</v>
          </cell>
          <cell r="F1087">
            <v>0.245</v>
          </cell>
          <cell r="G1087">
            <v>0</v>
          </cell>
          <cell r="H1087">
            <v>0</v>
          </cell>
          <cell r="I1087">
            <v>0</v>
          </cell>
        </row>
        <row r="1088">
          <cell r="A1088" t="str">
            <v>8106</v>
          </cell>
          <cell r="B1088" t="str">
            <v>FPL -36W</v>
          </cell>
          <cell r="D1088" t="str">
            <v>SET</v>
          </cell>
          <cell r="F1088">
            <v>0.245</v>
          </cell>
          <cell r="G1088">
            <v>0</v>
          </cell>
          <cell r="H1088">
            <v>0</v>
          </cell>
          <cell r="I1088">
            <v>0</v>
          </cell>
        </row>
        <row r="1089">
          <cell r="A1089" t="str">
            <v>8107</v>
          </cell>
          <cell r="D1089" t="str">
            <v>SET</v>
          </cell>
          <cell r="F1089">
            <v>0.245</v>
          </cell>
          <cell r="G1089">
            <v>0</v>
          </cell>
          <cell r="H1089">
            <v>0</v>
          </cell>
          <cell r="I1089">
            <v>0</v>
          </cell>
        </row>
        <row r="1090">
          <cell r="A1090" t="str">
            <v>8108</v>
          </cell>
        </row>
        <row r="1091">
          <cell r="A1091" t="str">
            <v>8111</v>
          </cell>
          <cell r="B1091" t="str">
            <v>IL  -10W</v>
          </cell>
          <cell r="D1091" t="str">
            <v>SET</v>
          </cell>
          <cell r="F1091">
            <v>0.245</v>
          </cell>
          <cell r="G1091">
            <v>0</v>
          </cell>
          <cell r="H1091">
            <v>0</v>
          </cell>
          <cell r="I1091">
            <v>0</v>
          </cell>
        </row>
        <row r="1092">
          <cell r="A1092" t="str">
            <v>8112</v>
          </cell>
          <cell r="B1092" t="str">
            <v>IL  -15W</v>
          </cell>
          <cell r="D1092" t="str">
            <v>SET</v>
          </cell>
          <cell r="F1092">
            <v>0.245</v>
          </cell>
          <cell r="G1092">
            <v>0</v>
          </cell>
          <cell r="H1092">
            <v>0</v>
          </cell>
          <cell r="I1092">
            <v>0</v>
          </cell>
        </row>
        <row r="1093">
          <cell r="A1093" t="str">
            <v>8113</v>
          </cell>
          <cell r="B1093" t="str">
            <v>IL  -60W</v>
          </cell>
          <cell r="D1093" t="str">
            <v>SET</v>
          </cell>
          <cell r="F1093">
            <v>0.245</v>
          </cell>
          <cell r="G1093">
            <v>0</v>
          </cell>
          <cell r="H1093">
            <v>0</v>
          </cell>
          <cell r="I1093">
            <v>0</v>
          </cell>
        </row>
        <row r="1094">
          <cell r="A1094" t="str">
            <v>8114</v>
          </cell>
          <cell r="B1094" t="str">
            <v>IL   -100W</v>
          </cell>
          <cell r="D1094" t="str">
            <v>SET</v>
          </cell>
          <cell r="F1094">
            <v>0.245</v>
          </cell>
          <cell r="G1094">
            <v>0</v>
          </cell>
          <cell r="H1094">
            <v>0</v>
          </cell>
          <cell r="I1094">
            <v>0</v>
          </cell>
        </row>
        <row r="1095">
          <cell r="A1095" t="str">
            <v>8115</v>
          </cell>
          <cell r="D1095" t="str">
            <v>SET</v>
          </cell>
          <cell r="F1095">
            <v>0.245</v>
          </cell>
          <cell r="G1095">
            <v>0</v>
          </cell>
          <cell r="H1095">
            <v>0</v>
          </cell>
          <cell r="I1095">
            <v>0</v>
          </cell>
        </row>
        <row r="1096">
          <cell r="A1096" t="str">
            <v>8121</v>
          </cell>
          <cell r="B1096" t="str">
            <v>조명등기구- TYPE</v>
          </cell>
          <cell r="C1096" t="str">
            <v>A</v>
          </cell>
          <cell r="D1096" t="str">
            <v>EA</v>
          </cell>
          <cell r="E1096">
            <v>0</v>
          </cell>
          <cell r="F1096">
            <v>0</v>
          </cell>
          <cell r="G1096">
            <v>0</v>
          </cell>
          <cell r="H1096">
            <v>0</v>
          </cell>
          <cell r="I1096">
            <v>0</v>
          </cell>
        </row>
        <row r="1097">
          <cell r="A1097" t="str">
            <v>8122</v>
          </cell>
          <cell r="B1097" t="str">
            <v>조명등기구- TYPE</v>
          </cell>
          <cell r="C1097" t="str">
            <v>B</v>
          </cell>
          <cell r="D1097" t="str">
            <v>EA</v>
          </cell>
          <cell r="E1097">
            <v>0</v>
          </cell>
          <cell r="F1097">
            <v>0</v>
          </cell>
          <cell r="G1097">
            <v>0</v>
          </cell>
          <cell r="H1097">
            <v>0</v>
          </cell>
          <cell r="I1097">
            <v>0</v>
          </cell>
        </row>
        <row r="1098">
          <cell r="A1098" t="str">
            <v>8123</v>
          </cell>
          <cell r="B1098" t="str">
            <v>조명등기구- TYPE</v>
          </cell>
          <cell r="C1098" t="str">
            <v>C</v>
          </cell>
          <cell r="D1098" t="str">
            <v>EA</v>
          </cell>
          <cell r="E1098">
            <v>0</v>
          </cell>
          <cell r="F1098">
            <v>0</v>
          </cell>
          <cell r="G1098">
            <v>0</v>
          </cell>
          <cell r="H1098">
            <v>0</v>
          </cell>
          <cell r="I1098">
            <v>0</v>
          </cell>
        </row>
        <row r="1099">
          <cell r="A1099" t="str">
            <v>8124</v>
          </cell>
          <cell r="B1099" t="str">
            <v>조명등기구- TYPE</v>
          </cell>
          <cell r="C1099" t="str">
            <v>D</v>
          </cell>
          <cell r="D1099" t="str">
            <v>EA</v>
          </cell>
          <cell r="E1099">
            <v>0</v>
          </cell>
          <cell r="F1099">
            <v>0</v>
          </cell>
          <cell r="G1099">
            <v>0</v>
          </cell>
          <cell r="H1099">
            <v>0</v>
          </cell>
          <cell r="I1099">
            <v>0</v>
          </cell>
        </row>
        <row r="1100">
          <cell r="A1100" t="str">
            <v>8125</v>
          </cell>
          <cell r="B1100" t="str">
            <v>조명등기구- TYPE</v>
          </cell>
          <cell r="C1100" t="str">
            <v>E</v>
          </cell>
          <cell r="D1100" t="str">
            <v>EA</v>
          </cell>
          <cell r="E1100">
            <v>0</v>
          </cell>
          <cell r="F1100">
            <v>0</v>
          </cell>
          <cell r="G1100">
            <v>0</v>
          </cell>
          <cell r="H1100">
            <v>0</v>
          </cell>
          <cell r="I1100">
            <v>0</v>
          </cell>
        </row>
        <row r="1101">
          <cell r="A1101" t="str">
            <v>8126</v>
          </cell>
          <cell r="B1101" t="str">
            <v>조명등기구- TYPE</v>
          </cell>
          <cell r="C1101" t="str">
            <v>F</v>
          </cell>
          <cell r="D1101" t="str">
            <v>EA</v>
          </cell>
          <cell r="E1101">
            <v>0</v>
          </cell>
          <cell r="F1101">
            <v>0</v>
          </cell>
          <cell r="G1101">
            <v>0</v>
          </cell>
          <cell r="H1101">
            <v>0</v>
          </cell>
          <cell r="I1101">
            <v>0</v>
          </cell>
        </row>
        <row r="1102">
          <cell r="A1102" t="str">
            <v>8127</v>
          </cell>
          <cell r="B1102" t="str">
            <v>조명등기구- TYPE</v>
          </cell>
          <cell r="C1102" t="str">
            <v>G</v>
          </cell>
          <cell r="D1102" t="str">
            <v>EA</v>
          </cell>
          <cell r="E1102">
            <v>0</v>
          </cell>
          <cell r="F1102">
            <v>0</v>
          </cell>
          <cell r="G1102">
            <v>0</v>
          </cell>
          <cell r="H1102">
            <v>0</v>
          </cell>
          <cell r="I1102">
            <v>0</v>
          </cell>
        </row>
        <row r="1103">
          <cell r="A1103" t="str">
            <v>8128</v>
          </cell>
          <cell r="B1103" t="str">
            <v>조명등기구- TYPE</v>
          </cell>
          <cell r="C1103" t="str">
            <v>H</v>
          </cell>
          <cell r="D1103" t="str">
            <v>EA</v>
          </cell>
          <cell r="E1103">
            <v>0</v>
          </cell>
          <cell r="F1103">
            <v>0</v>
          </cell>
          <cell r="G1103">
            <v>0</v>
          </cell>
          <cell r="H1103">
            <v>0</v>
          </cell>
          <cell r="I1103">
            <v>0</v>
          </cell>
        </row>
        <row r="1104">
          <cell r="A1104" t="str">
            <v>8129</v>
          </cell>
          <cell r="B1104" t="str">
            <v>조명등기구- TYPE</v>
          </cell>
          <cell r="C1104" t="str">
            <v>I</v>
          </cell>
          <cell r="D1104" t="str">
            <v>EA</v>
          </cell>
          <cell r="E1104">
            <v>0</v>
          </cell>
          <cell r="F1104">
            <v>0</v>
          </cell>
          <cell r="G1104">
            <v>0</v>
          </cell>
          <cell r="H1104">
            <v>0</v>
          </cell>
          <cell r="I1104">
            <v>0</v>
          </cell>
        </row>
        <row r="1105">
          <cell r="A1105" t="str">
            <v>8130</v>
          </cell>
          <cell r="B1105" t="str">
            <v>조명등기구- TYPE</v>
          </cell>
          <cell r="C1105" t="str">
            <v>J</v>
          </cell>
          <cell r="D1105" t="str">
            <v>EA</v>
          </cell>
          <cell r="E1105">
            <v>0</v>
          </cell>
          <cell r="F1105">
            <v>0</v>
          </cell>
          <cell r="G1105">
            <v>0</v>
          </cell>
          <cell r="H1105">
            <v>0</v>
          </cell>
          <cell r="I1105">
            <v>0</v>
          </cell>
        </row>
        <row r="1106">
          <cell r="A1106" t="str">
            <v>8131</v>
          </cell>
        </row>
        <row r="1107">
          <cell r="A1107" t="str">
            <v>8141</v>
          </cell>
          <cell r="B1107" t="str">
            <v>조명등기구 보강</v>
          </cell>
          <cell r="C1107" t="str">
            <v>MH표준</v>
          </cell>
          <cell r="D1107" t="str">
            <v>SET</v>
          </cell>
          <cell r="E1107">
            <v>6000</v>
          </cell>
          <cell r="F1107">
            <v>0</v>
          </cell>
          <cell r="G1107">
            <v>0</v>
          </cell>
          <cell r="H1107">
            <v>0</v>
          </cell>
          <cell r="I1107">
            <v>0</v>
          </cell>
        </row>
        <row r="1108">
          <cell r="A1108" t="str">
            <v>8142</v>
          </cell>
          <cell r="B1108" t="str">
            <v>조명등기구 보강</v>
          </cell>
          <cell r="D1108" t="str">
            <v>SET</v>
          </cell>
          <cell r="E1108">
            <v>10500</v>
          </cell>
          <cell r="F1108">
            <v>0</v>
          </cell>
          <cell r="G1108">
            <v>0</v>
          </cell>
          <cell r="H1108">
            <v>0</v>
          </cell>
          <cell r="I1108">
            <v>0</v>
          </cell>
        </row>
        <row r="1109">
          <cell r="A1109" t="str">
            <v>8143</v>
          </cell>
          <cell r="B1109" t="str">
            <v>조명등기구 보강</v>
          </cell>
          <cell r="C1109" t="str">
            <v>표준</v>
          </cell>
          <cell r="D1109" t="str">
            <v>SET</v>
          </cell>
          <cell r="E1109">
            <v>4800</v>
          </cell>
          <cell r="F1109">
            <v>0</v>
          </cell>
          <cell r="G1109">
            <v>0</v>
          </cell>
          <cell r="H1109">
            <v>0</v>
          </cell>
          <cell r="I1109">
            <v>0</v>
          </cell>
        </row>
        <row r="1110">
          <cell r="A1110" t="str">
            <v>8144</v>
          </cell>
          <cell r="B1110" t="str">
            <v>조명등기구 보강</v>
          </cell>
          <cell r="D1110" t="str">
            <v>SET</v>
          </cell>
          <cell r="E1110">
            <v>5500</v>
          </cell>
          <cell r="F1110">
            <v>0</v>
          </cell>
          <cell r="G1110">
            <v>0</v>
          </cell>
          <cell r="H1110">
            <v>0</v>
          </cell>
          <cell r="I1110">
            <v>0</v>
          </cell>
        </row>
        <row r="1111">
          <cell r="A1111" t="str">
            <v>8145</v>
          </cell>
        </row>
        <row r="1112">
          <cell r="A1112" t="str">
            <v>8146</v>
          </cell>
        </row>
        <row r="1113">
          <cell r="A1113" t="str">
            <v>8147</v>
          </cell>
        </row>
        <row r="1114">
          <cell r="A1114" t="str">
            <v>8148</v>
          </cell>
        </row>
        <row r="1115">
          <cell r="A1115" t="str">
            <v>8149</v>
          </cell>
        </row>
        <row r="1116">
          <cell r="A1116" t="str">
            <v>8150</v>
          </cell>
        </row>
        <row r="1117">
          <cell r="A1117" t="str">
            <v>8151</v>
          </cell>
        </row>
        <row r="1118">
          <cell r="A1118" t="str">
            <v>8152</v>
          </cell>
        </row>
        <row r="1119">
          <cell r="A1119" t="str">
            <v>8153</v>
          </cell>
        </row>
        <row r="1120">
          <cell r="A1120" t="str">
            <v>8154</v>
          </cell>
        </row>
        <row r="1121">
          <cell r="A1121" t="str">
            <v>8155</v>
          </cell>
        </row>
        <row r="1122">
          <cell r="A1122" t="str">
            <v>8156</v>
          </cell>
        </row>
        <row r="1123">
          <cell r="A1123" t="str">
            <v>8300</v>
          </cell>
          <cell r="B1123" t="str">
            <v>* 소  방</v>
          </cell>
        </row>
        <row r="1124">
          <cell r="A1124" t="str">
            <v>8301</v>
          </cell>
          <cell r="B1124" t="str">
            <v>화재감지기</v>
          </cell>
          <cell r="C1124" t="str">
            <v>정온식</v>
          </cell>
          <cell r="D1124" t="str">
            <v>EA</v>
          </cell>
          <cell r="E1124">
            <v>5000</v>
          </cell>
          <cell r="F1124">
            <v>0.13</v>
          </cell>
          <cell r="G1124">
            <v>0</v>
          </cell>
          <cell r="H1124">
            <v>0</v>
          </cell>
          <cell r="I1124">
            <v>0</v>
          </cell>
        </row>
        <row r="1125">
          <cell r="A1125" t="str">
            <v>8302</v>
          </cell>
          <cell r="B1125" t="str">
            <v>화재감지기</v>
          </cell>
          <cell r="C1125" t="str">
            <v>차동식</v>
          </cell>
          <cell r="D1125" t="str">
            <v>EA</v>
          </cell>
          <cell r="E1125">
            <v>5000</v>
          </cell>
          <cell r="F1125">
            <v>0.13</v>
          </cell>
          <cell r="G1125">
            <v>0</v>
          </cell>
          <cell r="H1125">
            <v>0</v>
          </cell>
          <cell r="I1125">
            <v>0</v>
          </cell>
        </row>
        <row r="1126">
          <cell r="A1126" t="str">
            <v>8303</v>
          </cell>
          <cell r="B1126" t="str">
            <v>화재감지기</v>
          </cell>
          <cell r="C1126" t="str">
            <v>분포형</v>
          </cell>
          <cell r="D1126" t="str">
            <v>EA</v>
          </cell>
          <cell r="E1126">
            <v>60000</v>
          </cell>
          <cell r="F1126">
            <v>0.13</v>
          </cell>
          <cell r="G1126">
            <v>0</v>
          </cell>
          <cell r="H1126">
            <v>0</v>
          </cell>
          <cell r="I1126">
            <v>0</v>
          </cell>
        </row>
        <row r="1127">
          <cell r="A1127" t="str">
            <v>8304</v>
          </cell>
          <cell r="B1127" t="str">
            <v>화재감지기</v>
          </cell>
          <cell r="C1127" t="str">
            <v>연기식</v>
          </cell>
          <cell r="D1127" t="str">
            <v>EA</v>
          </cell>
          <cell r="E1127">
            <v>21000</v>
          </cell>
          <cell r="F1127">
            <v>0.13</v>
          </cell>
          <cell r="G1127">
            <v>0</v>
          </cell>
          <cell r="H1127">
            <v>0</v>
          </cell>
          <cell r="I1127">
            <v>0</v>
          </cell>
        </row>
        <row r="1128">
          <cell r="A1128" t="str">
            <v>8305</v>
          </cell>
          <cell r="B1128" t="str">
            <v>화재감지기</v>
          </cell>
          <cell r="C1128" t="str">
            <v>광전식</v>
          </cell>
          <cell r="D1128" t="str">
            <v>EA</v>
          </cell>
          <cell r="E1128">
            <v>21000</v>
          </cell>
          <cell r="F1128">
            <v>0.13</v>
          </cell>
          <cell r="G1128">
            <v>0</v>
          </cell>
          <cell r="H1128">
            <v>0</v>
          </cell>
          <cell r="I1128">
            <v>0</v>
          </cell>
        </row>
        <row r="1129">
          <cell r="A1129" t="str">
            <v>8306</v>
          </cell>
        </row>
        <row r="1130">
          <cell r="A1130" t="str">
            <v>8311</v>
          </cell>
          <cell r="B1130" t="str">
            <v>화재발신기</v>
          </cell>
          <cell r="C1130" t="str">
            <v>P-1</v>
          </cell>
          <cell r="D1130" t="str">
            <v>EA</v>
          </cell>
          <cell r="E1130">
            <v>13000</v>
          </cell>
          <cell r="F1130">
            <v>0.3</v>
          </cell>
          <cell r="G1130">
            <v>0</v>
          </cell>
          <cell r="H1130">
            <v>0</v>
          </cell>
          <cell r="I1130">
            <v>0</v>
          </cell>
        </row>
        <row r="1131">
          <cell r="A1131" t="str">
            <v>8312</v>
          </cell>
          <cell r="B1131" t="str">
            <v>화재발신기</v>
          </cell>
          <cell r="C1131" t="str">
            <v>P-2</v>
          </cell>
          <cell r="D1131" t="str">
            <v>EA</v>
          </cell>
          <cell r="F1131">
            <v>0.2</v>
          </cell>
          <cell r="G1131">
            <v>0</v>
          </cell>
          <cell r="H1131">
            <v>0</v>
          </cell>
          <cell r="I1131">
            <v>0</v>
          </cell>
        </row>
        <row r="1132">
          <cell r="A1132" t="str">
            <v>8313</v>
          </cell>
          <cell r="B1132" t="str">
            <v>화재발신기</v>
          </cell>
          <cell r="C1132" t="str">
            <v>P-3</v>
          </cell>
          <cell r="D1132" t="str">
            <v>EA</v>
          </cell>
          <cell r="F1132">
            <v>0.1</v>
          </cell>
          <cell r="G1132">
            <v>0</v>
          </cell>
          <cell r="H1132">
            <v>0</v>
          </cell>
          <cell r="I1132">
            <v>0</v>
          </cell>
        </row>
        <row r="1133">
          <cell r="A1133" t="str">
            <v>8314</v>
          </cell>
        </row>
        <row r="1134">
          <cell r="A1134" t="str">
            <v>8321</v>
          </cell>
          <cell r="B1134" t="str">
            <v>수신반-P형 1급</v>
          </cell>
          <cell r="C1134" t="str">
            <v>10CCT</v>
          </cell>
          <cell r="D1134" t="str">
            <v>SET</v>
          </cell>
          <cell r="E1134">
            <v>900000</v>
          </cell>
          <cell r="F1134">
            <v>3</v>
          </cell>
          <cell r="G1134">
            <v>0</v>
          </cell>
          <cell r="H1134">
            <v>0</v>
          </cell>
          <cell r="I1134">
            <v>0</v>
          </cell>
        </row>
        <row r="1135">
          <cell r="A1135" t="str">
            <v>8322</v>
          </cell>
          <cell r="B1135" t="str">
            <v>수신반-P형 1급</v>
          </cell>
          <cell r="C1135" t="str">
            <v>20CCT</v>
          </cell>
          <cell r="D1135" t="str">
            <v>SET</v>
          </cell>
          <cell r="E1135">
            <v>1300000</v>
          </cell>
          <cell r="F1135">
            <v>7.5</v>
          </cell>
          <cell r="G1135">
            <v>0</v>
          </cell>
          <cell r="H1135">
            <v>0</v>
          </cell>
          <cell r="I1135">
            <v>0</v>
          </cell>
        </row>
        <row r="1136">
          <cell r="A1136" t="str">
            <v>8323</v>
          </cell>
          <cell r="B1136" t="str">
            <v>수신반-P형 1급</v>
          </cell>
          <cell r="C1136" t="str">
            <v>30CCT</v>
          </cell>
          <cell r="D1136" t="str">
            <v>SET</v>
          </cell>
          <cell r="E1136">
            <v>1600000</v>
          </cell>
          <cell r="F1136">
            <v>9.5</v>
          </cell>
          <cell r="G1136">
            <v>0</v>
          </cell>
          <cell r="H1136">
            <v>0</v>
          </cell>
          <cell r="I1136">
            <v>0</v>
          </cell>
        </row>
        <row r="1137">
          <cell r="A1137" t="str">
            <v>8324</v>
          </cell>
          <cell r="B1137" t="str">
            <v>수신반-P형 1급</v>
          </cell>
        </row>
        <row r="1138">
          <cell r="A1138" t="str">
            <v>8325</v>
          </cell>
          <cell r="B1138" t="str">
            <v>수신반-P형</v>
          </cell>
          <cell r="D1138" t="str">
            <v>SET</v>
          </cell>
          <cell r="G1138">
            <v>0</v>
          </cell>
          <cell r="H1138">
            <v>0</v>
          </cell>
          <cell r="I1138">
            <v>0</v>
          </cell>
        </row>
        <row r="1139">
          <cell r="A1139" t="str">
            <v>8326</v>
          </cell>
        </row>
        <row r="1140">
          <cell r="A1140" t="str">
            <v>8331</v>
          </cell>
          <cell r="B1140" t="str">
            <v>조명등 -비상</v>
          </cell>
          <cell r="C1140" t="str">
            <v>축전식</v>
          </cell>
          <cell r="D1140" t="str">
            <v>EA</v>
          </cell>
          <cell r="E1140">
            <v>70000</v>
          </cell>
          <cell r="F1140">
            <v>0</v>
          </cell>
          <cell r="G1140">
            <v>0</v>
          </cell>
          <cell r="H1140">
            <v>0</v>
          </cell>
          <cell r="I1140">
            <v>0</v>
          </cell>
        </row>
        <row r="1141">
          <cell r="A1141" t="str">
            <v>8332</v>
          </cell>
        </row>
        <row r="1142">
          <cell r="A1142" t="str">
            <v>8341</v>
          </cell>
          <cell r="B1142" t="str">
            <v>유도등 -통로</v>
          </cell>
          <cell r="C1142" t="str">
            <v>FL10W매입형</v>
          </cell>
          <cell r="D1142" t="str">
            <v>개</v>
          </cell>
          <cell r="E1142">
            <v>33000</v>
          </cell>
          <cell r="F1142">
            <v>0</v>
          </cell>
          <cell r="G1142">
            <v>0</v>
          </cell>
          <cell r="H1142">
            <v>0</v>
          </cell>
          <cell r="I1142">
            <v>0</v>
          </cell>
        </row>
        <row r="1143">
          <cell r="A1143" t="str">
            <v>8342</v>
          </cell>
        </row>
        <row r="1144">
          <cell r="A1144" t="str">
            <v>8351</v>
          </cell>
          <cell r="B1144" t="str">
            <v>유도등 -피난구</v>
          </cell>
          <cell r="C1144" t="str">
            <v>FL10W소형</v>
          </cell>
          <cell r="D1144" t="str">
            <v>개</v>
          </cell>
          <cell r="E1144">
            <v>30000</v>
          </cell>
          <cell r="F1144">
            <v>0</v>
          </cell>
          <cell r="G1144">
            <v>0</v>
          </cell>
          <cell r="H1144">
            <v>0</v>
          </cell>
          <cell r="I1144">
            <v>0</v>
          </cell>
        </row>
        <row r="1145">
          <cell r="A1145" t="str">
            <v>8352</v>
          </cell>
          <cell r="B1145" t="str">
            <v>유도등 -피난구</v>
          </cell>
          <cell r="C1145" t="str">
            <v>FL 20W</v>
          </cell>
          <cell r="D1145" t="str">
            <v>EA</v>
          </cell>
          <cell r="E1145">
            <v>38000</v>
          </cell>
          <cell r="F1145">
            <v>0</v>
          </cell>
          <cell r="G1145">
            <v>0</v>
          </cell>
          <cell r="H1145">
            <v>0</v>
          </cell>
          <cell r="I1145">
            <v>0</v>
          </cell>
        </row>
        <row r="1146">
          <cell r="A1146" t="str">
            <v>8353</v>
          </cell>
          <cell r="B1146" t="str">
            <v>유도등 -피난구</v>
          </cell>
          <cell r="C1146" t="str">
            <v>중형FL 10W</v>
          </cell>
          <cell r="D1146" t="str">
            <v>EA</v>
          </cell>
          <cell r="E1146">
            <v>35000</v>
          </cell>
          <cell r="F1146">
            <v>0</v>
          </cell>
          <cell r="G1146">
            <v>0</v>
          </cell>
          <cell r="H1146">
            <v>0</v>
          </cell>
          <cell r="I1146">
            <v>0</v>
          </cell>
        </row>
        <row r="1147">
          <cell r="A1147" t="str">
            <v>8354</v>
          </cell>
          <cell r="B1147" t="str">
            <v>유도등 -피난구</v>
          </cell>
          <cell r="C1147" t="str">
            <v>중형FL 20W</v>
          </cell>
          <cell r="D1147" t="str">
            <v>EA</v>
          </cell>
          <cell r="E1147">
            <v>48000</v>
          </cell>
          <cell r="F1147">
            <v>0</v>
          </cell>
          <cell r="G1147">
            <v>0</v>
          </cell>
          <cell r="H1147">
            <v>0</v>
          </cell>
          <cell r="I1147">
            <v>0</v>
          </cell>
        </row>
        <row r="1148">
          <cell r="A1148" t="str">
            <v>8355</v>
          </cell>
        </row>
        <row r="1149">
          <cell r="A1149" t="str">
            <v>8361</v>
          </cell>
          <cell r="B1149" t="str">
            <v>수동조작함</v>
          </cell>
          <cell r="C1149" t="str">
            <v>스프링클러용</v>
          </cell>
          <cell r="D1149" t="str">
            <v>개</v>
          </cell>
          <cell r="E1149">
            <v>60000</v>
          </cell>
          <cell r="F1149">
            <v>0</v>
          </cell>
          <cell r="G1149">
            <v>0</v>
          </cell>
          <cell r="H1149">
            <v>0</v>
          </cell>
          <cell r="I1149">
            <v>0</v>
          </cell>
        </row>
        <row r="1150">
          <cell r="A1150" t="str">
            <v>8362</v>
          </cell>
          <cell r="B1150" t="str">
            <v>슈퍼비조리 판넬</v>
          </cell>
          <cell r="C1150" t="str">
            <v>DC 24V</v>
          </cell>
          <cell r="D1150" t="str">
            <v>EA</v>
          </cell>
          <cell r="E1150">
            <v>60000</v>
          </cell>
          <cell r="F1150">
            <v>0</v>
          </cell>
          <cell r="G1150">
            <v>0</v>
          </cell>
          <cell r="H1150">
            <v>0</v>
          </cell>
          <cell r="I1150">
            <v>0</v>
          </cell>
        </row>
        <row r="1151">
          <cell r="A1151" t="str">
            <v>8363</v>
          </cell>
          <cell r="B1151" t="str">
            <v>싸이렌 -모타</v>
          </cell>
          <cell r="C1151" t="str">
            <v>PC 24V</v>
          </cell>
          <cell r="D1151" t="str">
            <v>EA</v>
          </cell>
          <cell r="F1151">
            <v>0</v>
          </cell>
          <cell r="G1151">
            <v>0</v>
          </cell>
          <cell r="H1151">
            <v>0</v>
          </cell>
          <cell r="I1151">
            <v>0</v>
          </cell>
        </row>
        <row r="1152">
          <cell r="A1152" t="str">
            <v>8364</v>
          </cell>
          <cell r="B1152" t="str">
            <v>싸이렌 -전자</v>
          </cell>
          <cell r="C1152" t="str">
            <v>DC 24V</v>
          </cell>
          <cell r="D1152" t="str">
            <v>EA</v>
          </cell>
          <cell r="E1152">
            <v>50000</v>
          </cell>
          <cell r="F1152">
            <v>0</v>
          </cell>
          <cell r="G1152">
            <v>0</v>
          </cell>
          <cell r="H1152">
            <v>0</v>
          </cell>
          <cell r="I1152">
            <v>0</v>
          </cell>
        </row>
        <row r="1153">
          <cell r="A1153" t="str">
            <v>8365</v>
          </cell>
        </row>
        <row r="1154">
          <cell r="A1154" t="str">
            <v>8366</v>
          </cell>
        </row>
        <row r="1155">
          <cell r="A1155" t="str">
            <v>8367</v>
          </cell>
        </row>
        <row r="1156">
          <cell r="A1156" t="str">
            <v>8368</v>
          </cell>
        </row>
        <row r="1157">
          <cell r="A1157" t="str">
            <v>8369</v>
          </cell>
        </row>
        <row r="1158">
          <cell r="A1158" t="str">
            <v>8370</v>
          </cell>
        </row>
        <row r="1159">
          <cell r="A1159" t="str">
            <v>8371</v>
          </cell>
        </row>
        <row r="1160">
          <cell r="A1160" t="str">
            <v>8372</v>
          </cell>
        </row>
        <row r="1161">
          <cell r="A1161" t="str">
            <v>8373</v>
          </cell>
        </row>
        <row r="1162">
          <cell r="A1162" t="str">
            <v>8374</v>
          </cell>
        </row>
        <row r="1163">
          <cell r="A1163" t="str">
            <v>8375</v>
          </cell>
        </row>
        <row r="1164">
          <cell r="A1164" t="str">
            <v>8500</v>
          </cell>
          <cell r="B1164" t="str">
            <v>통   신</v>
          </cell>
        </row>
        <row r="1165">
          <cell r="A1165" t="str">
            <v>8501</v>
          </cell>
          <cell r="B1165" t="str">
            <v>분배기</v>
          </cell>
          <cell r="C1165" t="str">
            <v>2CCT</v>
          </cell>
          <cell r="D1165" t="str">
            <v>EA</v>
          </cell>
          <cell r="E1165">
            <v>5000</v>
          </cell>
          <cell r="F1165">
            <v>0</v>
          </cell>
          <cell r="G1165">
            <v>0</v>
          </cell>
          <cell r="H1165">
            <v>0</v>
          </cell>
          <cell r="I1165">
            <v>0</v>
          </cell>
        </row>
        <row r="1166">
          <cell r="A1166" t="str">
            <v>8502</v>
          </cell>
          <cell r="B1166" t="str">
            <v>분배기</v>
          </cell>
          <cell r="C1166" t="str">
            <v>4CCT</v>
          </cell>
          <cell r="D1166" t="str">
            <v>EA</v>
          </cell>
          <cell r="E1166">
            <v>7000</v>
          </cell>
          <cell r="F1166">
            <v>0</v>
          </cell>
          <cell r="G1166">
            <v>0</v>
          </cell>
          <cell r="H1166">
            <v>0</v>
          </cell>
          <cell r="I1166">
            <v>0</v>
          </cell>
        </row>
        <row r="1167">
          <cell r="A1167" t="str">
            <v>8503</v>
          </cell>
          <cell r="B1167" t="str">
            <v>분배기</v>
          </cell>
          <cell r="C1167" t="str">
            <v>6CCT</v>
          </cell>
          <cell r="D1167" t="str">
            <v>EA</v>
          </cell>
          <cell r="E1167">
            <v>9000</v>
          </cell>
          <cell r="F1167">
            <v>0</v>
          </cell>
          <cell r="G1167">
            <v>0</v>
          </cell>
          <cell r="H1167">
            <v>0</v>
          </cell>
          <cell r="I1167">
            <v>0</v>
          </cell>
        </row>
        <row r="1168">
          <cell r="A1168" t="str">
            <v>8504</v>
          </cell>
        </row>
        <row r="1169">
          <cell r="A1169" t="str">
            <v>8506</v>
          </cell>
          <cell r="B1169" t="str">
            <v>분기기</v>
          </cell>
          <cell r="C1169" t="str">
            <v>2WAY</v>
          </cell>
          <cell r="D1169" t="str">
            <v>EA</v>
          </cell>
          <cell r="E1169">
            <v>15000</v>
          </cell>
          <cell r="F1169">
            <v>0</v>
          </cell>
          <cell r="G1169">
            <v>0</v>
          </cell>
          <cell r="H1169">
            <v>0</v>
          </cell>
          <cell r="I1169">
            <v>0</v>
          </cell>
        </row>
        <row r="1170">
          <cell r="A1170" t="str">
            <v>8507</v>
          </cell>
          <cell r="B1170" t="str">
            <v>분기기</v>
          </cell>
          <cell r="C1170" t="str">
            <v>4 WAY</v>
          </cell>
          <cell r="D1170" t="str">
            <v>EA</v>
          </cell>
          <cell r="E1170">
            <v>20000</v>
          </cell>
          <cell r="F1170">
            <v>0</v>
          </cell>
          <cell r="G1170">
            <v>0</v>
          </cell>
          <cell r="H1170">
            <v>0</v>
          </cell>
          <cell r="I1170">
            <v>0</v>
          </cell>
        </row>
        <row r="1171">
          <cell r="A1171" t="str">
            <v>8508</v>
          </cell>
          <cell r="B1171" t="str">
            <v>분기기</v>
          </cell>
          <cell r="C1171" t="str">
            <v>6 WAY</v>
          </cell>
          <cell r="D1171" t="str">
            <v>EA</v>
          </cell>
          <cell r="E1171">
            <v>25000</v>
          </cell>
          <cell r="F1171">
            <v>0</v>
          </cell>
          <cell r="G1171">
            <v>0</v>
          </cell>
          <cell r="H1171">
            <v>0</v>
          </cell>
          <cell r="I1171">
            <v>0</v>
          </cell>
        </row>
        <row r="1172">
          <cell r="A1172" t="str">
            <v>8509</v>
          </cell>
        </row>
        <row r="1173">
          <cell r="A1173" t="str">
            <v>8511</v>
          </cell>
          <cell r="B1173" t="str">
            <v>인터폰</v>
          </cell>
          <cell r="C1173" t="str">
            <v>상호식</v>
          </cell>
          <cell r="D1173" t="str">
            <v>EA</v>
          </cell>
          <cell r="E1173">
            <v>35000</v>
          </cell>
          <cell r="F1173">
            <v>0</v>
          </cell>
          <cell r="G1173">
            <v>0</v>
          </cell>
          <cell r="H1173">
            <v>0</v>
          </cell>
          <cell r="I1173">
            <v>0</v>
          </cell>
        </row>
        <row r="1174">
          <cell r="A1174" t="str">
            <v>8512</v>
          </cell>
          <cell r="B1174" t="str">
            <v>인터폰</v>
          </cell>
          <cell r="C1174" t="str">
            <v>자기</v>
          </cell>
          <cell r="D1174" t="str">
            <v>EA</v>
          </cell>
          <cell r="E1174">
            <v>23000</v>
          </cell>
          <cell r="F1174">
            <v>0</v>
          </cell>
          <cell r="G1174">
            <v>0</v>
          </cell>
          <cell r="H1174">
            <v>0</v>
          </cell>
          <cell r="I1174">
            <v>0</v>
          </cell>
        </row>
        <row r="1175">
          <cell r="A1175" t="str">
            <v>8513</v>
          </cell>
        </row>
        <row r="1176">
          <cell r="A1176" t="str">
            <v>8516</v>
          </cell>
          <cell r="B1176" t="str">
            <v>인터폰 -주장치</v>
          </cell>
          <cell r="C1176" t="str">
            <v>5CCT</v>
          </cell>
          <cell r="D1176" t="str">
            <v>EA</v>
          </cell>
        </row>
        <row r="1177">
          <cell r="A1177" t="str">
            <v>8517</v>
          </cell>
          <cell r="B1177" t="str">
            <v>인터폰 -주장치</v>
          </cell>
          <cell r="C1177" t="str">
            <v>30CCT</v>
          </cell>
          <cell r="D1177" t="str">
            <v>SET</v>
          </cell>
          <cell r="E1177">
            <v>250000</v>
          </cell>
          <cell r="F1177">
            <v>0</v>
          </cell>
          <cell r="G1177">
            <v>0</v>
          </cell>
          <cell r="H1177">
            <v>0</v>
          </cell>
          <cell r="I1177">
            <v>0</v>
          </cell>
        </row>
        <row r="1178">
          <cell r="A1178" t="str">
            <v>8518</v>
          </cell>
          <cell r="B1178" t="str">
            <v>인터폰 -주장치</v>
          </cell>
          <cell r="C1178" t="str">
            <v>50CCT</v>
          </cell>
          <cell r="D1178" t="str">
            <v>SET</v>
          </cell>
          <cell r="E1178">
            <v>480000</v>
          </cell>
          <cell r="F1178">
            <v>0</v>
          </cell>
          <cell r="G1178">
            <v>0</v>
          </cell>
          <cell r="H1178">
            <v>0</v>
          </cell>
          <cell r="I1178">
            <v>0</v>
          </cell>
        </row>
        <row r="1179">
          <cell r="A1179" t="str">
            <v>8519</v>
          </cell>
        </row>
        <row r="1180">
          <cell r="A1180" t="str">
            <v>8521</v>
          </cell>
          <cell r="B1180" t="str">
            <v>인터폰 단자함</v>
          </cell>
          <cell r="C1180" t="str">
            <v>10P</v>
          </cell>
          <cell r="D1180" t="str">
            <v>면</v>
          </cell>
          <cell r="E1180">
            <v>21000</v>
          </cell>
          <cell r="F1180">
            <v>0</v>
          </cell>
          <cell r="G1180">
            <v>0</v>
          </cell>
          <cell r="H1180">
            <v>0</v>
          </cell>
          <cell r="I1180">
            <v>0</v>
          </cell>
        </row>
        <row r="1181">
          <cell r="A1181" t="str">
            <v>8522</v>
          </cell>
          <cell r="B1181" t="str">
            <v>인터폰 단자함</v>
          </cell>
          <cell r="C1181" t="str">
            <v>20P</v>
          </cell>
          <cell r="D1181" t="str">
            <v>면</v>
          </cell>
          <cell r="E1181">
            <v>27000</v>
          </cell>
          <cell r="F1181">
            <v>0</v>
          </cell>
          <cell r="G1181">
            <v>0</v>
          </cell>
          <cell r="H1181">
            <v>0</v>
          </cell>
          <cell r="I1181">
            <v>0</v>
          </cell>
        </row>
        <row r="1182">
          <cell r="A1182" t="str">
            <v>8523</v>
          </cell>
          <cell r="B1182" t="str">
            <v>인터폰 단자함</v>
          </cell>
          <cell r="C1182" t="str">
            <v>30P</v>
          </cell>
          <cell r="D1182" t="str">
            <v>면</v>
          </cell>
          <cell r="E1182">
            <v>39600</v>
          </cell>
          <cell r="F1182">
            <v>0</v>
          </cell>
          <cell r="G1182">
            <v>0</v>
          </cell>
          <cell r="H1182">
            <v>0</v>
          </cell>
          <cell r="I1182">
            <v>0</v>
          </cell>
        </row>
        <row r="1183">
          <cell r="A1183" t="str">
            <v>8524</v>
          </cell>
          <cell r="B1183" t="str">
            <v>인터폰 단자함</v>
          </cell>
          <cell r="C1183" t="str">
            <v>50P</v>
          </cell>
          <cell r="D1183" t="str">
            <v>면</v>
          </cell>
          <cell r="E1183">
            <v>98000</v>
          </cell>
          <cell r="F1183">
            <v>0</v>
          </cell>
          <cell r="G1183">
            <v>0</v>
          </cell>
          <cell r="H1183">
            <v>0</v>
          </cell>
          <cell r="I1183">
            <v>0</v>
          </cell>
        </row>
        <row r="1184">
          <cell r="A1184" t="str">
            <v>8525</v>
          </cell>
        </row>
        <row r="1185">
          <cell r="A1185" t="str">
            <v>8531</v>
          </cell>
          <cell r="B1185" t="str">
            <v>접지단자함</v>
          </cell>
          <cell r="C1185" t="str">
            <v>6CCT</v>
          </cell>
          <cell r="D1185" t="str">
            <v>면</v>
          </cell>
          <cell r="E1185">
            <v>140000</v>
          </cell>
          <cell r="F1185">
            <v>0</v>
          </cell>
          <cell r="G1185">
            <v>0</v>
          </cell>
          <cell r="H1185">
            <v>0</v>
          </cell>
          <cell r="I1185">
            <v>0</v>
          </cell>
        </row>
        <row r="1186">
          <cell r="A1186" t="str">
            <v>8532</v>
          </cell>
          <cell r="B1186" t="str">
            <v>접지단자함</v>
          </cell>
          <cell r="C1186" t="str">
            <v>8CCT</v>
          </cell>
          <cell r="D1186" t="str">
            <v>면</v>
          </cell>
          <cell r="E1186">
            <v>140000</v>
          </cell>
          <cell r="F1186">
            <v>0</v>
          </cell>
          <cell r="G1186">
            <v>0</v>
          </cell>
          <cell r="H1186">
            <v>0</v>
          </cell>
          <cell r="I1186">
            <v>0</v>
          </cell>
        </row>
        <row r="1187">
          <cell r="A1187" t="str">
            <v>8533</v>
          </cell>
          <cell r="B1187" t="str">
            <v>접지시험단자함(SUS)</v>
          </cell>
          <cell r="C1187" t="str">
            <v>6CCT</v>
          </cell>
          <cell r="D1187" t="str">
            <v>면</v>
          </cell>
          <cell r="E1187">
            <v>82000</v>
          </cell>
          <cell r="F1187">
            <v>0</v>
          </cell>
          <cell r="G1187">
            <v>0</v>
          </cell>
          <cell r="H1187">
            <v>0</v>
          </cell>
          <cell r="I1187">
            <v>0</v>
          </cell>
        </row>
        <row r="1188">
          <cell r="A1188" t="str">
            <v>8534</v>
          </cell>
          <cell r="B1188" t="str">
            <v>접지시험단자함(SUS)</v>
          </cell>
          <cell r="C1188" t="str">
            <v>7CCT</v>
          </cell>
          <cell r="D1188" t="str">
            <v>면</v>
          </cell>
          <cell r="F1188">
            <v>0</v>
          </cell>
          <cell r="G1188">
            <v>0</v>
          </cell>
          <cell r="H1188">
            <v>0</v>
          </cell>
          <cell r="I1188">
            <v>0</v>
          </cell>
        </row>
        <row r="1189">
          <cell r="A1189" t="str">
            <v>8535</v>
          </cell>
          <cell r="B1189" t="str">
            <v>접지시험단자함(SUS)</v>
          </cell>
          <cell r="C1189" t="str">
            <v>1CCT</v>
          </cell>
          <cell r="D1189" t="str">
            <v>면</v>
          </cell>
          <cell r="E1189">
            <v>65000</v>
          </cell>
          <cell r="F1189">
            <v>0</v>
          </cell>
          <cell r="G1189">
            <v>0</v>
          </cell>
          <cell r="H1189">
            <v>0</v>
          </cell>
          <cell r="I1189">
            <v>0</v>
          </cell>
        </row>
        <row r="1190">
          <cell r="A1190" t="str">
            <v>8536</v>
          </cell>
          <cell r="D1190" t="str">
            <v>면</v>
          </cell>
        </row>
        <row r="1191">
          <cell r="A1191" t="str">
            <v>8541</v>
          </cell>
          <cell r="B1191" t="str">
            <v>증폭기</v>
          </cell>
          <cell r="D1191" t="str">
            <v>EA</v>
          </cell>
          <cell r="E1191">
            <v>82000</v>
          </cell>
          <cell r="F1191">
            <v>0</v>
          </cell>
          <cell r="G1191">
            <v>0</v>
          </cell>
          <cell r="H1191">
            <v>0</v>
          </cell>
          <cell r="I1191">
            <v>0</v>
          </cell>
        </row>
        <row r="1192">
          <cell r="A1192" t="str">
            <v>8542</v>
          </cell>
        </row>
        <row r="1193">
          <cell r="A1193" t="str">
            <v>8551</v>
          </cell>
          <cell r="B1193" t="str">
            <v>AMP</v>
          </cell>
          <cell r="C1193" t="str">
            <v>쌍방향</v>
          </cell>
          <cell r="D1193" t="str">
            <v>EA</v>
          </cell>
          <cell r="E1193">
            <v>280000</v>
          </cell>
          <cell r="F1193">
            <v>0</v>
          </cell>
          <cell r="G1193">
            <v>0</v>
          </cell>
          <cell r="H1193">
            <v>0</v>
          </cell>
          <cell r="I1193">
            <v>0</v>
          </cell>
        </row>
        <row r="1194">
          <cell r="A1194" t="str">
            <v>8552</v>
          </cell>
          <cell r="B1194" t="str">
            <v>AMP</v>
          </cell>
          <cell r="C1194" t="str">
            <v>단방향</v>
          </cell>
          <cell r="D1194" t="str">
            <v>EA</v>
          </cell>
          <cell r="E1194">
            <v>250000</v>
          </cell>
          <cell r="F1194">
            <v>0</v>
          </cell>
          <cell r="G1194">
            <v>0</v>
          </cell>
          <cell r="H1194">
            <v>0</v>
          </cell>
          <cell r="I1194">
            <v>0</v>
          </cell>
        </row>
        <row r="1195">
          <cell r="A1195" t="str">
            <v>8554</v>
          </cell>
          <cell r="B1195" t="str">
            <v>AMP</v>
          </cell>
        </row>
        <row r="1196">
          <cell r="A1196" t="str">
            <v>8556</v>
          </cell>
          <cell r="B1196" t="str">
            <v>AMP-방송</v>
          </cell>
          <cell r="C1196" t="str">
            <v>200W</v>
          </cell>
          <cell r="D1196" t="str">
            <v>SET</v>
          </cell>
          <cell r="F1196">
            <v>0</v>
          </cell>
          <cell r="G1196">
            <v>0</v>
          </cell>
          <cell r="H1196">
            <v>0</v>
          </cell>
          <cell r="I1196">
            <v>0</v>
          </cell>
        </row>
        <row r="1197">
          <cell r="A1197" t="str">
            <v>8557</v>
          </cell>
          <cell r="B1197" t="str">
            <v>AMP-방송</v>
          </cell>
          <cell r="C1197" t="str">
            <v>360W</v>
          </cell>
          <cell r="D1197" t="str">
            <v>SET</v>
          </cell>
          <cell r="F1197">
            <v>0</v>
          </cell>
          <cell r="G1197">
            <v>0</v>
          </cell>
          <cell r="H1197">
            <v>0</v>
          </cell>
          <cell r="I1197">
            <v>0</v>
          </cell>
        </row>
        <row r="1198">
          <cell r="A1198" t="str">
            <v>8558</v>
          </cell>
          <cell r="B1198" t="str">
            <v>AMP-비상</v>
          </cell>
          <cell r="C1198" t="str">
            <v>300W</v>
          </cell>
          <cell r="D1198" t="str">
            <v>SET</v>
          </cell>
          <cell r="F1198">
            <v>0</v>
          </cell>
          <cell r="G1198">
            <v>0</v>
          </cell>
          <cell r="H1198">
            <v>0</v>
          </cell>
          <cell r="I1198">
            <v>0</v>
          </cell>
        </row>
        <row r="1199">
          <cell r="A1199" t="str">
            <v>8559</v>
          </cell>
        </row>
        <row r="1200">
          <cell r="A1200" t="str">
            <v>8571</v>
          </cell>
          <cell r="B1200" t="str">
            <v>ANTENA - 공청용</v>
          </cell>
          <cell r="D1200" t="str">
            <v>SET</v>
          </cell>
          <cell r="F1200">
            <v>0</v>
          </cell>
          <cell r="G1200">
            <v>0</v>
          </cell>
          <cell r="H1200">
            <v>0</v>
          </cell>
          <cell r="I1200">
            <v>0</v>
          </cell>
        </row>
        <row r="1201">
          <cell r="A1201" t="str">
            <v>8572</v>
          </cell>
          <cell r="B1201" t="str">
            <v>ANTENA - 위  성</v>
          </cell>
          <cell r="C1201" t="str">
            <v>무궁화위성</v>
          </cell>
          <cell r="D1201" t="str">
            <v>SET</v>
          </cell>
          <cell r="F1201">
            <v>0</v>
          </cell>
          <cell r="G1201">
            <v>0</v>
          </cell>
          <cell r="H1201">
            <v>0</v>
          </cell>
          <cell r="I1201">
            <v>0</v>
          </cell>
        </row>
        <row r="1202">
          <cell r="A1202" t="str">
            <v>8573</v>
          </cell>
          <cell r="B1202" t="str">
            <v>ANTENNA</v>
          </cell>
          <cell r="C1202" t="str">
            <v>공청용3단</v>
          </cell>
          <cell r="D1202" t="str">
            <v>SET</v>
          </cell>
          <cell r="E1202">
            <v>180000</v>
          </cell>
          <cell r="F1202">
            <v>0</v>
          </cell>
          <cell r="G1202">
            <v>0</v>
          </cell>
          <cell r="H1202">
            <v>0</v>
          </cell>
          <cell r="I1202">
            <v>0</v>
          </cell>
        </row>
        <row r="1203">
          <cell r="A1203" t="str">
            <v>8574</v>
          </cell>
          <cell r="B1203" t="str">
            <v>ANTENNA</v>
          </cell>
          <cell r="C1203" t="str">
            <v>지지대</v>
          </cell>
          <cell r="D1203" t="str">
            <v>SET</v>
          </cell>
          <cell r="F1203">
            <v>0</v>
          </cell>
          <cell r="G1203">
            <v>0</v>
          </cell>
          <cell r="H1203">
            <v>0</v>
          </cell>
          <cell r="I1203">
            <v>0</v>
          </cell>
        </row>
        <row r="1204">
          <cell r="A1204" t="str">
            <v>8575</v>
          </cell>
          <cell r="B1204" t="str">
            <v>ANCHOR BOLT</v>
          </cell>
          <cell r="D1204" t="str">
            <v>EA</v>
          </cell>
          <cell r="E1204">
            <v>100000</v>
          </cell>
        </row>
        <row r="1205">
          <cell r="A1205" t="str">
            <v>8591</v>
          </cell>
          <cell r="B1205" t="str">
            <v>HAND HOLE</v>
          </cell>
          <cell r="C1205" t="str">
            <v>600*600*800</v>
          </cell>
          <cell r="D1205" t="str">
            <v>개소</v>
          </cell>
          <cell r="E1205">
            <v>380000</v>
          </cell>
          <cell r="F1205">
            <v>0</v>
          </cell>
          <cell r="G1205">
            <v>0</v>
          </cell>
          <cell r="H1205">
            <v>0</v>
          </cell>
          <cell r="I1205">
            <v>0</v>
          </cell>
        </row>
        <row r="1206">
          <cell r="A1206" t="str">
            <v>8592</v>
          </cell>
          <cell r="B1206" t="str">
            <v>HAND HOLE</v>
          </cell>
          <cell r="C1206" t="str">
            <v>950*450*700</v>
          </cell>
          <cell r="D1206" t="str">
            <v>개소</v>
          </cell>
          <cell r="E1206">
            <v>280000</v>
          </cell>
          <cell r="F1206">
            <v>0</v>
          </cell>
          <cell r="G1206">
            <v>0</v>
          </cell>
          <cell r="H1206">
            <v>0</v>
          </cell>
          <cell r="I1206">
            <v>0</v>
          </cell>
        </row>
        <row r="1207">
          <cell r="A1207" t="str">
            <v>8593</v>
          </cell>
          <cell r="B1207" t="str">
            <v>HAND HOLE</v>
          </cell>
          <cell r="C1207" t="str">
            <v>1000*1000*1000</v>
          </cell>
          <cell r="D1207" t="str">
            <v>개소</v>
          </cell>
          <cell r="E1207">
            <v>270000</v>
          </cell>
          <cell r="F1207">
            <v>0</v>
          </cell>
          <cell r="G1207">
            <v>0</v>
          </cell>
          <cell r="H1207">
            <v>0</v>
          </cell>
          <cell r="I1207">
            <v>0</v>
          </cell>
        </row>
        <row r="1208">
          <cell r="A1208" t="str">
            <v>8594</v>
          </cell>
          <cell r="B1208" t="str">
            <v>HAND HOLE</v>
          </cell>
          <cell r="C1208" t="str">
            <v>2000*1500*1500</v>
          </cell>
          <cell r="D1208" t="str">
            <v>개소</v>
          </cell>
          <cell r="E1208">
            <v>320000</v>
          </cell>
          <cell r="F1208">
            <v>0</v>
          </cell>
          <cell r="G1208">
            <v>0</v>
          </cell>
          <cell r="H1208">
            <v>0</v>
          </cell>
          <cell r="I1208">
            <v>0</v>
          </cell>
        </row>
        <row r="1209">
          <cell r="A1209" t="str">
            <v>8595</v>
          </cell>
          <cell r="B1209" t="str">
            <v>HAND HOLE</v>
          </cell>
          <cell r="C1209" t="str">
            <v>2000*2000*1500</v>
          </cell>
          <cell r="D1209" t="str">
            <v>EA</v>
          </cell>
          <cell r="E1209">
            <v>340000</v>
          </cell>
          <cell r="F1209">
            <v>0</v>
          </cell>
          <cell r="G1209">
            <v>0</v>
          </cell>
          <cell r="H1209">
            <v>0</v>
          </cell>
          <cell r="I1209">
            <v>0</v>
          </cell>
        </row>
        <row r="1210">
          <cell r="A1210" t="str">
            <v>8596</v>
          </cell>
        </row>
        <row r="1211">
          <cell r="A1211" t="str">
            <v>8597</v>
          </cell>
          <cell r="B1211" t="str">
            <v>터파기및 되메우기</v>
          </cell>
          <cell r="C1211" t="str">
            <v>보통토사</v>
          </cell>
          <cell r="D1211" t="str">
            <v>식</v>
          </cell>
          <cell r="E1211">
            <v>200000</v>
          </cell>
          <cell r="F1211">
            <v>0</v>
          </cell>
          <cell r="G1211">
            <v>0</v>
          </cell>
          <cell r="H1211">
            <v>0</v>
          </cell>
          <cell r="I1211">
            <v>0</v>
          </cell>
        </row>
        <row r="1212">
          <cell r="A1212" t="str">
            <v>8599</v>
          </cell>
        </row>
        <row r="1213">
          <cell r="A1213" t="str">
            <v>8601</v>
          </cell>
          <cell r="B1213" t="str">
            <v>MIXER</v>
          </cell>
          <cell r="D1213" t="str">
            <v>EA</v>
          </cell>
          <cell r="E1213">
            <v>16000</v>
          </cell>
          <cell r="F1213">
            <v>0</v>
          </cell>
          <cell r="G1213">
            <v>0</v>
          </cell>
          <cell r="H1213">
            <v>0</v>
          </cell>
          <cell r="I1213">
            <v>0</v>
          </cell>
        </row>
        <row r="1214">
          <cell r="A1214" t="str">
            <v>8602</v>
          </cell>
          <cell r="B1214" t="str">
            <v>MIXER</v>
          </cell>
          <cell r="C1214" t="str">
            <v>NHF/VHF</v>
          </cell>
          <cell r="D1214" t="str">
            <v>EA</v>
          </cell>
          <cell r="E1214">
            <v>5000</v>
          </cell>
          <cell r="F1214">
            <v>0</v>
          </cell>
          <cell r="G1214">
            <v>0</v>
          </cell>
          <cell r="H1214">
            <v>0</v>
          </cell>
          <cell r="I1214">
            <v>0</v>
          </cell>
        </row>
        <row r="1215">
          <cell r="A1215" t="str">
            <v>8603</v>
          </cell>
          <cell r="B1215" t="str">
            <v>MIXER</v>
          </cell>
          <cell r="C1215" t="str">
            <v>VHF (H/L)</v>
          </cell>
          <cell r="D1215" t="str">
            <v>EA</v>
          </cell>
          <cell r="E1215">
            <v>5000</v>
          </cell>
          <cell r="F1215">
            <v>0</v>
          </cell>
          <cell r="G1215">
            <v>0</v>
          </cell>
          <cell r="H1215">
            <v>0</v>
          </cell>
          <cell r="I1215">
            <v>0</v>
          </cell>
        </row>
        <row r="1216">
          <cell r="A1216" t="str">
            <v>8604</v>
          </cell>
        </row>
        <row r="1217">
          <cell r="A1217" t="str">
            <v>8611</v>
          </cell>
          <cell r="B1217" t="str">
            <v>SPEAKER</v>
          </cell>
          <cell r="C1217" t="str">
            <v>벽부 1W</v>
          </cell>
          <cell r="D1217" t="str">
            <v>EA</v>
          </cell>
          <cell r="E1217">
            <v>8000</v>
          </cell>
          <cell r="F1217">
            <v>0</v>
          </cell>
          <cell r="G1217">
            <v>0</v>
          </cell>
          <cell r="H1217">
            <v>0</v>
          </cell>
          <cell r="I1217">
            <v>0</v>
          </cell>
        </row>
        <row r="1218">
          <cell r="A1218" t="str">
            <v>8612</v>
          </cell>
          <cell r="B1218" t="str">
            <v>SPEAKER</v>
          </cell>
          <cell r="C1218" t="str">
            <v>천정 1W</v>
          </cell>
          <cell r="D1218" t="str">
            <v>EA</v>
          </cell>
          <cell r="E1218">
            <v>8000</v>
          </cell>
          <cell r="F1218">
            <v>0</v>
          </cell>
          <cell r="G1218">
            <v>0</v>
          </cell>
          <cell r="H1218">
            <v>0</v>
          </cell>
          <cell r="I1218">
            <v>0</v>
          </cell>
        </row>
        <row r="1219">
          <cell r="A1219" t="str">
            <v>8613</v>
          </cell>
          <cell r="B1219" t="str">
            <v>SPEAKER</v>
          </cell>
          <cell r="C1219" t="str">
            <v>벽부형(3W)</v>
          </cell>
          <cell r="D1219" t="str">
            <v>EA</v>
          </cell>
          <cell r="E1219">
            <v>21000</v>
          </cell>
          <cell r="F1219">
            <v>0</v>
          </cell>
          <cell r="G1219">
            <v>0</v>
          </cell>
          <cell r="H1219">
            <v>0</v>
          </cell>
          <cell r="I1219">
            <v>0</v>
          </cell>
        </row>
        <row r="1220">
          <cell r="A1220" t="str">
            <v>8614</v>
          </cell>
          <cell r="B1220" t="str">
            <v>SPEAKER</v>
          </cell>
          <cell r="C1220" t="str">
            <v>천정형(3W)</v>
          </cell>
          <cell r="D1220" t="str">
            <v>EA</v>
          </cell>
          <cell r="E1220">
            <v>20000</v>
          </cell>
          <cell r="F1220">
            <v>0</v>
          </cell>
          <cell r="G1220">
            <v>0</v>
          </cell>
          <cell r="H1220">
            <v>0</v>
          </cell>
          <cell r="I1220">
            <v>0</v>
          </cell>
        </row>
        <row r="1221">
          <cell r="A1221" t="str">
            <v>8615</v>
          </cell>
          <cell r="B1221" t="str">
            <v>SPEAKER</v>
          </cell>
          <cell r="C1221" t="str">
            <v>컬럼형(10W)</v>
          </cell>
          <cell r="D1221" t="str">
            <v>개</v>
          </cell>
          <cell r="E1221">
            <v>47000</v>
          </cell>
          <cell r="F1221">
            <v>0</v>
          </cell>
          <cell r="G1221">
            <v>0</v>
          </cell>
          <cell r="H1221">
            <v>0</v>
          </cell>
          <cell r="I1221">
            <v>0</v>
          </cell>
        </row>
        <row r="1222">
          <cell r="A1222" t="str">
            <v>8616</v>
          </cell>
          <cell r="B1222" t="str">
            <v>SPEAKER</v>
          </cell>
          <cell r="C1222" t="str">
            <v>벽부형 10W</v>
          </cell>
          <cell r="D1222" t="str">
            <v>EA</v>
          </cell>
          <cell r="E1222">
            <v>48000</v>
          </cell>
          <cell r="F1222">
            <v>0</v>
          </cell>
          <cell r="G1222">
            <v>0</v>
          </cell>
          <cell r="H1222">
            <v>0</v>
          </cell>
          <cell r="I1222">
            <v>0</v>
          </cell>
        </row>
        <row r="1223">
          <cell r="A1223" t="str">
            <v>8617</v>
          </cell>
          <cell r="B1223" t="str">
            <v>SPEAKER</v>
          </cell>
          <cell r="C1223" t="str">
            <v>천정형 10W</v>
          </cell>
          <cell r="D1223" t="str">
            <v>EA</v>
          </cell>
          <cell r="E1223">
            <v>50000</v>
          </cell>
          <cell r="F1223">
            <v>0</v>
          </cell>
          <cell r="G1223">
            <v>0</v>
          </cell>
          <cell r="H1223">
            <v>0</v>
          </cell>
          <cell r="I1223">
            <v>0</v>
          </cell>
        </row>
        <row r="1224">
          <cell r="A1224" t="str">
            <v>8618</v>
          </cell>
          <cell r="B1224" t="str">
            <v>SPEAKER</v>
          </cell>
        </row>
        <row r="1225">
          <cell r="A1225" t="str">
            <v>8619</v>
          </cell>
        </row>
        <row r="1226">
          <cell r="A1226" t="str">
            <v>8621</v>
          </cell>
          <cell r="B1226" t="str">
            <v>SPEAKER 단자함</v>
          </cell>
          <cell r="C1226" t="str">
            <v>10P</v>
          </cell>
          <cell r="D1226" t="str">
            <v>면</v>
          </cell>
          <cell r="E1226">
            <v>42000</v>
          </cell>
          <cell r="F1226">
            <v>0.5</v>
          </cell>
          <cell r="G1226">
            <v>0</v>
          </cell>
          <cell r="H1226">
            <v>0</v>
          </cell>
          <cell r="I1226">
            <v>0</v>
          </cell>
        </row>
        <row r="1227">
          <cell r="A1227" t="str">
            <v>8622</v>
          </cell>
          <cell r="B1227" t="str">
            <v>SPEAKER 단자함</v>
          </cell>
          <cell r="C1227" t="str">
            <v>20P</v>
          </cell>
          <cell r="D1227" t="str">
            <v>면</v>
          </cell>
          <cell r="E1227">
            <v>54000</v>
          </cell>
          <cell r="F1227">
            <v>0.5</v>
          </cell>
          <cell r="G1227">
            <v>0</v>
          </cell>
          <cell r="H1227">
            <v>0</v>
          </cell>
          <cell r="I1227">
            <v>0</v>
          </cell>
        </row>
        <row r="1228">
          <cell r="A1228" t="str">
            <v>8623</v>
          </cell>
          <cell r="B1228" t="str">
            <v>SPEAKER 단자함</v>
          </cell>
          <cell r="C1228" t="str">
            <v>30P</v>
          </cell>
          <cell r="D1228" t="str">
            <v>면</v>
          </cell>
        </row>
        <row r="1229">
          <cell r="A1229" t="str">
            <v>8624</v>
          </cell>
          <cell r="B1229" t="str">
            <v>SPEAKER 단자함</v>
          </cell>
          <cell r="C1229" t="str">
            <v>50P</v>
          </cell>
          <cell r="D1229" t="str">
            <v>면</v>
          </cell>
        </row>
        <row r="1230">
          <cell r="A1230" t="str">
            <v>8625</v>
          </cell>
          <cell r="B1230" t="str">
            <v>SPEAKER 단자함</v>
          </cell>
        </row>
        <row r="1231">
          <cell r="A1231" t="str">
            <v>8626</v>
          </cell>
        </row>
        <row r="1232">
          <cell r="A1232" t="str">
            <v>8631</v>
          </cell>
          <cell r="B1232" t="str">
            <v>SYSTEM BOX</v>
          </cell>
          <cell r="C1232" t="str">
            <v>기구포함</v>
          </cell>
          <cell r="D1232" t="str">
            <v>SET</v>
          </cell>
          <cell r="E1232">
            <v>48000</v>
          </cell>
          <cell r="F1232">
            <v>0</v>
          </cell>
          <cell r="G1232">
            <v>0</v>
          </cell>
          <cell r="H1232">
            <v>0</v>
          </cell>
          <cell r="I1232">
            <v>0</v>
          </cell>
        </row>
        <row r="1233">
          <cell r="A1233" t="str">
            <v>8632</v>
          </cell>
          <cell r="B1233" t="str">
            <v>SYSTEM BOX</v>
          </cell>
          <cell r="C1233" t="str">
            <v>FLOOR용</v>
          </cell>
          <cell r="D1233" t="str">
            <v>EA</v>
          </cell>
          <cell r="E1233">
            <v>64000</v>
          </cell>
          <cell r="F1233">
            <v>0</v>
          </cell>
          <cell r="G1233">
            <v>0</v>
          </cell>
          <cell r="H1233">
            <v>0</v>
          </cell>
          <cell r="I1233">
            <v>0</v>
          </cell>
        </row>
        <row r="1234">
          <cell r="A1234" t="str">
            <v>8633</v>
          </cell>
        </row>
        <row r="1235">
          <cell r="A1235" t="str">
            <v>8641</v>
          </cell>
          <cell r="B1235" t="str">
            <v>TV 분배기함</v>
          </cell>
          <cell r="C1235" t="str">
            <v>400*400*120</v>
          </cell>
          <cell r="D1235" t="str">
            <v>면</v>
          </cell>
          <cell r="E1235">
            <v>47200</v>
          </cell>
          <cell r="F1235">
            <v>0.66</v>
          </cell>
          <cell r="G1235">
            <v>0</v>
          </cell>
          <cell r="H1235">
            <v>0</v>
          </cell>
          <cell r="I1235">
            <v>0</v>
          </cell>
        </row>
        <row r="1236">
          <cell r="A1236" t="str">
            <v>8642</v>
          </cell>
          <cell r="B1236" t="str">
            <v>TV 분배기함</v>
          </cell>
          <cell r="C1236" t="str">
            <v>450*450</v>
          </cell>
          <cell r="D1236" t="str">
            <v>면</v>
          </cell>
          <cell r="E1236">
            <v>52500</v>
          </cell>
          <cell r="F1236">
            <v>0.66</v>
          </cell>
          <cell r="G1236">
            <v>0</v>
          </cell>
          <cell r="H1236">
            <v>0</v>
          </cell>
          <cell r="I1236">
            <v>0</v>
          </cell>
        </row>
        <row r="1237">
          <cell r="A1237" t="str">
            <v>8643</v>
          </cell>
          <cell r="B1237" t="str">
            <v>TV 분배기함</v>
          </cell>
          <cell r="C1237" t="str">
            <v>500*500*150</v>
          </cell>
          <cell r="D1237" t="str">
            <v>면</v>
          </cell>
          <cell r="E1237">
            <v>60000</v>
          </cell>
          <cell r="F1237">
            <v>2.66</v>
          </cell>
          <cell r="G1237">
            <v>0</v>
          </cell>
          <cell r="H1237">
            <v>0</v>
          </cell>
          <cell r="I1237">
            <v>0</v>
          </cell>
        </row>
        <row r="1238">
          <cell r="A1238" t="str">
            <v>8644</v>
          </cell>
          <cell r="B1238" t="str">
            <v>TV 분배기함</v>
          </cell>
          <cell r="C1238" t="str">
            <v>500*600</v>
          </cell>
          <cell r="D1238" t="str">
            <v>면</v>
          </cell>
          <cell r="E1238">
            <v>65000</v>
          </cell>
          <cell r="F1238">
            <v>0.66</v>
          </cell>
          <cell r="G1238">
            <v>0</v>
          </cell>
          <cell r="H1238">
            <v>0</v>
          </cell>
          <cell r="I1238">
            <v>0</v>
          </cell>
        </row>
        <row r="1239">
          <cell r="A1239" t="str">
            <v>8645</v>
          </cell>
          <cell r="B1239" t="str">
            <v>TV 분배기함</v>
          </cell>
          <cell r="C1239" t="str">
            <v>600*700*150</v>
          </cell>
          <cell r="D1239" t="str">
            <v>면</v>
          </cell>
          <cell r="E1239">
            <v>120500</v>
          </cell>
          <cell r="F1239">
            <v>0.66</v>
          </cell>
          <cell r="G1239">
            <v>0</v>
          </cell>
          <cell r="H1239">
            <v>0</v>
          </cell>
          <cell r="I1239">
            <v>0</v>
          </cell>
        </row>
        <row r="1240">
          <cell r="A1240" t="str">
            <v>8646</v>
          </cell>
        </row>
        <row r="1241">
          <cell r="A1241" t="str">
            <v>8651</v>
          </cell>
          <cell r="B1241" t="str">
            <v>TV UINT</v>
          </cell>
          <cell r="C1241" t="str">
            <v>CATV 직렬용</v>
          </cell>
          <cell r="D1241" t="str">
            <v>EA</v>
          </cell>
          <cell r="E1241">
            <v>6100</v>
          </cell>
          <cell r="F1241">
            <v>0.1</v>
          </cell>
          <cell r="G1241">
            <v>0</v>
          </cell>
          <cell r="H1241">
            <v>0</v>
          </cell>
          <cell r="I1241">
            <v>0</v>
          </cell>
        </row>
        <row r="1242">
          <cell r="A1242" t="str">
            <v>8652</v>
          </cell>
          <cell r="B1242" t="str">
            <v>TV UNIT</v>
          </cell>
          <cell r="C1242" t="str">
            <v>CATV쌍방향</v>
          </cell>
          <cell r="D1242" t="str">
            <v>EA</v>
          </cell>
          <cell r="E1242">
            <v>4500</v>
          </cell>
          <cell r="F1242">
            <v>0.1</v>
          </cell>
          <cell r="G1242">
            <v>0</v>
          </cell>
          <cell r="H1242">
            <v>0</v>
          </cell>
          <cell r="I1242">
            <v>0</v>
          </cell>
        </row>
        <row r="1243">
          <cell r="A1243" t="str">
            <v>8653</v>
          </cell>
          <cell r="B1243" t="str">
            <v>TV UNIT</v>
          </cell>
          <cell r="C1243" t="str">
            <v>단말용</v>
          </cell>
          <cell r="D1243" t="str">
            <v>EA</v>
          </cell>
          <cell r="E1243">
            <v>3500</v>
          </cell>
          <cell r="F1243">
            <v>0.1</v>
          </cell>
          <cell r="G1243">
            <v>0</v>
          </cell>
          <cell r="H1243">
            <v>0</v>
          </cell>
          <cell r="I1243">
            <v>0</v>
          </cell>
        </row>
        <row r="1244">
          <cell r="A1244" t="str">
            <v>8654</v>
          </cell>
          <cell r="B1244" t="str">
            <v>TV UNIT</v>
          </cell>
          <cell r="C1244" t="str">
            <v>직렬용</v>
          </cell>
          <cell r="D1244" t="str">
            <v>EA</v>
          </cell>
          <cell r="E1244">
            <v>3500</v>
          </cell>
          <cell r="F1244">
            <v>0.1</v>
          </cell>
          <cell r="G1244">
            <v>0</v>
          </cell>
          <cell r="H1244">
            <v>0</v>
          </cell>
          <cell r="I1244">
            <v>0</v>
          </cell>
        </row>
        <row r="1245">
          <cell r="A1245" t="str">
            <v>8655</v>
          </cell>
        </row>
        <row r="1246">
          <cell r="A1246" t="str">
            <v>9000</v>
          </cell>
          <cell r="B1246" t="str">
            <v>기     타</v>
          </cell>
        </row>
        <row r="1247">
          <cell r="A1247" t="str">
            <v>9001</v>
          </cell>
          <cell r="B1247" t="str">
            <v>발전기</v>
          </cell>
          <cell r="C1247" t="str">
            <v>45KW</v>
          </cell>
          <cell r="D1247" t="str">
            <v>SET</v>
          </cell>
          <cell r="F1247">
            <v>0</v>
          </cell>
          <cell r="G1247">
            <v>0</v>
          </cell>
          <cell r="H1247">
            <v>0</v>
          </cell>
          <cell r="I1247">
            <v>0</v>
          </cell>
        </row>
        <row r="1248">
          <cell r="A1248" t="str">
            <v>9002</v>
          </cell>
          <cell r="B1248" t="str">
            <v>발전기</v>
          </cell>
          <cell r="C1248" t="str">
            <v>85KW</v>
          </cell>
          <cell r="D1248" t="str">
            <v>SET</v>
          </cell>
          <cell r="F1248">
            <v>0</v>
          </cell>
          <cell r="G1248">
            <v>0</v>
          </cell>
          <cell r="H1248">
            <v>0</v>
          </cell>
          <cell r="I1248">
            <v>0</v>
          </cell>
        </row>
        <row r="1249">
          <cell r="A1249" t="str">
            <v>9003</v>
          </cell>
          <cell r="B1249" t="str">
            <v>발전기</v>
          </cell>
          <cell r="C1249" t="str">
            <v>160KW</v>
          </cell>
          <cell r="D1249" t="str">
            <v>SET</v>
          </cell>
          <cell r="F1249">
            <v>0</v>
          </cell>
          <cell r="G1249">
            <v>0</v>
          </cell>
          <cell r="H1249">
            <v>0</v>
          </cell>
          <cell r="I1249">
            <v>0</v>
          </cell>
        </row>
        <row r="1250">
          <cell r="A1250" t="str">
            <v>9004</v>
          </cell>
          <cell r="B1250" t="str">
            <v>발전기</v>
          </cell>
          <cell r="D1250" t="str">
            <v>SET</v>
          </cell>
          <cell r="F1250">
            <v>0</v>
          </cell>
          <cell r="G1250">
            <v>0</v>
          </cell>
          <cell r="H1250">
            <v>0</v>
          </cell>
          <cell r="I1250">
            <v>0</v>
          </cell>
        </row>
        <row r="1251">
          <cell r="A1251" t="str">
            <v>9005</v>
          </cell>
        </row>
        <row r="1252">
          <cell r="A1252" t="str">
            <v>9006</v>
          </cell>
          <cell r="B1252" t="str">
            <v>발전기설치비</v>
          </cell>
          <cell r="D1252" t="str">
            <v>SET</v>
          </cell>
          <cell r="F1252">
            <v>0</v>
          </cell>
          <cell r="G1252">
            <v>0</v>
          </cell>
          <cell r="H1252">
            <v>0</v>
          </cell>
          <cell r="I1252">
            <v>0</v>
          </cell>
        </row>
        <row r="1253">
          <cell r="A1253" t="str">
            <v>9007</v>
          </cell>
        </row>
        <row r="1254">
          <cell r="A1254" t="str">
            <v>9021</v>
          </cell>
          <cell r="B1254" t="str">
            <v>피뢰침</v>
          </cell>
          <cell r="C1254" t="str">
            <v>4M</v>
          </cell>
          <cell r="D1254" t="str">
            <v>EA</v>
          </cell>
          <cell r="F1254">
            <v>1</v>
          </cell>
          <cell r="G1254">
            <v>0</v>
          </cell>
          <cell r="H1254">
            <v>0</v>
          </cell>
          <cell r="I1254">
            <v>0</v>
          </cell>
        </row>
        <row r="1255">
          <cell r="A1255" t="str">
            <v>9022</v>
          </cell>
          <cell r="B1255" t="str">
            <v>피뢰침</v>
          </cell>
          <cell r="C1255" t="str">
            <v>5M</v>
          </cell>
          <cell r="D1255" t="str">
            <v>EA</v>
          </cell>
          <cell r="F1255">
            <v>1</v>
          </cell>
          <cell r="G1255">
            <v>0</v>
          </cell>
          <cell r="H1255">
            <v>0</v>
          </cell>
          <cell r="I1255">
            <v>0</v>
          </cell>
        </row>
        <row r="1256">
          <cell r="A1256" t="str">
            <v>9023</v>
          </cell>
          <cell r="B1256" t="str">
            <v>피뢰침</v>
          </cell>
          <cell r="C1256" t="str">
            <v>6M</v>
          </cell>
          <cell r="D1256" t="str">
            <v>EA</v>
          </cell>
          <cell r="F1256">
            <v>1</v>
          </cell>
          <cell r="G1256">
            <v>0</v>
          </cell>
          <cell r="H1256">
            <v>0</v>
          </cell>
          <cell r="I1256">
            <v>0</v>
          </cell>
        </row>
        <row r="1257">
          <cell r="A1257" t="str">
            <v>9024</v>
          </cell>
          <cell r="B1257" t="str">
            <v>피뢰침</v>
          </cell>
          <cell r="C1257" t="str">
            <v>14*485</v>
          </cell>
          <cell r="D1257" t="str">
            <v>EA</v>
          </cell>
          <cell r="E1257">
            <v>65000</v>
          </cell>
          <cell r="F1257">
            <v>1</v>
          </cell>
          <cell r="G1257">
            <v>0</v>
          </cell>
          <cell r="H1257">
            <v>0</v>
          </cell>
          <cell r="I1257">
            <v>0</v>
          </cell>
        </row>
        <row r="1258">
          <cell r="A1258" t="str">
            <v>9025</v>
          </cell>
          <cell r="B1258" t="str">
            <v>피뢰침-지지대</v>
          </cell>
          <cell r="D1258" t="str">
            <v>EA</v>
          </cell>
          <cell r="E1258">
            <v>130000</v>
          </cell>
          <cell r="F1258">
            <v>0</v>
          </cell>
          <cell r="G1258">
            <v>0</v>
          </cell>
          <cell r="H1258">
            <v>0</v>
          </cell>
          <cell r="I1258">
            <v>0</v>
          </cell>
        </row>
        <row r="1259">
          <cell r="A1259" t="str">
            <v>9026</v>
          </cell>
        </row>
        <row r="1260">
          <cell r="A1260" t="str">
            <v>9031</v>
          </cell>
          <cell r="B1260" t="str">
            <v>G.B  JUPER</v>
          </cell>
          <cell r="C1260" t="str">
            <v>14MM2</v>
          </cell>
          <cell r="D1260" t="str">
            <v>EA</v>
          </cell>
          <cell r="E1260">
            <v>1300</v>
          </cell>
          <cell r="F1260">
            <v>0</v>
          </cell>
          <cell r="G1260">
            <v>0</v>
          </cell>
          <cell r="H1260">
            <v>0</v>
          </cell>
          <cell r="I1260">
            <v>0</v>
          </cell>
        </row>
        <row r="1261">
          <cell r="A1261" t="str">
            <v>9032</v>
          </cell>
          <cell r="B1261" t="str">
            <v>G.B  JUPER</v>
          </cell>
          <cell r="C1261" t="str">
            <v>22mm2</v>
          </cell>
          <cell r="D1261" t="str">
            <v>EA</v>
          </cell>
          <cell r="E1261">
            <v>1400</v>
          </cell>
          <cell r="F1261">
            <v>0</v>
          </cell>
          <cell r="G1261">
            <v>0</v>
          </cell>
          <cell r="H1261">
            <v>0</v>
          </cell>
          <cell r="I1261">
            <v>0</v>
          </cell>
        </row>
        <row r="1262">
          <cell r="A1262" t="str">
            <v>9033</v>
          </cell>
          <cell r="B1262" t="str">
            <v>G.B  JUPER</v>
          </cell>
          <cell r="C1262" t="str">
            <v>38MM2</v>
          </cell>
          <cell r="D1262" t="str">
            <v>EA</v>
          </cell>
          <cell r="E1262">
            <v>1525</v>
          </cell>
          <cell r="F1262">
            <v>0</v>
          </cell>
          <cell r="G1262">
            <v>0</v>
          </cell>
          <cell r="H1262">
            <v>0</v>
          </cell>
          <cell r="I1262">
            <v>0</v>
          </cell>
        </row>
        <row r="1263">
          <cell r="A1263" t="str">
            <v>9034</v>
          </cell>
        </row>
        <row r="1264">
          <cell r="A1264" t="str">
            <v>9041</v>
          </cell>
          <cell r="B1264" t="str">
            <v>GROUND ROD</v>
          </cell>
          <cell r="C1264" t="str">
            <v>18*2400MM</v>
          </cell>
          <cell r="D1264" t="str">
            <v>EA</v>
          </cell>
          <cell r="E1264">
            <v>7300</v>
          </cell>
          <cell r="F1264">
            <v>0</v>
          </cell>
          <cell r="G1264">
            <v>0</v>
          </cell>
          <cell r="H1264">
            <v>0</v>
          </cell>
          <cell r="I1264">
            <v>0</v>
          </cell>
        </row>
        <row r="1265">
          <cell r="A1265" t="str">
            <v>9042</v>
          </cell>
          <cell r="B1265" t="str">
            <v>GROUND ROD</v>
          </cell>
          <cell r="D1265" t="str">
            <v>EA</v>
          </cell>
          <cell r="F1265">
            <v>0</v>
          </cell>
          <cell r="G1265">
            <v>0</v>
          </cell>
          <cell r="H1265">
            <v>0</v>
          </cell>
          <cell r="I1265">
            <v>0</v>
          </cell>
        </row>
        <row r="1266">
          <cell r="A1266" t="str">
            <v>9043</v>
          </cell>
          <cell r="B1266" t="str">
            <v>접지자항저감제(아스콘)</v>
          </cell>
          <cell r="C1266" t="str">
            <v>10KG</v>
          </cell>
          <cell r="D1266" t="str">
            <v>포</v>
          </cell>
          <cell r="E1266">
            <v>20000</v>
          </cell>
          <cell r="F1266">
            <v>0</v>
          </cell>
          <cell r="G1266">
            <v>0</v>
          </cell>
          <cell r="H1266">
            <v>0</v>
          </cell>
          <cell r="I1266">
            <v>0</v>
          </cell>
        </row>
        <row r="1267">
          <cell r="A1267" t="str">
            <v>9044</v>
          </cell>
          <cell r="B1267" t="str">
            <v>접지동판</v>
          </cell>
          <cell r="C1267" t="str">
            <v>4T*300*300</v>
          </cell>
          <cell r="D1267" t="str">
            <v>EA</v>
          </cell>
          <cell r="F1267">
            <v>0</v>
          </cell>
          <cell r="G1267">
            <v>0</v>
          </cell>
          <cell r="H1267">
            <v>0</v>
          </cell>
          <cell r="I1267">
            <v>0</v>
          </cell>
        </row>
        <row r="1268">
          <cell r="A1268" t="str">
            <v>9051</v>
          </cell>
          <cell r="B1268" t="str">
            <v>JOINT BOX</v>
          </cell>
          <cell r="C1268" t="str">
            <v>200*200*200</v>
          </cell>
          <cell r="D1268" t="str">
            <v>EA</v>
          </cell>
          <cell r="E1268">
            <v>3214</v>
          </cell>
          <cell r="F1268">
            <v>0</v>
          </cell>
          <cell r="G1268">
            <v>0</v>
          </cell>
          <cell r="H1268">
            <v>0</v>
          </cell>
          <cell r="I1268">
            <v>0</v>
          </cell>
        </row>
        <row r="1269">
          <cell r="A1269" t="str">
            <v>9052</v>
          </cell>
        </row>
        <row r="1270">
          <cell r="A1270" t="str">
            <v>9061</v>
          </cell>
          <cell r="B1270" t="str">
            <v>JOINT CONNECTOR</v>
          </cell>
          <cell r="C1270" t="str">
            <v>H100</v>
          </cell>
          <cell r="D1270" t="str">
            <v>EA</v>
          </cell>
          <cell r="E1270">
            <v>1100</v>
          </cell>
          <cell r="F1270">
            <v>0</v>
          </cell>
          <cell r="G1270">
            <v>0</v>
          </cell>
          <cell r="H1270">
            <v>0</v>
          </cell>
          <cell r="I1270">
            <v>0</v>
          </cell>
        </row>
        <row r="1271">
          <cell r="A1271" t="str">
            <v>9062</v>
          </cell>
          <cell r="B1271" t="str">
            <v>JOINT CONNECTOR</v>
          </cell>
          <cell r="C1271" t="str">
            <v>H150</v>
          </cell>
          <cell r="D1271" t="str">
            <v>EA</v>
          </cell>
          <cell r="E1271">
            <v>1500</v>
          </cell>
          <cell r="F1271">
            <v>0</v>
          </cell>
          <cell r="G1271">
            <v>0</v>
          </cell>
          <cell r="H1271">
            <v>0</v>
          </cell>
          <cell r="I1271">
            <v>0</v>
          </cell>
        </row>
        <row r="1272">
          <cell r="A1272" t="str">
            <v>9063</v>
          </cell>
        </row>
        <row r="1273">
          <cell r="A1273" t="str">
            <v>9071</v>
          </cell>
          <cell r="B1273" t="str">
            <v>LOOP COIL</v>
          </cell>
          <cell r="C1273" t="str">
            <v>4LC</v>
          </cell>
          <cell r="D1273" t="str">
            <v>SET</v>
          </cell>
          <cell r="E1273">
            <v>50000</v>
          </cell>
          <cell r="F1273">
            <v>1.7</v>
          </cell>
          <cell r="G1273">
            <v>0</v>
          </cell>
          <cell r="H1273">
            <v>0</v>
          </cell>
          <cell r="I1273">
            <v>0</v>
          </cell>
        </row>
        <row r="1274">
          <cell r="A1274" t="str">
            <v>9072</v>
          </cell>
          <cell r="B1274" t="str">
            <v>LOOP COIL</v>
          </cell>
          <cell r="D1274" t="str">
            <v>SET</v>
          </cell>
          <cell r="E1274">
            <v>80000</v>
          </cell>
          <cell r="F1274">
            <v>1.7</v>
          </cell>
          <cell r="G1274">
            <v>0</v>
          </cell>
          <cell r="H1274">
            <v>0</v>
          </cell>
          <cell r="I1274">
            <v>0</v>
          </cell>
        </row>
        <row r="1275">
          <cell r="A1275" t="str">
            <v>9073</v>
          </cell>
        </row>
        <row r="1276">
          <cell r="A1276" t="str">
            <v>9081</v>
          </cell>
          <cell r="B1276" t="str">
            <v>차량감지기</v>
          </cell>
          <cell r="C1276" t="str">
            <v>DD-100</v>
          </cell>
          <cell r="D1276" t="str">
            <v>SET</v>
          </cell>
          <cell r="E1276">
            <v>600000</v>
          </cell>
          <cell r="F1276">
            <v>0</v>
          </cell>
          <cell r="G1276">
            <v>0</v>
          </cell>
          <cell r="H1276">
            <v>0</v>
          </cell>
          <cell r="I1276">
            <v>0</v>
          </cell>
        </row>
        <row r="1277">
          <cell r="A1277" t="str">
            <v>9082</v>
          </cell>
          <cell r="B1277" t="str">
            <v>출차주의등</v>
          </cell>
          <cell r="C1277" t="str">
            <v>자립형경보음향</v>
          </cell>
          <cell r="D1277" t="str">
            <v>EA</v>
          </cell>
          <cell r="E1277">
            <v>340000</v>
          </cell>
          <cell r="F1277">
            <v>0</v>
          </cell>
          <cell r="G1277">
            <v>0</v>
          </cell>
          <cell r="H1277">
            <v>0</v>
          </cell>
          <cell r="I1277">
            <v>0</v>
          </cell>
        </row>
        <row r="1278">
          <cell r="A1278" t="str">
            <v>9083</v>
          </cell>
        </row>
        <row r="1279">
          <cell r="A1279" t="str">
            <v>9084</v>
          </cell>
        </row>
        <row r="1280">
          <cell r="A1280" t="str">
            <v>9085</v>
          </cell>
        </row>
        <row r="1281">
          <cell r="A1281" t="str">
            <v>9086</v>
          </cell>
        </row>
        <row r="1282">
          <cell r="A1282" t="str">
            <v>9087</v>
          </cell>
        </row>
        <row r="1283">
          <cell r="A1283" t="str">
            <v>9088</v>
          </cell>
        </row>
        <row r="1284">
          <cell r="A1284" t="str">
            <v>9089</v>
          </cell>
        </row>
        <row r="1285">
          <cell r="A1285" t="str">
            <v>9090</v>
          </cell>
        </row>
        <row r="1286">
          <cell r="A1286" t="str">
            <v>9901</v>
          </cell>
          <cell r="B1286" t="str">
            <v xml:space="preserve"> 전선관 부속품비</v>
          </cell>
          <cell r="C1286" t="str">
            <v>전선관의 15%</v>
          </cell>
        </row>
        <row r="1287">
          <cell r="A1287" t="str">
            <v>9902</v>
          </cell>
          <cell r="B1287" t="str">
            <v xml:space="preserve"> 잡 자 재 비</v>
          </cell>
          <cell r="C1287" t="str">
            <v>배관,배선의2%</v>
          </cell>
        </row>
        <row r="1288">
          <cell r="A1288" t="str">
            <v>9903</v>
          </cell>
          <cell r="B1288" t="str">
            <v xml:space="preserve"> 공 구 손 료</v>
          </cell>
          <cell r="C1288" t="str">
            <v>노무비의  3%</v>
          </cell>
        </row>
        <row r="1289">
          <cell r="A1289" t="str">
            <v>9904</v>
          </cell>
        </row>
        <row r="1290">
          <cell r="A1290" t="str">
            <v>9911</v>
          </cell>
          <cell r="B1290" t="str">
            <v>특고압케이블공</v>
          </cell>
          <cell r="D1290" t="str">
            <v>인</v>
          </cell>
          <cell r="E1290">
            <v>122075</v>
          </cell>
          <cell r="F1290">
            <v>0</v>
          </cell>
          <cell r="G1290">
            <v>0</v>
          </cell>
          <cell r="H1290">
            <v>0</v>
          </cell>
          <cell r="I1290">
            <v>0</v>
          </cell>
        </row>
        <row r="1291">
          <cell r="A1291" t="str">
            <v>9912</v>
          </cell>
          <cell r="B1291" t="str">
            <v>고압케이블공</v>
          </cell>
          <cell r="D1291" t="str">
            <v>인</v>
          </cell>
          <cell r="E1291">
            <v>89217</v>
          </cell>
          <cell r="F1291">
            <v>0</v>
          </cell>
          <cell r="G1291">
            <v>0</v>
          </cell>
          <cell r="H1291">
            <v>0</v>
          </cell>
          <cell r="I1291">
            <v>0</v>
          </cell>
        </row>
        <row r="1292">
          <cell r="A1292" t="str">
            <v>9913</v>
          </cell>
          <cell r="B1292" t="str">
            <v>저압케이블공</v>
          </cell>
          <cell r="D1292" t="str">
            <v>인</v>
          </cell>
          <cell r="E1292">
            <v>73973</v>
          </cell>
          <cell r="F1292">
            <v>0</v>
          </cell>
          <cell r="G1292">
            <v>0</v>
          </cell>
          <cell r="H1292">
            <v>0</v>
          </cell>
          <cell r="I1292">
            <v>0</v>
          </cell>
        </row>
        <row r="1293">
          <cell r="A1293" t="str">
            <v>9914</v>
          </cell>
          <cell r="B1293" t="str">
            <v>통신케이블공</v>
          </cell>
          <cell r="D1293" t="str">
            <v>인</v>
          </cell>
          <cell r="E1293">
            <v>95424</v>
          </cell>
          <cell r="F1293">
            <v>0</v>
          </cell>
          <cell r="G1293">
            <v>0</v>
          </cell>
          <cell r="H1293">
            <v>0</v>
          </cell>
          <cell r="I1293">
            <v>0</v>
          </cell>
        </row>
        <row r="1294">
          <cell r="A1294" t="str">
            <v>9915</v>
          </cell>
          <cell r="B1294" t="str">
            <v>통신내선공</v>
          </cell>
          <cell r="D1294" t="str">
            <v>인</v>
          </cell>
          <cell r="E1294">
            <v>63806</v>
          </cell>
          <cell r="F1294">
            <v>0</v>
          </cell>
          <cell r="G1294">
            <v>0</v>
          </cell>
          <cell r="H1294">
            <v>0</v>
          </cell>
          <cell r="I1294">
            <v>0</v>
          </cell>
        </row>
        <row r="1295">
          <cell r="A1295" t="str">
            <v>9916</v>
          </cell>
          <cell r="B1295" t="str">
            <v>내 선 전 공</v>
          </cell>
          <cell r="D1295" t="str">
            <v>인</v>
          </cell>
          <cell r="E1295">
            <v>56143</v>
          </cell>
          <cell r="F1295">
            <v>0</v>
          </cell>
          <cell r="G1295">
            <v>0</v>
          </cell>
          <cell r="H1295">
            <v>0</v>
          </cell>
          <cell r="I1295">
            <v>0</v>
          </cell>
        </row>
        <row r="1296">
          <cell r="A1296" t="str">
            <v>9917</v>
          </cell>
          <cell r="B1296" t="str">
            <v>특 별 인 부</v>
          </cell>
          <cell r="D1296" t="str">
            <v>인</v>
          </cell>
          <cell r="E1296">
            <v>55970</v>
          </cell>
          <cell r="F1296">
            <v>0</v>
          </cell>
          <cell r="G1296">
            <v>0</v>
          </cell>
          <cell r="H1296">
            <v>0</v>
          </cell>
          <cell r="I1296">
            <v>0</v>
          </cell>
        </row>
        <row r="1297">
          <cell r="A1297" t="str">
            <v>9918</v>
          </cell>
          <cell r="B1297" t="str">
            <v>보 통 인 부</v>
          </cell>
          <cell r="D1297" t="str">
            <v>인</v>
          </cell>
          <cell r="E1297">
            <v>40922</v>
          </cell>
          <cell r="F1297">
            <v>0</v>
          </cell>
          <cell r="G1297">
            <v>0</v>
          </cell>
          <cell r="H1297">
            <v>0</v>
          </cell>
          <cell r="I1297">
            <v>0</v>
          </cell>
        </row>
        <row r="1298">
          <cell r="A1298" t="str">
            <v>9919</v>
          </cell>
          <cell r="B1298" t="str">
            <v>배 전 전 공</v>
          </cell>
          <cell r="D1298" t="str">
            <v>인</v>
          </cell>
          <cell r="E1298">
            <v>156907</v>
          </cell>
          <cell r="F1298">
            <v>0</v>
          </cell>
          <cell r="G1298">
            <v>0</v>
          </cell>
          <cell r="H1298">
            <v>0</v>
          </cell>
          <cell r="I1298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단가"/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단가산출"/>
      <sheetName val="도급예산내역서봉투"/>
      <sheetName val="공사원가계산서"/>
      <sheetName val="설계산출기초"/>
      <sheetName val="설계산출표지"/>
      <sheetName val="도급예산내역서총괄표"/>
      <sheetName val="을부담운반비"/>
      <sheetName val="운반비산출"/>
      <sheetName val="전신환매도율"/>
      <sheetName val="원본(갑지)"/>
      <sheetName val="일위대가(가설)"/>
      <sheetName val="토공1차"/>
      <sheetName val="매곡역사"/>
      <sheetName val="위치"/>
      <sheetName val="전기단가조사서"/>
      <sheetName val="Macro(전동기)"/>
      <sheetName val="연습"/>
      <sheetName val="노임단가"/>
      <sheetName val="#REF"/>
      <sheetName val="단가"/>
      <sheetName val="DATE"/>
      <sheetName val="TYPE-A"/>
      <sheetName val="분전함신설"/>
      <sheetName val="접지1종"/>
      <sheetName val="조명율표"/>
      <sheetName val="배수관토공산출"/>
      <sheetName val="배관배선 단가조사"/>
      <sheetName val="일위대가집계"/>
      <sheetName val="테이블"/>
      <sheetName val="조명율표-출력마시오"/>
      <sheetName val="내역"/>
      <sheetName val="한강운반비"/>
      <sheetName val="수량산출"/>
    </sheetNames>
    <sheetDataSet>
      <sheetData sheetId="0">
        <row r="6">
          <cell r="A6" t="str">
            <v>600V 비닐절연전선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C-부속_경상"/>
      <sheetName val="OC-부속_불변"/>
      <sheetName val="Rpr"/>
      <sheetName val="Index"/>
      <sheetName val="분기별(경상)"/>
      <sheetName val="분기별(불변)"/>
      <sheetName val="연도별(경상)"/>
      <sheetName val="연도별(불변)"/>
      <sheetName val="총괄(불변)"/>
      <sheetName val="1_인건비와 기타경비"/>
      <sheetName val="1_인건비와 기타경비Prt"/>
      <sheetName val="2_1_안전점검"/>
      <sheetName val="2_2_수선비총괄"/>
      <sheetName val="2_2_일상_장기구분"/>
      <sheetName val="3_1_집기비품대체비"/>
      <sheetName val="3_2_집기비품교체주기"/>
      <sheetName val="3_3_단가표총괄"/>
      <sheetName val="4_1_용역비"/>
      <sheetName val="4_2_전력비"/>
      <sheetName val="4_3_수도료"/>
      <sheetName val="개업비"/>
      <sheetName val="운동기구견적서"/>
      <sheetName val="정수기"/>
      <sheetName val="급여테이블"/>
      <sheetName val="지역경제"/>
      <sheetName val="단가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17">
          <cell r="B17" t="str">
            <v>구분</v>
          </cell>
          <cell r="C17" t="str">
            <v>수선주기(년)</v>
          </cell>
          <cell r="D17" t="str">
            <v>교체주기(년)</v>
          </cell>
          <cell r="E17" t="str">
            <v>수선률</v>
          </cell>
          <cell r="F17" t="str">
            <v>대체률</v>
          </cell>
        </row>
        <row r="18">
          <cell r="B18" t="str">
            <v>TV장</v>
          </cell>
          <cell r="C18">
            <v>5</v>
          </cell>
          <cell r="D18">
            <v>15</v>
          </cell>
          <cell r="E18">
            <v>0.01</v>
          </cell>
          <cell r="F18">
            <v>1</v>
          </cell>
        </row>
        <row r="19">
          <cell r="B19" t="str">
            <v>AV 의자</v>
          </cell>
          <cell r="C19">
            <v>3</v>
          </cell>
          <cell r="D19">
            <v>5</v>
          </cell>
          <cell r="E19">
            <v>0.01</v>
          </cell>
          <cell r="F19">
            <v>1</v>
          </cell>
        </row>
        <row r="20">
          <cell r="B20" t="str">
            <v>회의테이블</v>
          </cell>
          <cell r="C20">
            <v>5</v>
          </cell>
          <cell r="D20">
            <v>15</v>
          </cell>
          <cell r="E20">
            <v>0.01</v>
          </cell>
          <cell r="F20">
            <v>1</v>
          </cell>
        </row>
        <row r="21">
          <cell r="B21" t="str">
            <v>회의용테이블</v>
          </cell>
          <cell r="C21">
            <v>5</v>
          </cell>
          <cell r="D21">
            <v>15</v>
          </cell>
          <cell r="E21">
            <v>0.01</v>
          </cell>
          <cell r="F21">
            <v>1</v>
          </cell>
        </row>
        <row r="22">
          <cell r="B22" t="str">
            <v>화분대 추가</v>
          </cell>
          <cell r="C22">
            <v>5</v>
          </cell>
          <cell r="D22">
            <v>15</v>
          </cell>
          <cell r="E22">
            <v>0.01</v>
          </cell>
          <cell r="F22">
            <v>1</v>
          </cell>
        </row>
        <row r="23">
          <cell r="B23" t="str">
            <v>화분대</v>
          </cell>
          <cell r="C23">
            <v>5</v>
          </cell>
          <cell r="D23">
            <v>15</v>
          </cell>
          <cell r="E23">
            <v>0.01</v>
          </cell>
          <cell r="F23">
            <v>1</v>
          </cell>
        </row>
        <row r="24">
          <cell r="B24" t="str">
            <v>협탁</v>
          </cell>
          <cell r="C24">
            <v>5</v>
          </cell>
          <cell r="D24">
            <v>15</v>
          </cell>
          <cell r="E24">
            <v>0.01</v>
          </cell>
          <cell r="F24">
            <v>1</v>
          </cell>
        </row>
        <row r="25">
          <cell r="B25" t="str">
            <v>티테이블</v>
          </cell>
          <cell r="C25">
            <v>5</v>
          </cell>
          <cell r="D25">
            <v>15</v>
          </cell>
          <cell r="E25">
            <v>0.01</v>
          </cell>
          <cell r="F25">
            <v>1</v>
          </cell>
        </row>
        <row r="26">
          <cell r="B26" t="str">
            <v>침대</v>
          </cell>
          <cell r="C26">
            <v>5</v>
          </cell>
          <cell r="D26">
            <v>15</v>
          </cell>
          <cell r="E26">
            <v>0.1</v>
          </cell>
          <cell r="F26">
            <v>1</v>
          </cell>
        </row>
        <row r="27">
          <cell r="B27" t="str">
            <v xml:space="preserve">책장 </v>
          </cell>
          <cell r="C27">
            <v>5</v>
          </cell>
          <cell r="D27">
            <v>15</v>
          </cell>
          <cell r="E27">
            <v>0.01</v>
          </cell>
          <cell r="F27">
            <v>1</v>
          </cell>
        </row>
        <row r="28">
          <cell r="B28" t="str">
            <v>책장</v>
          </cell>
          <cell r="C28">
            <v>5</v>
          </cell>
          <cell r="D28">
            <v>15</v>
          </cell>
          <cell r="E28">
            <v>0.01</v>
          </cell>
          <cell r="F28">
            <v>1</v>
          </cell>
        </row>
        <row r="29">
          <cell r="B29" t="str">
            <v>책상(퍼즐형)</v>
          </cell>
          <cell r="C29">
            <v>5</v>
          </cell>
          <cell r="D29">
            <v>15</v>
          </cell>
          <cell r="E29">
            <v>0.01</v>
          </cell>
          <cell r="F29">
            <v>1</v>
          </cell>
        </row>
        <row r="30">
          <cell r="B30" t="str">
            <v>책상(ㅡ자형)</v>
          </cell>
          <cell r="C30">
            <v>5</v>
          </cell>
          <cell r="D30">
            <v>15</v>
          </cell>
          <cell r="E30">
            <v>0.01</v>
          </cell>
          <cell r="F30">
            <v>1</v>
          </cell>
        </row>
        <row r="31">
          <cell r="B31" t="str">
            <v>책상(서랍포함)</v>
          </cell>
          <cell r="C31">
            <v>5</v>
          </cell>
          <cell r="D31">
            <v>10</v>
          </cell>
          <cell r="E31">
            <v>0.01</v>
          </cell>
          <cell r="F31">
            <v>1</v>
          </cell>
        </row>
        <row r="32">
          <cell r="B32" t="str">
            <v>책상</v>
          </cell>
          <cell r="C32">
            <v>5</v>
          </cell>
          <cell r="D32">
            <v>15</v>
          </cell>
          <cell r="E32">
            <v>0.01</v>
          </cell>
          <cell r="F32">
            <v>1</v>
          </cell>
        </row>
        <row r="33">
          <cell r="B33" t="str">
            <v>책꽂이</v>
          </cell>
          <cell r="C33">
            <v>5</v>
          </cell>
          <cell r="D33">
            <v>15</v>
          </cell>
          <cell r="E33">
            <v>0.01</v>
          </cell>
          <cell r="F33">
            <v>1</v>
          </cell>
        </row>
        <row r="34">
          <cell r="B34" t="str">
            <v>이동식 화이트 보드</v>
          </cell>
          <cell r="C34">
            <v>5</v>
          </cell>
          <cell r="D34">
            <v>15</v>
          </cell>
          <cell r="E34">
            <v>0.1</v>
          </cell>
          <cell r="F34">
            <v>1</v>
          </cell>
        </row>
        <row r="35">
          <cell r="B35" t="str">
            <v>의자2(테이블용)</v>
          </cell>
          <cell r="C35">
            <v>3</v>
          </cell>
          <cell r="D35">
            <v>5</v>
          </cell>
          <cell r="E35">
            <v>0.1</v>
          </cell>
          <cell r="F35">
            <v>1</v>
          </cell>
        </row>
        <row r="36">
          <cell r="B36" t="str">
            <v>의자1(책상용)</v>
          </cell>
          <cell r="C36">
            <v>3</v>
          </cell>
          <cell r="D36">
            <v>5</v>
          </cell>
          <cell r="E36">
            <v>0.1</v>
          </cell>
          <cell r="F36">
            <v>1</v>
          </cell>
        </row>
        <row r="37">
          <cell r="B37" t="str">
            <v>의자1</v>
          </cell>
          <cell r="C37">
            <v>3</v>
          </cell>
          <cell r="D37">
            <v>5</v>
          </cell>
          <cell r="E37">
            <v>0.01</v>
          </cell>
          <cell r="F37">
            <v>1</v>
          </cell>
        </row>
        <row r="38">
          <cell r="B38" t="str">
            <v>의자</v>
          </cell>
          <cell r="C38">
            <v>3</v>
          </cell>
          <cell r="D38">
            <v>5</v>
          </cell>
          <cell r="E38">
            <v>0.01</v>
          </cell>
          <cell r="F38">
            <v>1</v>
          </cell>
        </row>
        <row r="39">
          <cell r="B39" t="str">
            <v>원형테이블</v>
          </cell>
          <cell r="C39">
            <v>5</v>
          </cell>
          <cell r="D39">
            <v>15</v>
          </cell>
          <cell r="E39">
            <v>0.01</v>
          </cell>
          <cell r="F39">
            <v>1</v>
          </cell>
        </row>
        <row r="40">
          <cell r="B40" t="str">
            <v>원탁</v>
          </cell>
          <cell r="C40">
            <v>5</v>
          </cell>
          <cell r="D40">
            <v>15</v>
          </cell>
          <cell r="E40">
            <v>0.01</v>
          </cell>
          <cell r="F40">
            <v>1</v>
          </cell>
        </row>
        <row r="41">
          <cell r="B41" t="str">
            <v>옷장(상부장)</v>
          </cell>
          <cell r="C41">
            <v>5</v>
          </cell>
          <cell r="D41">
            <v>15</v>
          </cell>
          <cell r="E41">
            <v>0.01</v>
          </cell>
          <cell r="F41">
            <v>1</v>
          </cell>
        </row>
        <row r="42">
          <cell r="B42" t="str">
            <v>옷장</v>
          </cell>
          <cell r="C42">
            <v>5</v>
          </cell>
          <cell r="D42">
            <v>15</v>
          </cell>
          <cell r="E42">
            <v>0.01</v>
          </cell>
          <cell r="F42">
            <v>1</v>
          </cell>
        </row>
        <row r="43">
          <cell r="B43" t="str">
            <v>싱크대</v>
          </cell>
          <cell r="C43">
            <v>5</v>
          </cell>
          <cell r="D43">
            <v>15</v>
          </cell>
          <cell r="E43">
            <v>0.01</v>
          </cell>
          <cell r="F43">
            <v>1</v>
          </cell>
        </row>
        <row r="44">
          <cell r="B44" t="str">
            <v>신발장</v>
          </cell>
          <cell r="C44">
            <v>5</v>
          </cell>
          <cell r="D44">
            <v>15</v>
          </cell>
          <cell r="E44">
            <v>0.01</v>
          </cell>
          <cell r="F44">
            <v>1</v>
          </cell>
        </row>
        <row r="45">
          <cell r="B45" t="str">
            <v>시스템장</v>
          </cell>
          <cell r="C45">
            <v>5</v>
          </cell>
          <cell r="D45">
            <v>15</v>
          </cell>
          <cell r="E45">
            <v>0.01</v>
          </cell>
          <cell r="F45">
            <v>1</v>
          </cell>
        </row>
        <row r="46">
          <cell r="B46" t="str">
            <v>소파(라운드)</v>
          </cell>
          <cell r="C46">
            <v>5</v>
          </cell>
          <cell r="D46">
            <v>15</v>
          </cell>
          <cell r="E46">
            <v>0.01</v>
          </cell>
          <cell r="F46">
            <v>1</v>
          </cell>
        </row>
        <row r="47">
          <cell r="B47" t="str">
            <v>소파(3인용)</v>
          </cell>
          <cell r="C47">
            <v>5</v>
          </cell>
          <cell r="D47">
            <v>15</v>
          </cell>
          <cell r="E47">
            <v>0.01</v>
          </cell>
          <cell r="F47">
            <v>1</v>
          </cell>
        </row>
        <row r="48">
          <cell r="B48" t="str">
            <v>소파(2인용)</v>
          </cell>
          <cell r="C48">
            <v>5</v>
          </cell>
          <cell r="D48">
            <v>15</v>
          </cell>
          <cell r="E48">
            <v>0.01</v>
          </cell>
          <cell r="F48">
            <v>1</v>
          </cell>
        </row>
        <row r="49">
          <cell r="B49" t="str">
            <v>소파(1인용)</v>
          </cell>
          <cell r="C49">
            <v>5</v>
          </cell>
          <cell r="D49">
            <v>15</v>
          </cell>
          <cell r="E49">
            <v>0.01</v>
          </cell>
          <cell r="F49">
            <v>1</v>
          </cell>
        </row>
        <row r="50">
          <cell r="B50" t="str">
            <v>서랍통</v>
          </cell>
          <cell r="C50">
            <v>5</v>
          </cell>
          <cell r="D50">
            <v>15</v>
          </cell>
          <cell r="E50">
            <v>0.01</v>
          </cell>
          <cell r="F50">
            <v>1</v>
          </cell>
        </row>
        <row r="51">
          <cell r="B51" t="str">
            <v>독서실 책상</v>
          </cell>
          <cell r="C51">
            <v>5</v>
          </cell>
          <cell r="D51">
            <v>15</v>
          </cell>
          <cell r="E51">
            <v>0.01</v>
          </cell>
          <cell r="F51">
            <v>1</v>
          </cell>
        </row>
        <row r="52">
          <cell r="B52" t="str">
            <v>독서실 의자</v>
          </cell>
          <cell r="C52">
            <v>3</v>
          </cell>
          <cell r="D52">
            <v>5</v>
          </cell>
          <cell r="E52">
            <v>0.01</v>
          </cell>
          <cell r="F52">
            <v>1</v>
          </cell>
        </row>
        <row r="53">
          <cell r="B53" t="str">
            <v>대기의자(3인용)</v>
          </cell>
          <cell r="C53">
            <v>2</v>
          </cell>
          <cell r="D53">
            <v>5</v>
          </cell>
          <cell r="E53">
            <v>0.01</v>
          </cell>
          <cell r="F53">
            <v>1</v>
          </cell>
        </row>
        <row r="54">
          <cell r="B54" t="str">
            <v>낮은장</v>
          </cell>
          <cell r="C54">
            <v>5</v>
          </cell>
          <cell r="D54">
            <v>15</v>
          </cell>
          <cell r="E54">
            <v>0.01</v>
          </cell>
          <cell r="F54">
            <v>1</v>
          </cell>
        </row>
        <row r="55">
          <cell r="B55" t="str">
            <v>거울</v>
          </cell>
          <cell r="C55">
            <v>0</v>
          </cell>
          <cell r="D55">
            <v>20</v>
          </cell>
          <cell r="E55">
            <v>0</v>
          </cell>
          <cell r="F55">
            <v>1</v>
          </cell>
        </row>
        <row r="56">
          <cell r="B56" t="str">
            <v>5단 케비닛</v>
          </cell>
          <cell r="C56">
            <v>5</v>
          </cell>
          <cell r="D56">
            <v>15</v>
          </cell>
          <cell r="E56">
            <v>0.01</v>
          </cell>
          <cell r="F56">
            <v>1</v>
          </cell>
        </row>
        <row r="57">
          <cell r="B57" t="str">
            <v>5단 캐비닛</v>
          </cell>
          <cell r="C57">
            <v>5</v>
          </cell>
          <cell r="D57">
            <v>15</v>
          </cell>
          <cell r="E57">
            <v>0.01</v>
          </cell>
          <cell r="F57">
            <v>1</v>
          </cell>
        </row>
        <row r="58">
          <cell r="B58" t="str">
            <v>3단 캐비닛</v>
          </cell>
          <cell r="C58">
            <v>5</v>
          </cell>
          <cell r="D58">
            <v>15</v>
          </cell>
          <cell r="E58">
            <v>0.01</v>
          </cell>
          <cell r="F58">
            <v>1</v>
          </cell>
        </row>
        <row r="59">
          <cell r="B59" t="str">
            <v>헬스싸이클</v>
          </cell>
          <cell r="C59">
            <v>2</v>
          </cell>
          <cell r="D59">
            <v>10</v>
          </cell>
          <cell r="E59">
            <v>0.1</v>
          </cell>
          <cell r="F59">
            <v>1</v>
          </cell>
        </row>
        <row r="60">
          <cell r="B60" t="str">
            <v>하이풀리</v>
          </cell>
          <cell r="C60">
            <v>5</v>
          </cell>
          <cell r="D60">
            <v>10</v>
          </cell>
          <cell r="E60">
            <v>0.1</v>
          </cell>
          <cell r="F60">
            <v>1</v>
          </cell>
        </row>
        <row r="61">
          <cell r="B61" t="str">
            <v>평벤치</v>
          </cell>
          <cell r="C61">
            <v>5</v>
          </cell>
          <cell r="D61">
            <v>10</v>
          </cell>
          <cell r="E61">
            <v>0.1</v>
          </cell>
          <cell r="F61">
            <v>1</v>
          </cell>
        </row>
        <row r="62">
          <cell r="B62" t="str">
            <v>트위스트</v>
          </cell>
          <cell r="C62">
            <v>5</v>
          </cell>
          <cell r="D62">
            <v>10</v>
          </cell>
          <cell r="E62">
            <v>0.1</v>
          </cell>
          <cell r="F62">
            <v>1</v>
          </cell>
        </row>
        <row r="63">
          <cell r="B63" t="str">
            <v>토루소</v>
          </cell>
          <cell r="C63">
            <v>5</v>
          </cell>
          <cell r="D63">
            <v>10</v>
          </cell>
          <cell r="E63">
            <v>0.1</v>
          </cell>
          <cell r="F63">
            <v>1</v>
          </cell>
        </row>
        <row r="64">
          <cell r="B64" t="str">
            <v>테이블로라맛사지기</v>
          </cell>
          <cell r="C64">
            <v>2</v>
          </cell>
          <cell r="D64">
            <v>5</v>
          </cell>
          <cell r="E64">
            <v>0.2</v>
          </cell>
          <cell r="F64">
            <v>1</v>
          </cell>
        </row>
        <row r="65">
          <cell r="B65" t="str">
            <v>탁구휀스</v>
          </cell>
          <cell r="C65">
            <v>3</v>
          </cell>
          <cell r="D65">
            <v>5</v>
          </cell>
          <cell r="E65">
            <v>0.2</v>
          </cell>
          <cell r="F65">
            <v>1</v>
          </cell>
        </row>
        <row r="66">
          <cell r="B66" t="str">
            <v>탁구라켓</v>
          </cell>
          <cell r="C66">
            <v>3</v>
          </cell>
          <cell r="D66">
            <v>5</v>
          </cell>
          <cell r="E66">
            <v>0.2</v>
          </cell>
          <cell r="F66">
            <v>1</v>
          </cell>
        </row>
        <row r="67">
          <cell r="B67" t="str">
            <v>탁구대</v>
          </cell>
          <cell r="C67">
            <v>5</v>
          </cell>
          <cell r="D67">
            <v>10</v>
          </cell>
          <cell r="E67">
            <v>0.2</v>
          </cell>
          <cell r="F67">
            <v>1</v>
          </cell>
        </row>
        <row r="68">
          <cell r="B68" t="str">
            <v>케이블크로스오버</v>
          </cell>
          <cell r="C68">
            <v>5</v>
          </cell>
          <cell r="D68">
            <v>10</v>
          </cell>
          <cell r="E68">
            <v>0.1</v>
          </cell>
          <cell r="F68">
            <v>1</v>
          </cell>
        </row>
        <row r="69">
          <cell r="B69" t="str">
            <v>체중계</v>
          </cell>
          <cell r="C69">
            <v>0</v>
          </cell>
          <cell r="D69">
            <v>5</v>
          </cell>
          <cell r="E69">
            <v>0</v>
          </cell>
          <cell r="F69">
            <v>1</v>
          </cell>
        </row>
        <row r="70">
          <cell r="B70" t="str">
            <v>체스트웨이트</v>
          </cell>
          <cell r="C70">
            <v>5</v>
          </cell>
          <cell r="D70">
            <v>10</v>
          </cell>
          <cell r="E70">
            <v>0.1</v>
          </cell>
          <cell r="F70">
            <v>1</v>
          </cell>
        </row>
        <row r="71">
          <cell r="B71" t="str">
            <v>중량원판</v>
          </cell>
          <cell r="C71">
            <v>5</v>
          </cell>
          <cell r="D71">
            <v>20</v>
          </cell>
          <cell r="E71">
            <v>0.01</v>
          </cell>
          <cell r="F71">
            <v>1</v>
          </cell>
        </row>
        <row r="72">
          <cell r="B72" t="str">
            <v>조절식스미스</v>
          </cell>
          <cell r="C72">
            <v>5</v>
          </cell>
          <cell r="D72">
            <v>20</v>
          </cell>
          <cell r="E72">
            <v>0.1</v>
          </cell>
          <cell r="F72">
            <v>1</v>
          </cell>
        </row>
        <row r="73">
          <cell r="B73" t="str">
            <v>전동거꾸리</v>
          </cell>
          <cell r="C73">
            <v>2</v>
          </cell>
          <cell r="D73">
            <v>5</v>
          </cell>
          <cell r="E73">
            <v>0.2</v>
          </cell>
          <cell r="F73">
            <v>1</v>
          </cell>
        </row>
        <row r="74">
          <cell r="B74" t="str">
            <v>인크라인체스트프레스</v>
          </cell>
          <cell r="C74">
            <v>5</v>
          </cell>
          <cell r="D74">
            <v>10</v>
          </cell>
          <cell r="E74">
            <v>0.1</v>
          </cell>
          <cell r="F74">
            <v>1</v>
          </cell>
        </row>
        <row r="75">
          <cell r="B75" t="str">
            <v>이너싸이</v>
          </cell>
          <cell r="C75">
            <v>5</v>
          </cell>
          <cell r="D75">
            <v>10</v>
          </cell>
          <cell r="E75">
            <v>0.1</v>
          </cell>
          <cell r="F75">
            <v>1</v>
          </cell>
        </row>
        <row r="76">
          <cell r="B76" t="str">
            <v>엘립티컬</v>
          </cell>
          <cell r="C76">
            <v>5</v>
          </cell>
          <cell r="D76">
            <v>10</v>
          </cell>
          <cell r="E76">
            <v>0.1</v>
          </cell>
          <cell r="F76">
            <v>1</v>
          </cell>
        </row>
        <row r="77">
          <cell r="B77" t="str">
            <v>에어로빅아령</v>
          </cell>
          <cell r="C77">
            <v>5</v>
          </cell>
          <cell r="D77">
            <v>20</v>
          </cell>
          <cell r="E77">
            <v>0.01</v>
          </cell>
          <cell r="F77">
            <v>1</v>
          </cell>
        </row>
        <row r="78">
          <cell r="B78" t="str">
            <v>아령원판정리대</v>
          </cell>
          <cell r="C78">
            <v>5</v>
          </cell>
          <cell r="D78">
            <v>20</v>
          </cell>
          <cell r="E78">
            <v>0.01</v>
          </cell>
          <cell r="F78">
            <v>1</v>
          </cell>
        </row>
        <row r="79">
          <cell r="B79" t="str">
            <v>싯업보드(2인용)</v>
          </cell>
          <cell r="C79">
            <v>5</v>
          </cell>
          <cell r="D79">
            <v>10</v>
          </cell>
          <cell r="E79">
            <v>0.1</v>
          </cell>
          <cell r="F79">
            <v>1</v>
          </cell>
        </row>
        <row r="80">
          <cell r="B80" t="str">
            <v>스트레칭매트</v>
          </cell>
          <cell r="C80">
            <v>5</v>
          </cell>
          <cell r="D80">
            <v>10</v>
          </cell>
          <cell r="E80">
            <v>0.01</v>
          </cell>
          <cell r="F80">
            <v>1</v>
          </cell>
        </row>
        <row r="81">
          <cell r="B81" t="str">
            <v>스텝머신</v>
          </cell>
          <cell r="C81">
            <v>5</v>
          </cell>
          <cell r="D81">
            <v>10</v>
          </cell>
          <cell r="E81">
            <v>0.1</v>
          </cell>
          <cell r="F81">
            <v>1</v>
          </cell>
        </row>
        <row r="82">
          <cell r="B82" t="str">
            <v>벨트맛사지기</v>
          </cell>
          <cell r="C82">
            <v>2</v>
          </cell>
          <cell r="D82">
            <v>5</v>
          </cell>
          <cell r="E82">
            <v>0.2</v>
          </cell>
          <cell r="F82">
            <v>1</v>
          </cell>
        </row>
        <row r="83">
          <cell r="B83" t="str">
            <v>벤치프레스</v>
          </cell>
          <cell r="C83">
            <v>5</v>
          </cell>
          <cell r="D83">
            <v>10</v>
          </cell>
          <cell r="E83">
            <v>0.1</v>
          </cell>
          <cell r="F83">
            <v>1</v>
          </cell>
        </row>
        <row r="84">
          <cell r="B84" t="str">
            <v>버터플라이</v>
          </cell>
          <cell r="C84">
            <v>5</v>
          </cell>
          <cell r="D84">
            <v>10</v>
          </cell>
          <cell r="E84">
            <v>0.1</v>
          </cell>
          <cell r="F84">
            <v>1</v>
          </cell>
        </row>
        <row r="85">
          <cell r="B85" t="str">
            <v>리컴벤트싸이클</v>
          </cell>
          <cell r="C85">
            <v>2</v>
          </cell>
          <cell r="D85">
            <v>5</v>
          </cell>
          <cell r="E85">
            <v>0.1</v>
          </cell>
          <cell r="F85">
            <v>1</v>
          </cell>
        </row>
        <row r="86">
          <cell r="B86" t="str">
            <v>레그프레스</v>
          </cell>
          <cell r="C86">
            <v>5</v>
          </cell>
          <cell r="D86">
            <v>10</v>
          </cell>
          <cell r="E86">
            <v>0.1</v>
          </cell>
          <cell r="F86">
            <v>1</v>
          </cell>
        </row>
        <row r="87">
          <cell r="B87" t="str">
            <v>레그컬</v>
          </cell>
          <cell r="C87">
            <v>5</v>
          </cell>
          <cell r="D87">
            <v>10</v>
          </cell>
          <cell r="E87">
            <v>0.1</v>
          </cell>
          <cell r="F87">
            <v>1</v>
          </cell>
        </row>
        <row r="88">
          <cell r="B88" t="str">
            <v>레그익스텐션</v>
          </cell>
          <cell r="C88">
            <v>5</v>
          </cell>
          <cell r="D88">
            <v>10</v>
          </cell>
          <cell r="E88">
            <v>0.1</v>
          </cell>
          <cell r="F88">
            <v>1</v>
          </cell>
        </row>
        <row r="89">
          <cell r="B89" t="str">
            <v>런닝머신</v>
          </cell>
          <cell r="C89">
            <v>2</v>
          </cell>
          <cell r="D89">
            <v>10</v>
          </cell>
          <cell r="E89">
            <v>0.2</v>
          </cell>
          <cell r="F89">
            <v>1</v>
          </cell>
        </row>
        <row r="90">
          <cell r="B90" t="str">
            <v>도금아령</v>
          </cell>
          <cell r="C90">
            <v>5</v>
          </cell>
          <cell r="D90">
            <v>20</v>
          </cell>
          <cell r="E90">
            <v>0.01</v>
          </cell>
          <cell r="F90">
            <v>1</v>
          </cell>
        </row>
        <row r="91">
          <cell r="B91" t="str">
            <v>경량원판</v>
          </cell>
          <cell r="C91">
            <v>5</v>
          </cell>
          <cell r="D91">
            <v>20</v>
          </cell>
          <cell r="E91">
            <v>0.01</v>
          </cell>
          <cell r="F91">
            <v>1</v>
          </cell>
        </row>
        <row r="92">
          <cell r="B92" t="str">
            <v>경량봉</v>
          </cell>
          <cell r="C92">
            <v>5</v>
          </cell>
          <cell r="D92">
            <v>20</v>
          </cell>
          <cell r="E92">
            <v>0.01</v>
          </cell>
          <cell r="F92">
            <v>1</v>
          </cell>
        </row>
        <row r="93">
          <cell r="B93" t="str">
            <v>PC (17")</v>
          </cell>
          <cell r="C93">
            <v>3</v>
          </cell>
          <cell r="D93">
            <v>5</v>
          </cell>
          <cell r="E93">
            <v>0.1</v>
          </cell>
          <cell r="F93">
            <v>1</v>
          </cell>
        </row>
        <row r="94">
          <cell r="B94" t="str">
            <v>홈시어터</v>
          </cell>
          <cell r="C94">
            <v>5</v>
          </cell>
          <cell r="D94">
            <v>10</v>
          </cell>
          <cell r="E94">
            <v>0.1</v>
          </cell>
          <cell r="F94">
            <v>1</v>
          </cell>
        </row>
        <row r="95">
          <cell r="B95" t="str">
            <v>프로젝터</v>
          </cell>
          <cell r="C95">
            <v>5</v>
          </cell>
          <cell r="D95">
            <v>10</v>
          </cell>
          <cell r="E95">
            <v>0.1</v>
          </cell>
          <cell r="F95">
            <v>1</v>
          </cell>
        </row>
        <row r="96">
          <cell r="B96" t="str">
            <v>탈수기</v>
          </cell>
          <cell r="C96">
            <v>3</v>
          </cell>
          <cell r="D96">
            <v>5</v>
          </cell>
          <cell r="E96">
            <v>0.2</v>
          </cell>
          <cell r="F96">
            <v>1</v>
          </cell>
        </row>
        <row r="97">
          <cell r="B97" t="str">
            <v>스텐드</v>
          </cell>
          <cell r="C97">
            <v>2</v>
          </cell>
          <cell r="D97">
            <v>5</v>
          </cell>
          <cell r="E97">
            <v>0.2</v>
          </cell>
          <cell r="F97">
            <v>1</v>
          </cell>
        </row>
        <row r="98">
          <cell r="B98" t="str">
            <v>벽걸이 TV (21")</v>
          </cell>
          <cell r="C98">
            <v>5</v>
          </cell>
          <cell r="D98">
            <v>10</v>
          </cell>
          <cell r="E98">
            <v>0.1</v>
          </cell>
          <cell r="F98">
            <v>1</v>
          </cell>
        </row>
        <row r="99">
          <cell r="B99" t="str">
            <v>대형 TV (40")</v>
          </cell>
          <cell r="C99">
            <v>5</v>
          </cell>
          <cell r="D99">
            <v>10</v>
          </cell>
          <cell r="E99">
            <v>0.2</v>
          </cell>
          <cell r="F99">
            <v>1</v>
          </cell>
        </row>
        <row r="100">
          <cell r="B100" t="str">
            <v>정수기</v>
          </cell>
        </row>
        <row r="101">
          <cell r="B101" t="str">
            <v>타블렛PC</v>
          </cell>
          <cell r="C101">
            <v>5</v>
          </cell>
          <cell r="D101">
            <v>10</v>
          </cell>
          <cell r="E101">
            <v>0.1</v>
          </cell>
          <cell r="F101">
            <v>1</v>
          </cell>
        </row>
        <row r="102">
          <cell r="B102" t="str">
            <v>냉온수고압세척기</v>
          </cell>
          <cell r="C102">
            <v>5</v>
          </cell>
          <cell r="D102">
            <v>10</v>
          </cell>
          <cell r="E102">
            <v>0.2</v>
          </cell>
          <cell r="F102">
            <v>1</v>
          </cell>
        </row>
        <row r="103">
          <cell r="B103" t="str">
            <v>바닥세척기</v>
          </cell>
          <cell r="C103">
            <v>5</v>
          </cell>
          <cell r="D103">
            <v>10</v>
          </cell>
          <cell r="E103">
            <v>0.2</v>
          </cell>
          <cell r="F103">
            <v>1</v>
          </cell>
        </row>
        <row r="104">
          <cell r="B104" t="str">
            <v>진공청소기</v>
          </cell>
          <cell r="C104">
            <v>5</v>
          </cell>
          <cell r="D104">
            <v>10</v>
          </cell>
          <cell r="E104">
            <v>0.2</v>
          </cell>
          <cell r="F104">
            <v>1</v>
          </cell>
        </row>
        <row r="105">
          <cell r="B105" t="str">
            <v>바닥광택기</v>
          </cell>
          <cell r="C105">
            <v>5</v>
          </cell>
          <cell r="D105">
            <v>10</v>
          </cell>
          <cell r="E105">
            <v>0.2</v>
          </cell>
          <cell r="F105">
            <v>1</v>
          </cell>
        </row>
        <row r="106">
          <cell r="B106" t="str">
            <v>예취기</v>
          </cell>
          <cell r="C106">
            <v>5</v>
          </cell>
          <cell r="D106">
            <v>10</v>
          </cell>
          <cell r="E106">
            <v>0.2</v>
          </cell>
          <cell r="F106">
            <v>1</v>
          </cell>
        </row>
        <row r="107">
          <cell r="B107" t="str">
            <v>조도측정기</v>
          </cell>
          <cell r="C107">
            <v>5</v>
          </cell>
          <cell r="D107">
            <v>10</v>
          </cell>
          <cell r="E107">
            <v>0.2</v>
          </cell>
          <cell r="F107">
            <v>1</v>
          </cell>
        </row>
        <row r="108">
          <cell r="B108" t="str">
            <v>건/습구 온도측정기</v>
          </cell>
          <cell r="C108">
            <v>5</v>
          </cell>
          <cell r="D108">
            <v>10</v>
          </cell>
          <cell r="E108">
            <v>0.2</v>
          </cell>
          <cell r="F108">
            <v>1</v>
          </cell>
        </row>
        <row r="109">
          <cell r="B109" t="str">
            <v>소음측정기</v>
          </cell>
          <cell r="C109">
            <v>5</v>
          </cell>
          <cell r="D109">
            <v>10</v>
          </cell>
          <cell r="E109">
            <v>0.2</v>
          </cell>
          <cell r="F109">
            <v>1</v>
          </cell>
        </row>
        <row r="110">
          <cell r="B110" t="str">
            <v>콤프레샤</v>
          </cell>
          <cell r="C110">
            <v>5</v>
          </cell>
          <cell r="D110">
            <v>10</v>
          </cell>
          <cell r="E110">
            <v>0.2</v>
          </cell>
          <cell r="F110">
            <v>1</v>
          </cell>
        </row>
        <row r="111">
          <cell r="B111" t="str">
            <v>가스절단기</v>
          </cell>
          <cell r="C111">
            <v>5</v>
          </cell>
          <cell r="D111">
            <v>10</v>
          </cell>
          <cell r="E111">
            <v>0.2</v>
          </cell>
          <cell r="F111">
            <v>1</v>
          </cell>
        </row>
        <row r="112">
          <cell r="B112" t="str">
            <v>가스용접기</v>
          </cell>
          <cell r="C112">
            <v>5</v>
          </cell>
          <cell r="D112">
            <v>10</v>
          </cell>
          <cell r="E112">
            <v>0.2</v>
          </cell>
          <cell r="F112">
            <v>1</v>
          </cell>
        </row>
        <row r="113">
          <cell r="B113" t="str">
            <v>CAFM_software</v>
          </cell>
          <cell r="C113">
            <v>3</v>
          </cell>
          <cell r="D113">
            <v>10</v>
          </cell>
          <cell r="E113">
            <v>0.1</v>
          </cell>
          <cell r="F113">
            <v>1</v>
          </cell>
        </row>
      </sheetData>
      <sheetData sheetId="16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/>
      <sheetData sheetId="24" refreshError="1"/>
      <sheetData sheetId="25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공케이블신설(터널)"/>
      <sheetName val="가공케이블신설(터널) (2)"/>
      <sheetName val="자재단가"/>
      <sheetName val="data"/>
      <sheetName val="인원계획-미화"/>
      <sheetName val="단가산출"/>
      <sheetName val="여과지동"/>
      <sheetName val="기초자료"/>
      <sheetName val="월말"/>
      <sheetName val="일위대가(가설)"/>
      <sheetName val="요약&amp;결과"/>
      <sheetName val="일위대가"/>
      <sheetName val="을"/>
      <sheetName val="내역"/>
      <sheetName val="s"/>
      <sheetName val="원본(갑지)"/>
      <sheetName val="내역서"/>
      <sheetName val="수량산출서"/>
      <sheetName val="9509"/>
      <sheetName val="입찰안"/>
      <sheetName val="품종별월계"/>
      <sheetName val="조명율표"/>
      <sheetName val="금융비용"/>
      <sheetName val="사다리"/>
      <sheetName val="코드표"/>
      <sheetName val="전기단가조사서"/>
      <sheetName val="가격조사서"/>
      <sheetName val="노임단가"/>
      <sheetName val="단가 및 재료비"/>
      <sheetName val="터파기및재료"/>
      <sheetName val="유림총괄"/>
      <sheetName val="지급자재"/>
      <sheetName val="wall"/>
      <sheetName val="예산"/>
      <sheetName val="집계표(수배전제조구매)"/>
      <sheetName val="개요"/>
      <sheetName val="설비"/>
      <sheetName val="한일양산"/>
      <sheetName val="자재"/>
      <sheetName val="신우"/>
      <sheetName val="공사대장"/>
      <sheetName val="감액총괄표"/>
      <sheetName val="단가"/>
      <sheetName val="세금계산서"/>
      <sheetName val="DATE"/>
      <sheetName val="차액보증"/>
      <sheetName val="가설개략"/>
      <sheetName val="3_2_집기비품교체주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Index"/>
      <sheetName val="요약&amp;결과"/>
      <sheetName val="사용료"/>
      <sheetName val="총투자비산정"/>
      <sheetName val="총사업비명세"/>
      <sheetName val="개업비"/>
      <sheetName val="학교지원금"/>
      <sheetName val="예비비"/>
      <sheetName val="총민간투자비산정"/>
      <sheetName val="매출액"/>
      <sheetName val="운영비총괄"/>
      <sheetName val="제경비"/>
      <sheetName val="인건비"/>
      <sheetName val="운영경비"/>
      <sheetName val="유형자산"/>
      <sheetName val="IS"/>
      <sheetName val="BS"/>
      <sheetName val="CF"/>
      <sheetName val="FS명세"/>
      <sheetName val="운영기간중자금운영계획"/>
      <sheetName val="안양동교 1안"/>
      <sheetName val="품종별월계"/>
    </sheetNames>
    <sheetDataSet>
      <sheetData sheetId="0" refreshError="1"/>
      <sheetData sheetId="1" refreshError="1"/>
      <sheetData sheetId="2">
        <row r="11">
          <cell r="F11">
            <v>365</v>
          </cell>
        </row>
        <row r="12">
          <cell r="F12">
            <v>306</v>
          </cell>
        </row>
      </sheetData>
      <sheetData sheetId="3"/>
      <sheetData sheetId="4"/>
      <sheetData sheetId="5" refreshError="1"/>
      <sheetData sheetId="6"/>
      <sheetData sheetId="7"/>
      <sheetData sheetId="8" refreshError="1"/>
      <sheetData sheetId="9" refreshError="1"/>
      <sheetData sheetId="10"/>
      <sheetData sheetId="11"/>
      <sheetData sheetId="12" refreshError="1"/>
      <sheetData sheetId="13"/>
      <sheetData sheetId="14" refreshError="1"/>
      <sheetData sheetId="15" refreshError="1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실행철강하도"/>
      <sheetName val="개폐기개신"/>
      <sheetName val="개폐기개신 (2)"/>
      <sheetName val="#REF"/>
      <sheetName val="자재단가"/>
      <sheetName val="터파기및재료"/>
      <sheetName val="내역서"/>
      <sheetName val="옥외등신설"/>
      <sheetName val="저케CV22신설"/>
      <sheetName val="저케CV38신설"/>
      <sheetName val="저케CV8신설"/>
      <sheetName val="접지3종"/>
      <sheetName val="터널조도"/>
      <sheetName val="수량인공"/>
      <sheetName val="실내건축일위대가"/>
      <sheetName val="설비"/>
      <sheetName val="Macro(발전기)"/>
      <sheetName val="개요"/>
      <sheetName val="화재 탐지 설비"/>
      <sheetName val="DATA"/>
      <sheetName val="대림경상68억"/>
      <sheetName val="호표"/>
      <sheetName val="공사비"/>
      <sheetName val="수량산출서"/>
      <sheetName val="산출내역서집계표"/>
      <sheetName val="대가표(품셈)"/>
      <sheetName val="여과지동"/>
      <sheetName val="기초자료"/>
      <sheetName val="인원계획-미화"/>
      <sheetName val="환경평가"/>
      <sheetName val="인구"/>
      <sheetName val="Macro(차단기)"/>
      <sheetName val="노임단가"/>
      <sheetName val="Sheet1"/>
      <sheetName val="산출근거"/>
      <sheetName val="단가대비표(SYS)"/>
      <sheetName val="제조노임"/>
      <sheetName val="단가산출"/>
      <sheetName val="감액총괄표"/>
      <sheetName val=""/>
      <sheetName val="요약&amp;결과"/>
    </sheetNames>
    <definedNames>
      <definedName name="Macro10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dt"/>
      <sheetName val="표지-1"/>
      <sheetName val="표지-2"/>
      <sheetName val="목차"/>
      <sheetName val="가공총괄표"/>
      <sheetName val="자재LIST"/>
      <sheetName val="운반중량집계"/>
      <sheetName val="운반중량산출"/>
      <sheetName val="총집계표 "/>
      <sheetName val="용접집계표"/>
      <sheetName val="용접산출 "/>
      <sheetName val="철골가공조립"/>
      <sheetName val="도장집계"/>
      <sheetName val="도장면적"/>
      <sheetName val="비계공"/>
      <sheetName val="단중표"/>
      <sheetName val="식당.가공"/>
      <sheetName val="행거,슈,볼트,펌프,잡재"/>
      <sheetName val="인원계획-미화"/>
      <sheetName val="터파기및재료"/>
      <sheetName val="내역서"/>
      <sheetName val="용선 C.L"/>
      <sheetName val="유림총괄"/>
      <sheetName val="산출내역서집계표"/>
      <sheetName val="메뉴"/>
      <sheetName val="파이프류"/>
      <sheetName val="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2">
          <cell r="G2" t="str">
            <v>D10</v>
          </cell>
          <cell r="H2">
            <v>0.56000000000000005</v>
          </cell>
        </row>
        <row r="3">
          <cell r="G3" t="str">
            <v>D13</v>
          </cell>
          <cell r="H3">
            <v>0.995</v>
          </cell>
        </row>
        <row r="4">
          <cell r="G4" t="str">
            <v>D16</v>
          </cell>
          <cell r="H4">
            <v>1.56</v>
          </cell>
        </row>
        <row r="5">
          <cell r="G5" t="str">
            <v>D19</v>
          </cell>
          <cell r="H5">
            <v>2.25</v>
          </cell>
        </row>
        <row r="6">
          <cell r="G6" t="str">
            <v>D22</v>
          </cell>
          <cell r="H6">
            <v>3.04</v>
          </cell>
        </row>
        <row r="7">
          <cell r="G7" t="str">
            <v>D25</v>
          </cell>
          <cell r="H7">
            <v>3.98</v>
          </cell>
        </row>
        <row r="8">
          <cell r="G8" t="str">
            <v>D32</v>
          </cell>
          <cell r="H8">
            <v>6.23</v>
          </cell>
        </row>
        <row r="9">
          <cell r="G9" t="str">
            <v>D35</v>
          </cell>
          <cell r="H9">
            <v>7.51</v>
          </cell>
        </row>
        <row r="10">
          <cell r="G10" t="str">
            <v>D38</v>
          </cell>
          <cell r="H10">
            <v>8.9499999999999993</v>
          </cell>
        </row>
        <row r="11">
          <cell r="G11" t="str">
            <v>φ6</v>
          </cell>
          <cell r="H11">
            <v>0.222</v>
          </cell>
        </row>
        <row r="12">
          <cell r="G12" t="str">
            <v>φ7</v>
          </cell>
          <cell r="H12">
            <v>0.30199999999999999</v>
          </cell>
        </row>
        <row r="13">
          <cell r="G13" t="str">
            <v>φ8</v>
          </cell>
          <cell r="H13">
            <v>0.39500000000000002</v>
          </cell>
        </row>
        <row r="14">
          <cell r="G14" t="str">
            <v>φ9</v>
          </cell>
          <cell r="H14">
            <v>0.499</v>
          </cell>
        </row>
        <row r="15">
          <cell r="G15" t="str">
            <v>φ10</v>
          </cell>
          <cell r="H15">
            <v>0.61699999999999999</v>
          </cell>
        </row>
        <row r="16">
          <cell r="G16" t="str">
            <v>φ11</v>
          </cell>
          <cell r="H16">
            <v>0.746</v>
          </cell>
        </row>
        <row r="17">
          <cell r="G17" t="str">
            <v>φ12</v>
          </cell>
          <cell r="H17">
            <v>0.88800000000000001</v>
          </cell>
        </row>
        <row r="18">
          <cell r="G18" t="str">
            <v>φ13</v>
          </cell>
          <cell r="H18">
            <v>1.04</v>
          </cell>
        </row>
        <row r="19">
          <cell r="G19" t="str">
            <v>φ16</v>
          </cell>
          <cell r="H19">
            <v>1.58</v>
          </cell>
        </row>
        <row r="20">
          <cell r="G20" t="str">
            <v>φ19</v>
          </cell>
          <cell r="H20">
            <v>2.23</v>
          </cell>
        </row>
        <row r="21">
          <cell r="G21" t="str">
            <v>φ20</v>
          </cell>
          <cell r="H21">
            <v>2.4700000000000002</v>
          </cell>
        </row>
        <row r="22">
          <cell r="G22" t="str">
            <v>φ21</v>
          </cell>
          <cell r="H22">
            <v>2.72</v>
          </cell>
        </row>
        <row r="23">
          <cell r="G23" t="str">
            <v>φ22</v>
          </cell>
          <cell r="H23">
            <v>2.98</v>
          </cell>
        </row>
        <row r="24">
          <cell r="G24" t="str">
            <v>φ23</v>
          </cell>
          <cell r="H24">
            <v>3.26</v>
          </cell>
        </row>
        <row r="25">
          <cell r="G25" t="str">
            <v>φ24</v>
          </cell>
          <cell r="H25">
            <v>3.55</v>
          </cell>
        </row>
        <row r="26">
          <cell r="G26" t="str">
            <v>φ25</v>
          </cell>
          <cell r="H26">
            <v>3.85</v>
          </cell>
        </row>
        <row r="27">
          <cell r="G27" t="str">
            <v>φ26</v>
          </cell>
          <cell r="H27">
            <v>4.17</v>
          </cell>
        </row>
        <row r="28">
          <cell r="G28" t="str">
            <v>φ28</v>
          </cell>
          <cell r="H28">
            <v>4.83</v>
          </cell>
        </row>
        <row r="29">
          <cell r="G29" t="str">
            <v>φ30</v>
          </cell>
          <cell r="H29">
            <v>5.55</v>
          </cell>
        </row>
        <row r="30">
          <cell r="G30" t="str">
            <v>φ32</v>
          </cell>
          <cell r="H30">
            <v>6.31</v>
          </cell>
        </row>
        <row r="31">
          <cell r="G31" t="str">
            <v>φ34</v>
          </cell>
          <cell r="H31">
            <v>7.13</v>
          </cell>
        </row>
        <row r="32">
          <cell r="G32" t="str">
            <v>φ36</v>
          </cell>
          <cell r="H32">
            <v>7.99</v>
          </cell>
        </row>
        <row r="33">
          <cell r="G33" t="str">
            <v>φ38</v>
          </cell>
          <cell r="H33">
            <v>8.9</v>
          </cell>
        </row>
        <row r="34">
          <cell r="G34" t="str">
            <v>φ40</v>
          </cell>
          <cell r="H34">
            <v>9.8699999999999992</v>
          </cell>
        </row>
        <row r="35">
          <cell r="G35" t="str">
            <v>φ42</v>
          </cell>
          <cell r="H35">
            <v>10.9</v>
          </cell>
        </row>
        <row r="36">
          <cell r="G36" t="str">
            <v>φ45</v>
          </cell>
          <cell r="H36">
            <v>11.9</v>
          </cell>
        </row>
        <row r="37">
          <cell r="G37" t="str">
            <v>φ46</v>
          </cell>
          <cell r="H37">
            <v>13</v>
          </cell>
        </row>
        <row r="38">
          <cell r="G38" t="str">
            <v>φ48</v>
          </cell>
          <cell r="H38">
            <v>14.2</v>
          </cell>
        </row>
        <row r="39">
          <cell r="G39" t="str">
            <v>φ50</v>
          </cell>
          <cell r="H39">
            <v>15.4</v>
          </cell>
        </row>
        <row r="40">
          <cell r="G40" t="str">
            <v>φ55</v>
          </cell>
          <cell r="H40">
            <v>18.7</v>
          </cell>
        </row>
        <row r="41">
          <cell r="G41" t="str">
            <v>φ60</v>
          </cell>
          <cell r="H41">
            <v>22.2</v>
          </cell>
        </row>
        <row r="42">
          <cell r="G42" t="str">
            <v>φ65</v>
          </cell>
          <cell r="H42">
            <v>26</v>
          </cell>
        </row>
        <row r="43">
          <cell r="G43" t="str">
            <v>φ70</v>
          </cell>
          <cell r="H43">
            <v>30.2</v>
          </cell>
        </row>
        <row r="44">
          <cell r="G44" t="str">
            <v>φ75</v>
          </cell>
          <cell r="H44">
            <v>34.700000000000003</v>
          </cell>
        </row>
        <row r="45">
          <cell r="G45" t="str">
            <v>φ80</v>
          </cell>
          <cell r="H45">
            <v>39.5</v>
          </cell>
        </row>
        <row r="46">
          <cell r="G46" t="str">
            <v>φ85</v>
          </cell>
          <cell r="H46">
            <v>44.5</v>
          </cell>
        </row>
        <row r="47">
          <cell r="G47" t="str">
            <v>φ90</v>
          </cell>
          <cell r="H47">
            <v>49.9</v>
          </cell>
        </row>
        <row r="48">
          <cell r="G48" t="str">
            <v>φ100</v>
          </cell>
          <cell r="H48">
            <v>61.7</v>
          </cell>
        </row>
        <row r="49">
          <cell r="G49" t="str">
            <v>φ110</v>
          </cell>
          <cell r="H49">
            <v>74.599999999999994</v>
          </cell>
        </row>
        <row r="50">
          <cell r="G50" t="str">
            <v>φ120</v>
          </cell>
          <cell r="H50">
            <v>88.8</v>
          </cell>
        </row>
        <row r="51">
          <cell r="G51" t="str">
            <v>φ130</v>
          </cell>
          <cell r="H51">
            <v>104</v>
          </cell>
        </row>
        <row r="52">
          <cell r="G52" t="str">
            <v>φ140</v>
          </cell>
          <cell r="H52">
            <v>121</v>
          </cell>
        </row>
        <row r="53">
          <cell r="G53" t="str">
            <v>φ150</v>
          </cell>
          <cell r="H53">
            <v>139</v>
          </cell>
        </row>
        <row r="54">
          <cell r="G54" t="str">
            <v>φ160</v>
          </cell>
          <cell r="H54">
            <v>158</v>
          </cell>
        </row>
        <row r="55">
          <cell r="G55" t="str">
            <v>φ170</v>
          </cell>
          <cell r="H55">
            <v>178</v>
          </cell>
        </row>
        <row r="56">
          <cell r="G56" t="str">
            <v>φ180</v>
          </cell>
          <cell r="H56">
            <v>200</v>
          </cell>
        </row>
        <row r="57">
          <cell r="G57" t="str">
            <v>φ190</v>
          </cell>
          <cell r="H57">
            <v>223</v>
          </cell>
        </row>
        <row r="58">
          <cell r="G58" t="str">
            <v>φ200</v>
          </cell>
          <cell r="H58">
            <v>247</v>
          </cell>
        </row>
        <row r="59">
          <cell r="G59" t="str">
            <v>φ210</v>
          </cell>
          <cell r="H59">
            <v>272</v>
          </cell>
        </row>
        <row r="60">
          <cell r="G60" t="str">
            <v>φ220</v>
          </cell>
          <cell r="H60">
            <v>298</v>
          </cell>
        </row>
        <row r="61">
          <cell r="G61" t="str">
            <v>φ230</v>
          </cell>
          <cell r="H61">
            <v>326</v>
          </cell>
        </row>
        <row r="62">
          <cell r="G62" t="str">
            <v>φ240</v>
          </cell>
          <cell r="H62">
            <v>355</v>
          </cell>
        </row>
        <row r="63">
          <cell r="G63" t="str">
            <v>φ250</v>
          </cell>
          <cell r="H63">
            <v>385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 수익"/>
      <sheetName val="Sensitivity"/>
      <sheetName val="Data&amp;Result"/>
      <sheetName val="Index"/>
      <sheetName val="총투자비"/>
      <sheetName val="사업비내역"/>
      <sheetName val="재원조달"/>
      <sheetName val="차입금상환"/>
      <sheetName val="운영수입"/>
      <sheetName val="운영비"/>
      <sheetName val="인건비"/>
      <sheetName val="보험료"/>
      <sheetName val="IS(Detail)"/>
      <sheetName val="IS"/>
      <sheetName val="BS(Detail)"/>
      <sheetName val="BS"/>
      <sheetName val="CF"/>
      <sheetName val="CF_IRR"/>
      <sheetName val="IS(Y)"/>
      <sheetName val="BS(Y)"/>
      <sheetName val="CF(Y)"/>
      <sheetName val="CF_IRR(Y)"/>
      <sheetName val="단중표"/>
      <sheetName val="인원계획-미화"/>
    </sheetNames>
    <sheetDataSet>
      <sheetData sheetId="0" refreshError="1"/>
      <sheetData sheetId="1" refreshError="1"/>
      <sheetData sheetId="2" refreshError="1">
        <row r="33">
          <cell r="G33">
            <v>39172</v>
          </cell>
        </row>
        <row r="69">
          <cell r="G69">
            <v>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원가계산서"/>
      <sheetName val="전력내역"/>
      <sheetName val="전력산출집계표"/>
      <sheetName val="전력"/>
      <sheetName val="전등내역"/>
      <sheetName val="전등산출집계표"/>
      <sheetName val="전등"/>
      <sheetName val="전열내역"/>
      <sheetName val="전열집계표"/>
      <sheetName val="전열"/>
      <sheetName val="소방내역"/>
      <sheetName val="소방집계표"/>
      <sheetName val="원가계산서 (소방)"/>
      <sheetName val="소방"/>
      <sheetName val="옥외내역"/>
      <sheetName val="옥외외등집계표"/>
      <sheetName val="옥외외등"/>
      <sheetName val="기계실내역"/>
      <sheetName val="기계실집계표"/>
      <sheetName val="기계실"/>
      <sheetName val="주방내역"/>
      <sheetName val="주방"/>
      <sheetName val="집계표 양식"/>
      <sheetName val="전기실집계표"/>
      <sheetName val="산출서2"/>
      <sheetName val="Data&amp;Result"/>
      <sheetName val="단중표"/>
      <sheetName val="시화점실행"/>
      <sheetName val="96보완계획7.12"/>
      <sheetName val="환경평가"/>
      <sheetName val="인구"/>
      <sheetName val="지구단위계획"/>
      <sheetName val="인원계획-미화"/>
      <sheetName val="터파기및재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단가"/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  <sheetName val="옥외외등집계표"/>
      <sheetName val="매곡역사"/>
      <sheetName val="우성교간선"/>
      <sheetName val="시화점실행"/>
      <sheetName val="총괄내역서"/>
      <sheetName val="집계표"/>
      <sheetName val="1단계"/>
      <sheetName val="목차"/>
      <sheetName val="날개벽수량표"/>
    </sheetNames>
    <sheetDataSet>
      <sheetData sheetId="0">
        <row r="6">
          <cell r="A6" t="str">
            <v>600V 비닐절연전선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단가"/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  <sheetName val="옥외외등집계표"/>
      <sheetName val="원가서"/>
      <sheetName val="매곡역사"/>
      <sheetName val="조명율표"/>
      <sheetName val="집계표"/>
      <sheetName val="인건비"/>
      <sheetName val="노임단가"/>
    </sheetNames>
    <sheetDataSet>
      <sheetData sheetId="0" refreshError="1">
        <row r="6">
          <cell r="A6" t="str">
            <v>600V 비닐절연전선</v>
          </cell>
          <cell r="B6" t="str">
            <v>IV 2.0mm</v>
          </cell>
          <cell r="C6" t="str">
            <v>m</v>
          </cell>
          <cell r="D6">
            <v>810</v>
          </cell>
          <cell r="E6">
            <v>114</v>
          </cell>
          <cell r="F6">
            <v>857</v>
          </cell>
          <cell r="G6">
            <v>105</v>
          </cell>
          <cell r="L6">
            <v>105</v>
          </cell>
        </row>
        <row r="7">
          <cell r="A7" t="str">
            <v>600V 비닐절연전선</v>
          </cell>
          <cell r="B7" t="str">
            <v>IV 5.5㎟</v>
          </cell>
          <cell r="C7" t="str">
            <v>m</v>
          </cell>
          <cell r="D7">
            <v>810</v>
          </cell>
          <cell r="E7">
            <v>213</v>
          </cell>
          <cell r="F7">
            <v>857</v>
          </cell>
          <cell r="G7">
            <v>201</v>
          </cell>
          <cell r="L7">
            <v>201</v>
          </cell>
        </row>
        <row r="8">
          <cell r="A8" t="str">
            <v>경동연선</v>
          </cell>
          <cell r="B8" t="str">
            <v>BC 14㎟</v>
          </cell>
          <cell r="C8" t="str">
            <v>m</v>
          </cell>
          <cell r="D8">
            <v>825</v>
          </cell>
          <cell r="E8">
            <v>758</v>
          </cell>
          <cell r="F8">
            <v>842</v>
          </cell>
          <cell r="G8">
            <v>159</v>
          </cell>
          <cell r="L8">
            <v>758</v>
          </cell>
        </row>
        <row r="9">
          <cell r="A9" t="str">
            <v>경동연선</v>
          </cell>
          <cell r="B9" t="str">
            <v>BC 38㎟</v>
          </cell>
          <cell r="C9" t="str">
            <v>m</v>
          </cell>
          <cell r="D9">
            <v>825</v>
          </cell>
          <cell r="E9">
            <v>1683</v>
          </cell>
          <cell r="F9">
            <v>842</v>
          </cell>
          <cell r="G9">
            <v>241</v>
          </cell>
          <cell r="L9">
            <v>1683</v>
          </cell>
        </row>
        <row r="10">
          <cell r="A10" t="str">
            <v>경동연선</v>
          </cell>
          <cell r="B10" t="str">
            <v>BC 60㎟</v>
          </cell>
          <cell r="C10" t="str">
            <v>m</v>
          </cell>
          <cell r="D10">
            <v>825</v>
          </cell>
          <cell r="E10">
            <v>2793</v>
          </cell>
          <cell r="F10">
            <v>842</v>
          </cell>
          <cell r="G10">
            <v>132</v>
          </cell>
          <cell r="L10">
            <v>2793</v>
          </cell>
        </row>
        <row r="11">
          <cell r="A11" t="str">
            <v>600V 가교PE 케이블</v>
          </cell>
          <cell r="B11" t="str">
            <v>CV 1Cx60㎟</v>
          </cell>
          <cell r="C11" t="str">
            <v>m</v>
          </cell>
          <cell r="D11">
            <v>814</v>
          </cell>
          <cell r="E11">
            <v>2588</v>
          </cell>
          <cell r="F11">
            <v>866</v>
          </cell>
          <cell r="G11">
            <v>2160</v>
          </cell>
          <cell r="L11">
            <v>2160</v>
          </cell>
        </row>
        <row r="12">
          <cell r="A12" t="str">
            <v>600V 가교PE 케이블</v>
          </cell>
          <cell r="B12" t="str">
            <v>CV 1Cx200㎟</v>
          </cell>
          <cell r="C12" t="str">
            <v>m</v>
          </cell>
          <cell r="D12">
            <v>814</v>
          </cell>
          <cell r="E12">
            <v>9686</v>
          </cell>
          <cell r="F12">
            <v>866</v>
          </cell>
          <cell r="G12">
            <v>8084</v>
          </cell>
          <cell r="L12">
            <v>8084</v>
          </cell>
        </row>
        <row r="13">
          <cell r="A13" t="str">
            <v>600V 가교PE 케이블</v>
          </cell>
          <cell r="B13" t="str">
            <v>CV 2Cx5.5㎟</v>
          </cell>
          <cell r="C13" t="str">
            <v>m</v>
          </cell>
          <cell r="D13">
            <v>814</v>
          </cell>
          <cell r="E13">
            <v>820</v>
          </cell>
          <cell r="F13">
            <v>866</v>
          </cell>
          <cell r="G13">
            <v>685</v>
          </cell>
          <cell r="L13">
            <v>685</v>
          </cell>
        </row>
        <row r="14">
          <cell r="A14" t="str">
            <v>600V 가교PE 케이블</v>
          </cell>
          <cell r="B14" t="str">
            <v>CV 2Cx8㎟</v>
          </cell>
          <cell r="C14" t="str">
            <v>m</v>
          </cell>
          <cell r="D14">
            <v>814</v>
          </cell>
          <cell r="E14">
            <v>1034</v>
          </cell>
          <cell r="F14">
            <v>866</v>
          </cell>
          <cell r="G14">
            <v>863</v>
          </cell>
          <cell r="L14">
            <v>863</v>
          </cell>
        </row>
        <row r="15">
          <cell r="A15" t="str">
            <v>600V 가교PE 케이블</v>
          </cell>
          <cell r="B15" t="str">
            <v>CV 4Cx8㎟</v>
          </cell>
          <cell r="C15" t="str">
            <v>m</v>
          </cell>
          <cell r="D15">
            <v>814</v>
          </cell>
          <cell r="E15">
            <v>1731</v>
          </cell>
          <cell r="F15">
            <v>866</v>
          </cell>
          <cell r="G15">
            <v>1445</v>
          </cell>
          <cell r="L15">
            <v>1445</v>
          </cell>
        </row>
        <row r="16">
          <cell r="A16" t="str">
            <v>600V 가교PE 케이블</v>
          </cell>
          <cell r="B16" t="str">
            <v>CV 4Cx22㎟</v>
          </cell>
          <cell r="C16" t="str">
            <v>m</v>
          </cell>
          <cell r="D16">
            <v>814</v>
          </cell>
          <cell r="E16">
            <v>4199</v>
          </cell>
          <cell r="F16">
            <v>866</v>
          </cell>
          <cell r="G16">
            <v>3504</v>
          </cell>
          <cell r="L16">
            <v>3504</v>
          </cell>
        </row>
        <row r="17">
          <cell r="A17" t="str">
            <v>6.9KV 가교PE케이블</v>
          </cell>
          <cell r="B17" t="str">
            <v>6.9kV CV 1Cx38㎟</v>
          </cell>
          <cell r="C17" t="str">
            <v>m</v>
          </cell>
          <cell r="D17">
            <v>815</v>
          </cell>
          <cell r="E17">
            <v>4058</v>
          </cell>
          <cell r="F17">
            <v>866</v>
          </cell>
          <cell r="G17">
            <v>3324</v>
          </cell>
          <cell r="L17">
            <v>3324</v>
          </cell>
        </row>
        <row r="18">
          <cell r="A18" t="str">
            <v>접지용전선</v>
          </cell>
          <cell r="B18" t="str">
            <v>GV 1.6mm</v>
          </cell>
          <cell r="C18" t="str">
            <v>m</v>
          </cell>
          <cell r="D18">
            <v>811</v>
          </cell>
          <cell r="E18">
            <v>167</v>
          </cell>
          <cell r="F18">
            <v>858</v>
          </cell>
          <cell r="G18">
            <v>155</v>
          </cell>
          <cell r="L18">
            <v>155</v>
          </cell>
        </row>
        <row r="19">
          <cell r="A19" t="str">
            <v>접지용전선</v>
          </cell>
          <cell r="B19" t="str">
            <v>GV 2.0mm</v>
          </cell>
          <cell r="C19" t="str">
            <v>m</v>
          </cell>
          <cell r="D19">
            <v>811</v>
          </cell>
          <cell r="E19">
            <v>221</v>
          </cell>
          <cell r="F19">
            <v>858</v>
          </cell>
          <cell r="G19">
            <v>206</v>
          </cell>
          <cell r="L19">
            <v>206</v>
          </cell>
        </row>
        <row r="20">
          <cell r="A20" t="str">
            <v>접지용전선</v>
          </cell>
          <cell r="B20" t="str">
            <v>GV 3.5㎟</v>
          </cell>
          <cell r="C20" t="str">
            <v>m</v>
          </cell>
          <cell r="D20">
            <v>811</v>
          </cell>
          <cell r="E20">
            <v>270</v>
          </cell>
          <cell r="F20">
            <v>858</v>
          </cell>
          <cell r="G20">
            <v>251</v>
          </cell>
          <cell r="L20">
            <v>251</v>
          </cell>
        </row>
        <row r="21">
          <cell r="A21" t="str">
            <v>접지용전선</v>
          </cell>
          <cell r="B21" t="str">
            <v>GV 5.5㎟</v>
          </cell>
          <cell r="C21" t="str">
            <v>m</v>
          </cell>
          <cell r="D21">
            <v>811</v>
          </cell>
          <cell r="E21">
            <v>367</v>
          </cell>
          <cell r="F21">
            <v>858</v>
          </cell>
          <cell r="G21">
            <v>342</v>
          </cell>
          <cell r="L21">
            <v>342</v>
          </cell>
        </row>
        <row r="22">
          <cell r="A22" t="str">
            <v>접지용전선</v>
          </cell>
          <cell r="B22" t="str">
            <v>GV 14㎟</v>
          </cell>
          <cell r="C22" t="str">
            <v>m</v>
          </cell>
          <cell r="D22">
            <v>811</v>
          </cell>
          <cell r="E22">
            <v>946</v>
          </cell>
          <cell r="F22">
            <v>858</v>
          </cell>
          <cell r="G22">
            <v>881</v>
          </cell>
          <cell r="L22">
            <v>881</v>
          </cell>
        </row>
        <row r="23">
          <cell r="A23" t="str">
            <v>접지용전선</v>
          </cell>
          <cell r="B23" t="str">
            <v>GV 22㎟</v>
          </cell>
          <cell r="C23" t="str">
            <v>m</v>
          </cell>
          <cell r="D23">
            <v>811</v>
          </cell>
          <cell r="E23">
            <v>1313</v>
          </cell>
          <cell r="F23">
            <v>858</v>
          </cell>
          <cell r="G23">
            <v>1223</v>
          </cell>
          <cell r="L23">
            <v>1223</v>
          </cell>
        </row>
        <row r="24">
          <cell r="A24" t="str">
            <v>접지용전선</v>
          </cell>
          <cell r="B24" t="str">
            <v>GV 38㎟</v>
          </cell>
          <cell r="C24" t="str">
            <v>m</v>
          </cell>
          <cell r="D24">
            <v>811</v>
          </cell>
          <cell r="E24">
            <v>1978</v>
          </cell>
          <cell r="F24">
            <v>858</v>
          </cell>
          <cell r="G24">
            <v>1843</v>
          </cell>
          <cell r="L24">
            <v>1843</v>
          </cell>
        </row>
        <row r="25">
          <cell r="A25" t="str">
            <v>접지용전선</v>
          </cell>
          <cell r="B25" t="str">
            <v>GV 60㎟</v>
          </cell>
          <cell r="C25" t="str">
            <v>m</v>
          </cell>
          <cell r="D25">
            <v>811</v>
          </cell>
          <cell r="E25">
            <v>3128</v>
          </cell>
          <cell r="F25">
            <v>858</v>
          </cell>
          <cell r="G25">
            <v>2913</v>
          </cell>
          <cell r="L25">
            <v>2913</v>
          </cell>
        </row>
        <row r="26">
          <cell r="A26" t="str">
            <v>600V 내화전선 FR-8</v>
          </cell>
          <cell r="B26" t="str">
            <v>FR-8 2Cx14㎟</v>
          </cell>
          <cell r="C26" t="str">
            <v>m</v>
          </cell>
          <cell r="D26">
            <v>814</v>
          </cell>
          <cell r="E26">
            <v>3641</v>
          </cell>
          <cell r="F26">
            <v>864</v>
          </cell>
          <cell r="G26">
            <v>2947</v>
          </cell>
          <cell r="L26">
            <v>2947</v>
          </cell>
        </row>
        <row r="27">
          <cell r="A27" t="str">
            <v>600V 내화전선 FR-8</v>
          </cell>
          <cell r="B27" t="str">
            <v>FR-8 2Cx8㎟</v>
          </cell>
          <cell r="C27" t="str">
            <v>m</v>
          </cell>
          <cell r="D27">
            <v>814</v>
          </cell>
          <cell r="E27">
            <v>2709</v>
          </cell>
          <cell r="F27">
            <v>864</v>
          </cell>
          <cell r="G27">
            <v>2193</v>
          </cell>
          <cell r="L27">
            <v>2193</v>
          </cell>
        </row>
        <row r="28">
          <cell r="A28" t="str">
            <v>제어용비닐케이블</v>
          </cell>
          <cell r="B28" t="str">
            <v>CVV-SB 2Cx2.0㎟</v>
          </cell>
          <cell r="C28" t="str">
            <v>m</v>
          </cell>
          <cell r="D28">
            <v>813</v>
          </cell>
          <cell r="E28">
            <v>837</v>
          </cell>
          <cell r="F28">
            <v>860</v>
          </cell>
          <cell r="G28">
            <v>711</v>
          </cell>
          <cell r="L28">
            <v>711</v>
          </cell>
        </row>
        <row r="29">
          <cell r="A29" t="str">
            <v>CABLE HAED</v>
          </cell>
          <cell r="B29" t="str">
            <v>6.9kV 1Cx38㎟</v>
          </cell>
          <cell r="C29" t="str">
            <v>EA</v>
          </cell>
          <cell r="D29">
            <v>832</v>
          </cell>
          <cell r="E29">
            <v>103800</v>
          </cell>
          <cell r="F29">
            <v>879</v>
          </cell>
          <cell r="G29">
            <v>103800</v>
          </cell>
          <cell r="L29">
            <v>103800</v>
          </cell>
        </row>
        <row r="30">
          <cell r="A30" t="str">
            <v>압착터미날</v>
          </cell>
          <cell r="B30" t="str">
            <v>8 ㎟</v>
          </cell>
          <cell r="C30" t="str">
            <v>EA</v>
          </cell>
          <cell r="D30">
            <v>830</v>
          </cell>
          <cell r="E30">
            <v>77</v>
          </cell>
          <cell r="F30">
            <v>877</v>
          </cell>
          <cell r="G30">
            <v>39</v>
          </cell>
          <cell r="L30">
            <v>39</v>
          </cell>
        </row>
        <row r="31">
          <cell r="A31" t="str">
            <v>압착터미날</v>
          </cell>
          <cell r="B31" t="str">
            <v>14 ㎟</v>
          </cell>
          <cell r="C31" t="str">
            <v>EA</v>
          </cell>
          <cell r="D31">
            <v>830</v>
          </cell>
          <cell r="E31">
            <v>107</v>
          </cell>
          <cell r="F31">
            <v>877</v>
          </cell>
          <cell r="G31">
            <v>91</v>
          </cell>
          <cell r="L31">
            <v>91</v>
          </cell>
        </row>
        <row r="32">
          <cell r="A32" t="str">
            <v>압착터미날</v>
          </cell>
          <cell r="B32" t="str">
            <v>22 ㎟</v>
          </cell>
          <cell r="C32" t="str">
            <v>EA</v>
          </cell>
          <cell r="D32">
            <v>830</v>
          </cell>
          <cell r="E32">
            <v>137</v>
          </cell>
          <cell r="F32">
            <v>877</v>
          </cell>
          <cell r="G32">
            <v>117</v>
          </cell>
          <cell r="L32">
            <v>117</v>
          </cell>
        </row>
        <row r="33">
          <cell r="A33" t="str">
            <v>압착터미날</v>
          </cell>
          <cell r="B33" t="str">
            <v>60 ㎟</v>
          </cell>
          <cell r="C33" t="str">
            <v>EA</v>
          </cell>
          <cell r="D33">
            <v>830</v>
          </cell>
          <cell r="E33">
            <v>350</v>
          </cell>
          <cell r="F33">
            <v>877</v>
          </cell>
          <cell r="G33">
            <v>403</v>
          </cell>
          <cell r="L33">
            <v>350</v>
          </cell>
        </row>
        <row r="34">
          <cell r="A34" t="str">
            <v>압착터미날</v>
          </cell>
          <cell r="B34" t="str">
            <v>100 ㎟</v>
          </cell>
          <cell r="C34" t="str">
            <v>EA</v>
          </cell>
          <cell r="D34">
            <v>830</v>
          </cell>
          <cell r="E34">
            <v>540</v>
          </cell>
          <cell r="F34">
            <v>877</v>
          </cell>
          <cell r="G34">
            <v>455</v>
          </cell>
          <cell r="L34">
            <v>455</v>
          </cell>
        </row>
        <row r="35">
          <cell r="A35" t="str">
            <v>동 관 단 자</v>
          </cell>
          <cell r="B35" t="str">
            <v>2H0LE 200㎟</v>
          </cell>
          <cell r="C35" t="str">
            <v>EA</v>
          </cell>
          <cell r="D35">
            <v>830</v>
          </cell>
          <cell r="E35">
            <v>5350</v>
          </cell>
          <cell r="F35">
            <v>877</v>
          </cell>
          <cell r="G35">
            <v>4090</v>
          </cell>
          <cell r="L35">
            <v>4090</v>
          </cell>
        </row>
        <row r="36">
          <cell r="A36" t="str">
            <v>터미널캡</v>
          </cell>
          <cell r="B36" t="str">
            <v>60㎟</v>
          </cell>
          <cell r="C36" t="str">
            <v>EA</v>
          </cell>
          <cell r="D36">
            <v>830</v>
          </cell>
          <cell r="E36">
            <v>32</v>
          </cell>
          <cell r="F36">
            <v>877</v>
          </cell>
          <cell r="G36">
            <v>22</v>
          </cell>
          <cell r="L36">
            <v>22</v>
          </cell>
        </row>
        <row r="37">
          <cell r="A37" t="str">
            <v>접지슬리브</v>
          </cell>
          <cell r="B37" t="str">
            <v>60-60 38㎟</v>
          </cell>
          <cell r="C37" t="str">
            <v>EA</v>
          </cell>
          <cell r="D37">
            <v>903</v>
          </cell>
          <cell r="E37">
            <v>1500</v>
          </cell>
          <cell r="F37">
            <v>946</v>
          </cell>
          <cell r="G37">
            <v>1500</v>
          </cell>
          <cell r="L37">
            <v>1500</v>
          </cell>
        </row>
        <row r="38">
          <cell r="A38" t="str">
            <v>강제전선관</v>
          </cell>
          <cell r="B38" t="str">
            <v>ST 16C</v>
          </cell>
          <cell r="C38" t="str">
            <v>m</v>
          </cell>
          <cell r="D38">
            <v>835</v>
          </cell>
          <cell r="E38">
            <v>1100</v>
          </cell>
          <cell r="F38">
            <v>887</v>
          </cell>
          <cell r="G38">
            <v>1040</v>
          </cell>
          <cell r="H38">
            <v>419</v>
          </cell>
          <cell r="I38">
            <v>932</v>
          </cell>
          <cell r="L38">
            <v>932</v>
          </cell>
        </row>
        <row r="39">
          <cell r="A39" t="str">
            <v>강제전선관</v>
          </cell>
          <cell r="B39" t="str">
            <v>ST 22C</v>
          </cell>
          <cell r="C39" t="str">
            <v>m</v>
          </cell>
          <cell r="D39">
            <v>835</v>
          </cell>
          <cell r="E39">
            <v>1400</v>
          </cell>
          <cell r="F39">
            <v>887</v>
          </cell>
          <cell r="G39">
            <v>1332</v>
          </cell>
          <cell r="H39">
            <v>419</v>
          </cell>
          <cell r="I39">
            <v>1192</v>
          </cell>
          <cell r="L39">
            <v>1192</v>
          </cell>
        </row>
        <row r="40">
          <cell r="A40" t="str">
            <v>강제전선관</v>
          </cell>
          <cell r="B40" t="str">
            <v>ST 28C</v>
          </cell>
          <cell r="C40" t="str">
            <v>m</v>
          </cell>
          <cell r="D40">
            <v>835</v>
          </cell>
          <cell r="E40">
            <v>1825</v>
          </cell>
          <cell r="F40">
            <v>887</v>
          </cell>
          <cell r="G40">
            <v>1739</v>
          </cell>
          <cell r="H40">
            <v>419</v>
          </cell>
          <cell r="I40">
            <v>1566</v>
          </cell>
          <cell r="L40">
            <v>1566</v>
          </cell>
        </row>
        <row r="41">
          <cell r="A41" t="str">
            <v>강제전선관</v>
          </cell>
          <cell r="B41" t="str">
            <v>ST 36C</v>
          </cell>
          <cell r="C41" t="str">
            <v>m</v>
          </cell>
          <cell r="D41">
            <v>835</v>
          </cell>
          <cell r="E41">
            <v>2225</v>
          </cell>
          <cell r="F41">
            <v>887</v>
          </cell>
          <cell r="G41">
            <v>2135</v>
          </cell>
          <cell r="H41">
            <v>419</v>
          </cell>
          <cell r="I41">
            <v>1921</v>
          </cell>
          <cell r="L41">
            <v>1921</v>
          </cell>
        </row>
        <row r="42">
          <cell r="A42" t="str">
            <v>강제전선관</v>
          </cell>
          <cell r="B42" t="str">
            <v>ST 42C</v>
          </cell>
          <cell r="C42" t="str">
            <v>m</v>
          </cell>
          <cell r="D42">
            <v>835</v>
          </cell>
          <cell r="E42">
            <v>2575</v>
          </cell>
          <cell r="F42">
            <v>887</v>
          </cell>
          <cell r="G42">
            <v>2474</v>
          </cell>
          <cell r="H42">
            <v>419</v>
          </cell>
          <cell r="I42">
            <v>2224</v>
          </cell>
          <cell r="L42">
            <v>2224</v>
          </cell>
        </row>
        <row r="43">
          <cell r="A43" t="str">
            <v>강제전선관</v>
          </cell>
          <cell r="B43" t="str">
            <v>ST 54C</v>
          </cell>
          <cell r="C43" t="str">
            <v>m</v>
          </cell>
          <cell r="D43">
            <v>835</v>
          </cell>
          <cell r="E43">
            <v>3600</v>
          </cell>
          <cell r="F43">
            <v>887</v>
          </cell>
          <cell r="G43">
            <v>3450</v>
          </cell>
          <cell r="H43">
            <v>419</v>
          </cell>
          <cell r="I43">
            <v>3104</v>
          </cell>
          <cell r="L43">
            <v>3104</v>
          </cell>
        </row>
        <row r="44">
          <cell r="A44" t="str">
            <v>경질비닐 전선관</v>
          </cell>
          <cell r="B44" t="str">
            <v>HI-PVC 16C</v>
          </cell>
          <cell r="C44" t="str">
            <v>m</v>
          </cell>
          <cell r="D44">
            <v>839</v>
          </cell>
          <cell r="E44">
            <v>460</v>
          </cell>
          <cell r="F44">
            <v>882</v>
          </cell>
          <cell r="G44">
            <v>268</v>
          </cell>
          <cell r="L44">
            <v>268</v>
          </cell>
        </row>
        <row r="45">
          <cell r="A45" t="str">
            <v>경질비닐 전선관</v>
          </cell>
          <cell r="B45" t="str">
            <v>HI-PVC 22C</v>
          </cell>
          <cell r="C45" t="str">
            <v>m</v>
          </cell>
          <cell r="D45">
            <v>839</v>
          </cell>
          <cell r="E45">
            <v>555</v>
          </cell>
          <cell r="F45">
            <v>882</v>
          </cell>
          <cell r="G45">
            <v>322</v>
          </cell>
          <cell r="L45">
            <v>322</v>
          </cell>
        </row>
        <row r="46">
          <cell r="A46" t="str">
            <v>파상형경질PE전선관</v>
          </cell>
          <cell r="B46" t="str">
            <v>30mm</v>
          </cell>
          <cell r="C46" t="str">
            <v>m</v>
          </cell>
          <cell r="D46">
            <v>840</v>
          </cell>
          <cell r="E46">
            <v>470</v>
          </cell>
          <cell r="F46">
            <v>883</v>
          </cell>
          <cell r="G46">
            <v>270</v>
          </cell>
          <cell r="L46">
            <v>270</v>
          </cell>
        </row>
        <row r="47">
          <cell r="A47" t="str">
            <v>파상형경질PE전선관</v>
          </cell>
          <cell r="B47" t="str">
            <v>40mm</v>
          </cell>
          <cell r="C47" t="str">
            <v>m</v>
          </cell>
          <cell r="D47">
            <v>840</v>
          </cell>
          <cell r="E47">
            <v>690</v>
          </cell>
          <cell r="F47">
            <v>883</v>
          </cell>
          <cell r="G47">
            <v>410</v>
          </cell>
          <cell r="L47">
            <v>410</v>
          </cell>
        </row>
        <row r="48">
          <cell r="A48" t="str">
            <v>FLX 전선관</v>
          </cell>
          <cell r="B48" t="str">
            <v>16C</v>
          </cell>
          <cell r="C48" t="str">
            <v>m</v>
          </cell>
          <cell r="D48">
            <v>836</v>
          </cell>
          <cell r="E48">
            <v>700</v>
          </cell>
          <cell r="F48">
            <v>885</v>
          </cell>
          <cell r="G48">
            <v>930</v>
          </cell>
          <cell r="H48">
            <v>418</v>
          </cell>
          <cell r="I48">
            <v>630</v>
          </cell>
          <cell r="L48">
            <v>630</v>
          </cell>
        </row>
        <row r="49">
          <cell r="A49" t="str">
            <v>노말밴드</v>
          </cell>
          <cell r="B49" t="str">
            <v>아연도 36C</v>
          </cell>
          <cell r="C49" t="str">
            <v>EA</v>
          </cell>
          <cell r="D49">
            <v>835</v>
          </cell>
          <cell r="E49">
            <v>2500</v>
          </cell>
          <cell r="F49">
            <v>888</v>
          </cell>
          <cell r="G49">
            <v>2250</v>
          </cell>
          <cell r="L49">
            <v>2250</v>
          </cell>
        </row>
        <row r="50">
          <cell r="A50" t="str">
            <v>노말밴드</v>
          </cell>
          <cell r="B50" t="str">
            <v>아연도 42C</v>
          </cell>
          <cell r="C50" t="str">
            <v>EA</v>
          </cell>
          <cell r="D50">
            <v>835</v>
          </cell>
          <cell r="E50">
            <v>3250</v>
          </cell>
          <cell r="F50">
            <v>888</v>
          </cell>
          <cell r="G50">
            <v>2925</v>
          </cell>
          <cell r="L50">
            <v>2925</v>
          </cell>
        </row>
        <row r="51">
          <cell r="A51" t="str">
            <v>노말밴드</v>
          </cell>
          <cell r="B51" t="str">
            <v>아연도 54C</v>
          </cell>
          <cell r="C51" t="str">
            <v>EA</v>
          </cell>
          <cell r="D51">
            <v>835</v>
          </cell>
          <cell r="E51">
            <v>4625</v>
          </cell>
          <cell r="F51">
            <v>888</v>
          </cell>
          <cell r="G51">
            <v>4160</v>
          </cell>
          <cell r="L51">
            <v>4160</v>
          </cell>
        </row>
        <row r="52">
          <cell r="A52" t="str">
            <v>파이프크램프</v>
          </cell>
          <cell r="B52" t="str">
            <v>16C</v>
          </cell>
          <cell r="C52" t="str">
            <v>EA</v>
          </cell>
          <cell r="D52">
            <v>835</v>
          </cell>
          <cell r="E52">
            <v>270</v>
          </cell>
          <cell r="F52">
            <v>882</v>
          </cell>
          <cell r="G52">
            <v>250</v>
          </cell>
          <cell r="L52">
            <v>250</v>
          </cell>
        </row>
        <row r="53">
          <cell r="A53" t="str">
            <v>파이프크램프</v>
          </cell>
          <cell r="B53" t="str">
            <v>22C</v>
          </cell>
          <cell r="C53" t="str">
            <v>EA</v>
          </cell>
          <cell r="D53">
            <v>835</v>
          </cell>
          <cell r="E53">
            <v>300</v>
          </cell>
          <cell r="F53">
            <v>882</v>
          </cell>
          <cell r="G53">
            <v>285</v>
          </cell>
          <cell r="L53">
            <v>285</v>
          </cell>
        </row>
        <row r="54">
          <cell r="A54" t="str">
            <v>파이프크램프</v>
          </cell>
          <cell r="B54" t="str">
            <v>36C</v>
          </cell>
          <cell r="C54" t="str">
            <v>EA</v>
          </cell>
          <cell r="D54">
            <v>835</v>
          </cell>
          <cell r="E54">
            <v>420</v>
          </cell>
          <cell r="F54">
            <v>882</v>
          </cell>
          <cell r="G54">
            <v>405</v>
          </cell>
          <cell r="L54">
            <v>405</v>
          </cell>
        </row>
        <row r="55">
          <cell r="A55" t="str">
            <v>파이프크램프</v>
          </cell>
          <cell r="B55" t="str">
            <v>42C</v>
          </cell>
          <cell r="C55" t="str">
            <v>EA</v>
          </cell>
          <cell r="D55">
            <v>835</v>
          </cell>
          <cell r="E55">
            <v>460</v>
          </cell>
          <cell r="F55">
            <v>882</v>
          </cell>
          <cell r="G55">
            <v>530</v>
          </cell>
          <cell r="L55">
            <v>460</v>
          </cell>
        </row>
        <row r="56">
          <cell r="A56" t="str">
            <v>파이프크램프</v>
          </cell>
          <cell r="B56" t="str">
            <v>54C</v>
          </cell>
          <cell r="C56" t="str">
            <v>EA</v>
          </cell>
          <cell r="D56">
            <v>835</v>
          </cell>
          <cell r="E56">
            <v>550</v>
          </cell>
          <cell r="F56">
            <v>882</v>
          </cell>
          <cell r="G56">
            <v>540</v>
          </cell>
          <cell r="L56">
            <v>540</v>
          </cell>
        </row>
        <row r="57">
          <cell r="A57" t="str">
            <v>파이프행거</v>
          </cell>
          <cell r="B57" t="str">
            <v>36 C</v>
          </cell>
          <cell r="C57" t="str">
            <v>EA</v>
          </cell>
          <cell r="D57">
            <v>835</v>
          </cell>
          <cell r="E57">
            <v>660</v>
          </cell>
          <cell r="F57">
            <v>882</v>
          </cell>
          <cell r="G57">
            <v>640</v>
          </cell>
          <cell r="L57">
            <v>640</v>
          </cell>
        </row>
        <row r="58">
          <cell r="A58" t="str">
            <v>아우트레트박스</v>
          </cell>
          <cell r="B58" t="str">
            <v>8각 54mm</v>
          </cell>
          <cell r="C58" t="str">
            <v>EA</v>
          </cell>
          <cell r="D58">
            <v>841</v>
          </cell>
          <cell r="E58">
            <v>714</v>
          </cell>
          <cell r="F58">
            <v>899</v>
          </cell>
          <cell r="G58">
            <v>480</v>
          </cell>
          <cell r="L58">
            <v>480</v>
          </cell>
        </row>
        <row r="59">
          <cell r="A59" t="str">
            <v>아우트레트박스</v>
          </cell>
          <cell r="B59" t="str">
            <v>중형 4각 54mm</v>
          </cell>
          <cell r="C59" t="str">
            <v>EA</v>
          </cell>
          <cell r="D59">
            <v>841</v>
          </cell>
          <cell r="E59">
            <v>832</v>
          </cell>
          <cell r="F59">
            <v>861</v>
          </cell>
          <cell r="G59">
            <v>1170</v>
          </cell>
          <cell r="L59">
            <v>832</v>
          </cell>
        </row>
        <row r="60">
          <cell r="A60" t="str">
            <v>스위치박스</v>
          </cell>
          <cell r="B60" t="str">
            <v>1 개용 54 mm</v>
          </cell>
          <cell r="C60" t="str">
            <v>EA</v>
          </cell>
          <cell r="D60">
            <v>841</v>
          </cell>
          <cell r="E60">
            <v>668</v>
          </cell>
          <cell r="F60">
            <v>899</v>
          </cell>
          <cell r="G60">
            <v>440</v>
          </cell>
          <cell r="L60">
            <v>440</v>
          </cell>
        </row>
        <row r="61">
          <cell r="A61" t="str">
            <v>스위치박스</v>
          </cell>
          <cell r="B61" t="str">
            <v>2 개용 54 mm</v>
          </cell>
          <cell r="C61" t="str">
            <v>EA</v>
          </cell>
          <cell r="D61">
            <v>841</v>
          </cell>
          <cell r="E61">
            <v>701</v>
          </cell>
          <cell r="F61">
            <v>899</v>
          </cell>
          <cell r="G61">
            <v>560</v>
          </cell>
          <cell r="H61">
            <v>391</v>
          </cell>
          <cell r="I61">
            <v>932</v>
          </cell>
          <cell r="L61">
            <v>560</v>
          </cell>
        </row>
        <row r="62">
          <cell r="A62" t="str">
            <v>박스커버-8 각</v>
          </cell>
          <cell r="B62" t="str">
            <v>둥근구멍 (오목)</v>
          </cell>
          <cell r="C62" t="str">
            <v>EA</v>
          </cell>
          <cell r="D62">
            <v>843</v>
          </cell>
          <cell r="E62">
            <v>400</v>
          </cell>
          <cell r="F62">
            <v>899</v>
          </cell>
          <cell r="G62">
            <v>200</v>
          </cell>
          <cell r="H62">
            <v>391</v>
          </cell>
          <cell r="I62">
            <v>1192</v>
          </cell>
          <cell r="L62">
            <v>200</v>
          </cell>
        </row>
        <row r="63">
          <cell r="A63" t="str">
            <v>박스커버-8 각</v>
          </cell>
          <cell r="B63" t="str">
            <v>둥근구멍 (평)</v>
          </cell>
          <cell r="C63" t="str">
            <v>EA</v>
          </cell>
          <cell r="D63">
            <v>843</v>
          </cell>
          <cell r="E63">
            <v>350</v>
          </cell>
          <cell r="F63">
            <v>899</v>
          </cell>
          <cell r="G63">
            <v>160</v>
          </cell>
          <cell r="H63">
            <v>391</v>
          </cell>
          <cell r="I63">
            <v>1566</v>
          </cell>
          <cell r="L63">
            <v>160</v>
          </cell>
        </row>
        <row r="64">
          <cell r="A64" t="str">
            <v>박스커버-4 각</v>
          </cell>
          <cell r="B64" t="str">
            <v>둥근구멍 (오목)</v>
          </cell>
          <cell r="C64" t="str">
            <v>EA</v>
          </cell>
          <cell r="D64">
            <v>843</v>
          </cell>
          <cell r="E64">
            <v>400</v>
          </cell>
          <cell r="F64">
            <v>899</v>
          </cell>
          <cell r="G64">
            <v>200</v>
          </cell>
          <cell r="H64">
            <v>391</v>
          </cell>
          <cell r="I64">
            <v>1921</v>
          </cell>
          <cell r="L64">
            <v>200</v>
          </cell>
        </row>
        <row r="65">
          <cell r="A65" t="str">
            <v>박스커버-4 각</v>
          </cell>
          <cell r="B65" t="str">
            <v>둥근구멍 (평)</v>
          </cell>
          <cell r="C65" t="str">
            <v>EA</v>
          </cell>
          <cell r="D65">
            <v>843</v>
          </cell>
          <cell r="E65">
            <v>350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350</v>
          </cell>
        </row>
        <row r="66">
          <cell r="A66" t="str">
            <v>풀박스</v>
          </cell>
          <cell r="B66" t="str">
            <v>150 x 150 x 100</v>
          </cell>
          <cell r="C66" t="str">
            <v>EA</v>
          </cell>
          <cell r="D66">
            <v>840</v>
          </cell>
          <cell r="E66">
            <v>2353</v>
          </cell>
          <cell r="F66">
            <v>899</v>
          </cell>
          <cell r="G66">
            <v>2330</v>
          </cell>
          <cell r="H66">
            <v>391</v>
          </cell>
          <cell r="I66">
            <v>3104</v>
          </cell>
          <cell r="L66">
            <v>2330</v>
          </cell>
        </row>
        <row r="67">
          <cell r="A67" t="str">
            <v>풀박스</v>
          </cell>
          <cell r="B67" t="str">
            <v>200 x 200 x 100</v>
          </cell>
          <cell r="C67" t="str">
            <v>EA</v>
          </cell>
          <cell r="D67">
            <v>840</v>
          </cell>
          <cell r="E67">
            <v>3647</v>
          </cell>
          <cell r="F67">
            <v>899</v>
          </cell>
          <cell r="G67">
            <v>3230</v>
          </cell>
          <cell r="H67">
            <v>391</v>
          </cell>
          <cell r="I67">
            <v>3950</v>
          </cell>
          <cell r="L67">
            <v>3230</v>
          </cell>
        </row>
        <row r="68">
          <cell r="A68" t="str">
            <v>풀박스</v>
          </cell>
          <cell r="B68" t="str">
            <v>300 x 300 x 200</v>
          </cell>
          <cell r="C68" t="str">
            <v>EA</v>
          </cell>
          <cell r="D68">
            <v>840</v>
          </cell>
          <cell r="E68">
            <v>7647</v>
          </cell>
          <cell r="F68">
            <v>899</v>
          </cell>
          <cell r="G68">
            <v>6800</v>
          </cell>
          <cell r="H68">
            <v>391</v>
          </cell>
          <cell r="I68">
            <v>307</v>
          </cell>
          <cell r="L68">
            <v>6800</v>
          </cell>
        </row>
        <row r="69">
          <cell r="A69" t="str">
            <v>풀박스</v>
          </cell>
          <cell r="B69" t="str">
            <v>400 x 400 x 200</v>
          </cell>
          <cell r="C69" t="str">
            <v>EA</v>
          </cell>
          <cell r="D69">
            <v>840</v>
          </cell>
          <cell r="E69">
            <v>12000</v>
          </cell>
          <cell r="F69">
            <v>899</v>
          </cell>
          <cell r="G69">
            <v>10540</v>
          </cell>
          <cell r="H69">
            <v>391</v>
          </cell>
          <cell r="I69">
            <v>368</v>
          </cell>
          <cell r="L69">
            <v>10540</v>
          </cell>
        </row>
        <row r="70">
          <cell r="A70" t="str">
            <v>레이스웨이-BODY</v>
          </cell>
          <cell r="B70" t="str">
            <v>BODY 70 x 40</v>
          </cell>
          <cell r="C70" t="str">
            <v>m</v>
          </cell>
          <cell r="D70">
            <v>845</v>
          </cell>
          <cell r="E70">
            <v>2940</v>
          </cell>
          <cell r="F70">
            <v>898</v>
          </cell>
          <cell r="G70">
            <v>2500</v>
          </cell>
          <cell r="H70">
            <v>391</v>
          </cell>
          <cell r="I70">
            <v>710</v>
          </cell>
          <cell r="L70">
            <v>2500</v>
          </cell>
        </row>
        <row r="71">
          <cell r="A71" t="str">
            <v>레이스웨이-COVER</v>
          </cell>
          <cell r="B71" t="str">
            <v>COVER 70 x 40</v>
          </cell>
          <cell r="C71" t="str">
            <v>m</v>
          </cell>
          <cell r="D71">
            <v>845</v>
          </cell>
          <cell r="E71">
            <v>1350</v>
          </cell>
          <cell r="F71">
            <v>898</v>
          </cell>
          <cell r="G71">
            <v>1150</v>
          </cell>
          <cell r="L71">
            <v>1150</v>
          </cell>
        </row>
        <row r="72">
          <cell r="A72" t="str">
            <v>레이스웨이-JOINER</v>
          </cell>
          <cell r="B72" t="str">
            <v>JOINER 70 x 40</v>
          </cell>
          <cell r="C72" t="str">
            <v>개</v>
          </cell>
          <cell r="D72">
            <v>845</v>
          </cell>
          <cell r="E72">
            <v>1650</v>
          </cell>
          <cell r="F72">
            <v>898</v>
          </cell>
          <cell r="G72">
            <v>940</v>
          </cell>
          <cell r="L72">
            <v>940</v>
          </cell>
        </row>
        <row r="73">
          <cell r="A73" t="str">
            <v>레이스웨이-END CAP</v>
          </cell>
          <cell r="B73" t="str">
            <v>END CAP 70 x 40</v>
          </cell>
          <cell r="C73" t="str">
            <v>개</v>
          </cell>
          <cell r="D73">
            <v>845</v>
          </cell>
          <cell r="E73">
            <v>740</v>
          </cell>
          <cell r="F73">
            <v>898</v>
          </cell>
          <cell r="G73">
            <v>680</v>
          </cell>
          <cell r="L73">
            <v>680</v>
          </cell>
        </row>
        <row r="74">
          <cell r="A74" t="str">
            <v>기구용금구</v>
          </cell>
          <cell r="B74" t="str">
            <v>70 x 40</v>
          </cell>
          <cell r="C74" t="str">
            <v>개</v>
          </cell>
          <cell r="D74">
            <v>845</v>
          </cell>
          <cell r="E74">
            <v>500</v>
          </cell>
          <cell r="F74">
            <v>898</v>
          </cell>
          <cell r="G74">
            <v>430</v>
          </cell>
          <cell r="H74">
            <v>390</v>
          </cell>
          <cell r="I74">
            <v>630</v>
          </cell>
          <cell r="L74">
            <v>430</v>
          </cell>
        </row>
        <row r="75">
          <cell r="A75" t="str">
            <v>HANGER</v>
          </cell>
          <cell r="B75" t="str">
            <v>"C"형</v>
          </cell>
          <cell r="C75" t="str">
            <v>개</v>
          </cell>
          <cell r="D75">
            <v>845</v>
          </cell>
          <cell r="E75">
            <v>1960</v>
          </cell>
          <cell r="F75">
            <v>898</v>
          </cell>
          <cell r="G75">
            <v>1800</v>
          </cell>
          <cell r="H75">
            <v>390</v>
          </cell>
          <cell r="I75">
            <v>820</v>
          </cell>
          <cell r="L75">
            <v>1800</v>
          </cell>
        </row>
        <row r="76">
          <cell r="A76" t="str">
            <v>CABLE TRAY</v>
          </cell>
          <cell r="B76" t="str">
            <v>W300x100Hx2.3t</v>
          </cell>
          <cell r="C76" t="str">
            <v>m</v>
          </cell>
          <cell r="D76">
            <v>847</v>
          </cell>
          <cell r="E76">
            <v>9500</v>
          </cell>
          <cell r="F76">
            <v>895</v>
          </cell>
          <cell r="G76">
            <v>9000</v>
          </cell>
          <cell r="H76">
            <v>390</v>
          </cell>
          <cell r="I76">
            <v>1360</v>
          </cell>
          <cell r="L76">
            <v>9000</v>
          </cell>
        </row>
        <row r="77">
          <cell r="A77" t="str">
            <v>CABLE TRAY</v>
          </cell>
          <cell r="B77" t="str">
            <v>W600x100Hx2.3t</v>
          </cell>
          <cell r="C77" t="str">
            <v>m</v>
          </cell>
          <cell r="D77">
            <v>847</v>
          </cell>
          <cell r="E77">
            <v>11350</v>
          </cell>
          <cell r="F77">
            <v>895</v>
          </cell>
          <cell r="G77">
            <v>10300</v>
          </cell>
          <cell r="L77">
            <v>10300</v>
          </cell>
        </row>
        <row r="78">
          <cell r="A78" t="str">
            <v>CABLE TRAY COVER</v>
          </cell>
          <cell r="B78" t="str">
            <v>W600</v>
          </cell>
          <cell r="C78" t="str">
            <v>m</v>
          </cell>
          <cell r="D78">
            <v>847</v>
          </cell>
          <cell r="E78">
            <v>19700</v>
          </cell>
          <cell r="F78">
            <v>871</v>
          </cell>
          <cell r="G78">
            <v>2625</v>
          </cell>
          <cell r="L78">
            <v>19700</v>
          </cell>
        </row>
        <row r="79">
          <cell r="A79" t="str">
            <v>HORIZONTAL ELBOW</v>
          </cell>
          <cell r="B79" t="str">
            <v>W300x100H x2.3t</v>
          </cell>
          <cell r="C79" t="str">
            <v>EA</v>
          </cell>
          <cell r="D79">
            <v>847</v>
          </cell>
          <cell r="E79">
            <v>12100</v>
          </cell>
          <cell r="F79">
            <v>895</v>
          </cell>
          <cell r="G79">
            <v>13500</v>
          </cell>
          <cell r="L79">
            <v>12100</v>
          </cell>
        </row>
        <row r="80">
          <cell r="A80" t="str">
            <v>VERTICAL ELBOW</v>
          </cell>
          <cell r="B80" t="str">
            <v>W600 x100Hx2.3t</v>
          </cell>
          <cell r="C80" t="str">
            <v>EA</v>
          </cell>
          <cell r="D80">
            <v>847</v>
          </cell>
          <cell r="E80">
            <v>14100</v>
          </cell>
          <cell r="F80">
            <v>895</v>
          </cell>
          <cell r="G80">
            <v>16000</v>
          </cell>
          <cell r="L80">
            <v>14100</v>
          </cell>
        </row>
        <row r="81">
          <cell r="A81" t="str">
            <v>HORIZOTAL TEE</v>
          </cell>
          <cell r="B81" t="str">
            <v>W300x 100Hx2.3t</v>
          </cell>
          <cell r="C81" t="str">
            <v>EA</v>
          </cell>
          <cell r="D81">
            <v>847</v>
          </cell>
          <cell r="E81">
            <v>20100</v>
          </cell>
          <cell r="F81">
            <v>895</v>
          </cell>
          <cell r="G81">
            <v>16200</v>
          </cell>
          <cell r="L81">
            <v>16200</v>
          </cell>
        </row>
        <row r="82">
          <cell r="A82" t="str">
            <v>HORIZOTAL TEE</v>
          </cell>
          <cell r="B82" t="str">
            <v>W600x 100Hx2.3t</v>
          </cell>
          <cell r="C82" t="str">
            <v>EA</v>
          </cell>
          <cell r="D82">
            <v>847</v>
          </cell>
          <cell r="E82">
            <v>26900</v>
          </cell>
          <cell r="F82">
            <v>895</v>
          </cell>
          <cell r="G82">
            <v>20600</v>
          </cell>
          <cell r="L82">
            <v>20600</v>
          </cell>
        </row>
        <row r="83">
          <cell r="A83" t="str">
            <v>JOINT CONNECTOR</v>
          </cell>
          <cell r="B83" t="str">
            <v>100H</v>
          </cell>
          <cell r="C83" t="str">
            <v>EA</v>
          </cell>
          <cell r="D83">
            <v>847</v>
          </cell>
          <cell r="E83">
            <v>1100</v>
          </cell>
          <cell r="F83">
            <v>895</v>
          </cell>
          <cell r="G83">
            <v>1000</v>
          </cell>
          <cell r="L83">
            <v>1000</v>
          </cell>
        </row>
        <row r="84">
          <cell r="A84" t="str">
            <v>SHANK BOLT &amp; NUT</v>
          </cell>
          <cell r="B84" t="str">
            <v>아연도</v>
          </cell>
          <cell r="C84" t="str">
            <v>EA</v>
          </cell>
          <cell r="D84">
            <v>847</v>
          </cell>
          <cell r="E84">
            <v>110</v>
          </cell>
          <cell r="F84">
            <v>895</v>
          </cell>
          <cell r="G84">
            <v>100</v>
          </cell>
          <cell r="L84">
            <v>100</v>
          </cell>
        </row>
        <row r="85">
          <cell r="A85" t="str">
            <v>BOINDING JUMPER</v>
          </cell>
          <cell r="B85" t="str">
            <v>38mm2</v>
          </cell>
          <cell r="C85" t="str">
            <v>EA</v>
          </cell>
          <cell r="D85">
            <v>847</v>
          </cell>
          <cell r="E85">
            <v>2750</v>
          </cell>
          <cell r="F85">
            <v>871</v>
          </cell>
          <cell r="G85">
            <v>445</v>
          </cell>
          <cell r="L85">
            <v>2750</v>
          </cell>
        </row>
        <row r="86">
          <cell r="A86" t="str">
            <v>HOLD DOWN CLAMP</v>
          </cell>
          <cell r="B86" t="str">
            <v>STEEL 2.3t</v>
          </cell>
          <cell r="C86" t="str">
            <v>EA</v>
          </cell>
          <cell r="D86">
            <v>847</v>
          </cell>
          <cell r="E86">
            <v>350</v>
          </cell>
          <cell r="F86">
            <v>895</v>
          </cell>
          <cell r="G86">
            <v>150</v>
          </cell>
          <cell r="L86">
            <v>150</v>
          </cell>
        </row>
        <row r="87">
          <cell r="A87" t="str">
            <v>U-CHANNEL</v>
          </cell>
          <cell r="B87" t="str">
            <v>41x41x2.6T</v>
          </cell>
          <cell r="C87" t="str">
            <v>m</v>
          </cell>
          <cell r="D87">
            <v>847</v>
          </cell>
          <cell r="E87">
            <v>2800</v>
          </cell>
          <cell r="F87">
            <v>894</v>
          </cell>
          <cell r="G87">
            <v>2800</v>
          </cell>
          <cell r="L87">
            <v>2800</v>
          </cell>
        </row>
        <row r="88">
          <cell r="A88" t="str">
            <v>매입콘센트-접지</v>
          </cell>
          <cell r="B88" t="str">
            <v>15A 250V-2구</v>
          </cell>
          <cell r="C88" t="str">
            <v>EA</v>
          </cell>
          <cell r="D88">
            <v>820</v>
          </cell>
          <cell r="E88">
            <v>550</v>
          </cell>
          <cell r="F88">
            <v>948</v>
          </cell>
          <cell r="G88">
            <v>1140</v>
          </cell>
          <cell r="H88">
            <v>417</v>
          </cell>
          <cell r="I88">
            <v>1258</v>
          </cell>
          <cell r="L88">
            <v>1140</v>
          </cell>
        </row>
        <row r="89">
          <cell r="A89" t="str">
            <v>방수콘센트</v>
          </cell>
          <cell r="B89" t="str">
            <v>15A-250V-2구</v>
          </cell>
          <cell r="C89" t="str">
            <v>EA</v>
          </cell>
          <cell r="D89">
            <v>820</v>
          </cell>
          <cell r="E89">
            <v>999</v>
          </cell>
          <cell r="F89">
            <v>950</v>
          </cell>
          <cell r="G89">
            <v>2510</v>
          </cell>
          <cell r="L89">
            <v>2510</v>
          </cell>
        </row>
        <row r="90">
          <cell r="A90" t="str">
            <v>매입1로스위치</v>
          </cell>
          <cell r="B90" t="str">
            <v>15A 250V 1구</v>
          </cell>
          <cell r="C90" t="str">
            <v>EA</v>
          </cell>
          <cell r="D90">
            <v>907</v>
          </cell>
          <cell r="E90">
            <v>2082</v>
          </cell>
          <cell r="F90">
            <v>950</v>
          </cell>
          <cell r="G90">
            <v>1260</v>
          </cell>
          <cell r="L90">
            <v>1260</v>
          </cell>
        </row>
        <row r="91">
          <cell r="A91" t="str">
            <v>매입1로스위치</v>
          </cell>
          <cell r="B91" t="str">
            <v>15A 250V 2구</v>
          </cell>
          <cell r="C91" t="str">
            <v>EA</v>
          </cell>
          <cell r="D91">
            <v>907</v>
          </cell>
          <cell r="E91">
            <v>2931</v>
          </cell>
          <cell r="F91">
            <v>950</v>
          </cell>
          <cell r="G91">
            <v>1980</v>
          </cell>
          <cell r="L91">
            <v>1980</v>
          </cell>
        </row>
        <row r="92">
          <cell r="A92" t="str">
            <v>매입3로스위치</v>
          </cell>
          <cell r="B92" t="str">
            <v>15A 250V  1구</v>
          </cell>
          <cell r="C92" t="str">
            <v>EA</v>
          </cell>
          <cell r="D92">
            <v>907</v>
          </cell>
          <cell r="E92">
            <v>2313</v>
          </cell>
          <cell r="F92">
            <v>950</v>
          </cell>
          <cell r="G92">
            <v>1440</v>
          </cell>
          <cell r="L92">
            <v>1440</v>
          </cell>
        </row>
        <row r="93">
          <cell r="A93" t="str">
            <v>접지봉</v>
          </cell>
          <cell r="B93" t="str">
            <v>φ16 x 1800mm</v>
          </cell>
          <cell r="C93" t="str">
            <v>본</v>
          </cell>
          <cell r="D93">
            <v>903</v>
          </cell>
          <cell r="E93">
            <v>4900</v>
          </cell>
          <cell r="F93">
            <v>946</v>
          </cell>
          <cell r="G93">
            <v>4500</v>
          </cell>
          <cell r="L93">
            <v>4500</v>
          </cell>
        </row>
        <row r="94">
          <cell r="A94" t="str">
            <v>접지봉</v>
          </cell>
          <cell r="B94" t="str">
            <v>φ18 x 2400mm</v>
          </cell>
          <cell r="C94" t="str">
            <v>본</v>
          </cell>
          <cell r="D94">
            <v>903</v>
          </cell>
          <cell r="E94">
            <v>7300</v>
          </cell>
          <cell r="F94">
            <v>946</v>
          </cell>
          <cell r="G94">
            <v>6500</v>
          </cell>
          <cell r="H94">
            <v>388</v>
          </cell>
          <cell r="I94">
            <v>1540</v>
          </cell>
          <cell r="L94">
            <v>6500</v>
          </cell>
        </row>
        <row r="95">
          <cell r="A95" t="str">
            <v>접지봉 콘넥터</v>
          </cell>
          <cell r="B95" t="str">
            <v>Φ16(U-BOLT형)</v>
          </cell>
          <cell r="C95" t="str">
            <v>EA</v>
          </cell>
          <cell r="D95">
            <v>903</v>
          </cell>
          <cell r="E95">
            <v>3500</v>
          </cell>
          <cell r="F95">
            <v>946</v>
          </cell>
          <cell r="G95">
            <v>3000</v>
          </cell>
          <cell r="L95">
            <v>3000</v>
          </cell>
        </row>
        <row r="96">
          <cell r="A96" t="str">
            <v>접지봉 콘넥터</v>
          </cell>
          <cell r="B96" t="str">
            <v>Φ19(U-BOLT형)</v>
          </cell>
          <cell r="C96" t="str">
            <v>EA</v>
          </cell>
          <cell r="D96">
            <v>903</v>
          </cell>
          <cell r="E96">
            <v>4000</v>
          </cell>
          <cell r="F96">
            <v>946</v>
          </cell>
          <cell r="G96">
            <v>3500</v>
          </cell>
          <cell r="L96">
            <v>3500</v>
          </cell>
        </row>
        <row r="97">
          <cell r="A97" t="str">
            <v>접지단자함</v>
          </cell>
          <cell r="B97" t="str">
            <v>7 회로용</v>
          </cell>
          <cell r="C97" t="str">
            <v>면</v>
          </cell>
          <cell r="D97">
            <v>903</v>
          </cell>
          <cell r="E97">
            <v>72000</v>
          </cell>
          <cell r="F97">
            <v>946</v>
          </cell>
          <cell r="G97">
            <v>65000</v>
          </cell>
          <cell r="L97">
            <v>65000</v>
          </cell>
        </row>
        <row r="98">
          <cell r="A98" t="str">
            <v>접지저항저감제</v>
          </cell>
          <cell r="B98" t="str">
            <v>아스판 10 Kg</v>
          </cell>
          <cell r="C98" t="str">
            <v>포</v>
          </cell>
          <cell r="D98">
            <v>827</v>
          </cell>
          <cell r="E98">
            <v>714</v>
          </cell>
          <cell r="F98">
            <v>946</v>
          </cell>
          <cell r="G98">
            <v>20000</v>
          </cell>
          <cell r="L98">
            <v>20000</v>
          </cell>
        </row>
        <row r="99">
          <cell r="A99" t="str">
            <v>달대볼트(SST'L)</v>
          </cell>
          <cell r="B99" t="str">
            <v>φ9x1000mm</v>
          </cell>
          <cell r="C99" t="str">
            <v>EA</v>
          </cell>
          <cell r="D99">
            <v>364</v>
          </cell>
          <cell r="E99">
            <v>482</v>
          </cell>
          <cell r="F99">
            <v>882</v>
          </cell>
          <cell r="G99">
            <v>630</v>
          </cell>
          <cell r="L99">
            <v>482</v>
          </cell>
        </row>
        <row r="100">
          <cell r="A100" t="str">
            <v>인써트</v>
          </cell>
          <cell r="B100" t="str">
            <v>φ9mm(주물)</v>
          </cell>
          <cell r="C100" t="str">
            <v>EA</v>
          </cell>
          <cell r="D100">
            <v>98</v>
          </cell>
          <cell r="E100">
            <v>40</v>
          </cell>
          <cell r="F100">
            <v>80</v>
          </cell>
          <cell r="G100">
            <v>180</v>
          </cell>
          <cell r="L100">
            <v>40</v>
          </cell>
        </row>
        <row r="101">
          <cell r="A101" t="str">
            <v>형광등기구 보강대</v>
          </cell>
          <cell r="B101" t="str">
            <v>스프링형 M BAR</v>
          </cell>
          <cell r="C101" t="str">
            <v>SET</v>
          </cell>
          <cell r="D101">
            <v>827</v>
          </cell>
          <cell r="E101">
            <v>701</v>
          </cell>
          <cell r="F101">
            <v>956</v>
          </cell>
          <cell r="G101">
            <v>5500</v>
          </cell>
          <cell r="L101">
            <v>5500</v>
          </cell>
        </row>
        <row r="102">
          <cell r="A102" t="str">
            <v>다운라이트 보강대</v>
          </cell>
          <cell r="B102" t="str">
            <v>스프링형 M-BAR</v>
          </cell>
          <cell r="C102" t="str">
            <v>SET</v>
          </cell>
          <cell r="D102">
            <v>828</v>
          </cell>
          <cell r="E102">
            <v>400</v>
          </cell>
          <cell r="F102">
            <v>956</v>
          </cell>
          <cell r="G102">
            <v>4000</v>
          </cell>
          <cell r="L102">
            <v>4000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서"/>
      <sheetName val="일위대가"/>
      <sheetName val="산출근거(집계)"/>
      <sheetName val="산출근거-1"/>
      <sheetName val="산출근거-2"/>
      <sheetName val="단가비교표"/>
      <sheetName val="단위수량-1"/>
      <sheetName val="노무비 근거"/>
      <sheetName val="000000"/>
      <sheetName val="작업예정량"/>
      <sheetName val="관.자 제작비"/>
      <sheetName val="단가산출 (2)"/>
      <sheetName val="단가산출기초조사서"/>
      <sheetName val="노무비 "/>
      <sheetName val="총괄내역서(1구역)"/>
      <sheetName val="제경비산출서(1구역)"/>
      <sheetName val="총괄표(1구역)"/>
      <sheetName val="원가계산서(1)"/>
      <sheetName val="설계서(갑)"/>
      <sheetName val="갑지1"/>
      <sheetName val="총괄내역서(2구역)"/>
      <sheetName val="제경비산출서(2구역)"/>
      <sheetName val="총괄표(2구역)"/>
      <sheetName val="원가계산서(2구역)"/>
      <sheetName val="설계서(갑2)"/>
      <sheetName val="갑지2"/>
      <sheetName val="준공조서1구역"/>
      <sheetName val="준공조서2구역"/>
      <sheetName val="1,2공구원가계산서"/>
      <sheetName val="1공구산출내역서"/>
      <sheetName val="실행철강하도"/>
      <sheetName val="MOTOR"/>
      <sheetName val="금액결정"/>
      <sheetName val="산출내역서"/>
      <sheetName val="2공구산출내역"/>
      <sheetName val="자재단가"/>
      <sheetName val="전차선로 물량표"/>
      <sheetName val="한강운반비"/>
      <sheetName val="#REF"/>
      <sheetName val="자재"/>
      <sheetName val="공통(20-91)"/>
      <sheetName val="북방3터널"/>
      <sheetName val="전체"/>
      <sheetName val="9GNG운반"/>
      <sheetName val="합정로내역서(토목)"/>
      <sheetName val="기술부 VENDOR LIST"/>
      <sheetName val="DATA"/>
      <sheetName val="데이타"/>
      <sheetName val="2.1  노무비 평균단가산출"/>
      <sheetName val="원형1호맨홀토공수량"/>
      <sheetName val="원가계산서"/>
      <sheetName val="12.일위대가"/>
      <sheetName val="여과지동"/>
      <sheetName val="기초자료"/>
      <sheetName val="단가산출"/>
      <sheetName val="노임"/>
      <sheetName val="기초코드"/>
      <sheetName val="기자재비"/>
      <sheetName val="현장관리비"/>
      <sheetName val="맨홀수량산출"/>
      <sheetName val="인제내역"/>
      <sheetName val="건설실행"/>
      <sheetName val="유입량"/>
      <sheetName val="기둥(원형)"/>
      <sheetName val="배수내역"/>
      <sheetName val="인부신상자료"/>
      <sheetName val="DANGA"/>
      <sheetName val="기흥하도용"/>
      <sheetName val="DATE"/>
      <sheetName val="갑지"/>
      <sheetName val="관급"/>
      <sheetName val="코드표"/>
      <sheetName val="이형관중량"/>
      <sheetName val="일위대가(목록)"/>
      <sheetName val="산근(목록)"/>
      <sheetName val="재료비"/>
      <sheetName val="토공"/>
      <sheetName val="사용자일위"/>
      <sheetName val="화재 탐지 설비"/>
      <sheetName val="단가비교"/>
      <sheetName val="L_RPTB02_01"/>
      <sheetName val="산수배수"/>
      <sheetName val="이월"/>
      <sheetName val="업체별기성내역"/>
      <sheetName val="일괄인쇄"/>
      <sheetName val="sheet1"/>
      <sheetName val="Sheet3"/>
      <sheetName val="노무"/>
      <sheetName val="을지"/>
      <sheetName val="안양동교 1안"/>
      <sheetName val="터널조도"/>
      <sheetName val="ITEM"/>
      <sheetName val="노무비"/>
      <sheetName val="노임조서"/>
      <sheetName val="본공사"/>
      <sheetName val="산출"/>
      <sheetName val="공사비집계"/>
      <sheetName val="을"/>
      <sheetName val="인건비"/>
      <sheetName val="자재테이블"/>
      <sheetName val="내역서"/>
      <sheetName val="SP-B1"/>
      <sheetName val="XL4Poppy"/>
      <sheetName val="단가"/>
      <sheetName val="예산변경사항"/>
      <sheetName val="Baby일위대가"/>
      <sheetName val="개요"/>
      <sheetName val="단가산출서"/>
      <sheetName val="일위대가(1)"/>
      <sheetName val="저"/>
      <sheetName val="갑(전기)"/>
      <sheetName val="갑(계장)"/>
      <sheetName val="단위수량"/>
      <sheetName val="b_balju"/>
      <sheetName val="수량산출"/>
      <sheetName val="인력터파기품"/>
      <sheetName val="설계내역서"/>
      <sheetName val="Macro2"/>
      <sheetName val="Macro1"/>
      <sheetName val="SG"/>
      <sheetName val="투찰내역"/>
      <sheetName val="단가 및 재료비"/>
      <sheetName val="부하계산서"/>
      <sheetName val="설계조건"/>
      <sheetName val="시화점실행"/>
      <sheetName val="내역"/>
      <sheetName val=" HIT-&gt;HMC 견적(3900)"/>
      <sheetName val="Sheet2"/>
      <sheetName val="식재"/>
      <sheetName val="시설물"/>
      <sheetName val="식재출력용"/>
      <sheetName val="유지관리"/>
      <sheetName val="터파기및재료"/>
      <sheetName val="B1(반포1차)"/>
      <sheetName val="노임단가"/>
      <sheetName val="단위단가"/>
      <sheetName val="단가대비표"/>
      <sheetName val="가로등기초"/>
      <sheetName val="PAD TR보호대기초"/>
      <sheetName val="일위"/>
      <sheetName val="b_balju (2)"/>
      <sheetName val="b_gunmul"/>
      <sheetName val="설계예시"/>
      <sheetName val="기본단가표"/>
      <sheetName val="사업수지"/>
      <sheetName val="일위대가(동대문운동장별관)"/>
      <sheetName val="수량산출서"/>
      <sheetName val="산출서집계"/>
      <sheetName val="간선계산"/>
      <sheetName val="예산총괄"/>
      <sheetName val="정산내역"/>
      <sheetName val="인원"/>
      <sheetName val="Total"/>
      <sheetName val="일위대가(계측기설치)"/>
      <sheetName val="인원계획"/>
      <sheetName val="총괄내역서"/>
      <sheetName val="옥외외등집계표"/>
      <sheetName val="IMPEADENCE MAP 취수장"/>
      <sheetName val="인입관수량총괄"/>
      <sheetName val="배관배선 단가조사"/>
      <sheetName val="일위대가집계"/>
      <sheetName val="I一般比"/>
      <sheetName val="N賃率-職"/>
      <sheetName val="이월가격"/>
      <sheetName val="철거산출근거"/>
      <sheetName val="일위(시설)"/>
      <sheetName val="투자효율분석"/>
      <sheetName val="목차"/>
      <sheetName val="원가서"/>
      <sheetName val="기본단가"/>
      <sheetName val="유치원내역"/>
      <sheetName val="22인공"/>
      <sheetName val="연습"/>
      <sheetName val="단위중량"/>
      <sheetName val="산출근거"/>
      <sheetName val="토공실행"/>
      <sheetName val="준검 내역서"/>
      <sheetName val="3련 BOX"/>
      <sheetName val="일위대가표"/>
      <sheetName val="대차"/>
      <sheetName val="집계표"/>
      <sheetName val="IT-BAT"/>
      <sheetName val="Tot-sum"/>
      <sheetName val="간접(90)"/>
      <sheetName val="BOX(1.5X1.5)"/>
      <sheetName val="예가표"/>
      <sheetName val="XXXXXX"/>
      <sheetName val="정부노임단가"/>
      <sheetName val="간접비계산"/>
      <sheetName val="포장공"/>
      <sheetName val="대비"/>
      <sheetName val="2.대외공문"/>
      <sheetName val="본사인상전"/>
      <sheetName val="단가조사서"/>
      <sheetName val="첨부1"/>
      <sheetName val="PAY2002"/>
      <sheetName val="실행기초"/>
      <sheetName val="자재단가비교표"/>
      <sheetName val="기본설계기준"/>
      <sheetName val="Sheet5"/>
      <sheetName val="실행간접비"/>
      <sheetName val="Y-WORK"/>
      <sheetName val="TEMP1"/>
      <sheetName val="TEMP2"/>
      <sheetName val="BS"/>
      <sheetName val="PL"/>
      <sheetName val="IMP(MAIN)"/>
      <sheetName val="IMP (REACTOR)"/>
      <sheetName val="단락전류-A"/>
      <sheetName val="9509"/>
      <sheetName val="5.공량산출서"/>
      <sheetName val="표지 (2)"/>
      <sheetName val="인건비(VOICE)"/>
      <sheetName val="공사비예산서"/>
      <sheetName val="DATA입력"/>
      <sheetName val="단면상수 및 주빔설계"/>
      <sheetName val="토목단가"/>
      <sheetName val="동우-견적서"/>
      <sheetName val="산출내역서집계표"/>
      <sheetName val="토공(1)"/>
      <sheetName val="차수공(1)"/>
      <sheetName val="97년 추정"/>
      <sheetName val="3.공통공사대비"/>
      <sheetName val="주소"/>
      <sheetName val="WORK"/>
      <sheetName val="본선"/>
      <sheetName val="식음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을지(3)"/>
      <sheetName val="테이블"/>
      <sheetName val="갑지"/>
      <sheetName val="수변"/>
      <sheetName val="전력"/>
      <sheetName val="동력"/>
      <sheetName val="전등"/>
      <sheetName val="전열"/>
      <sheetName val="전화"/>
      <sheetName val="TV"/>
      <sheetName val="피뢰"/>
      <sheetName val="FCU"/>
      <sheetName val="주차"/>
      <sheetName val="CCTV"/>
      <sheetName val="비전"/>
      <sheetName val="무선"/>
      <sheetName val="유도"/>
      <sheetName val="약전"/>
      <sheetName val="소방"/>
      <sheetName val="자탐"/>
      <sheetName val="방송"/>
      <sheetName val="원가계산서"/>
      <sheetName val="옥외외등집계표"/>
      <sheetName val="실행철강하도"/>
      <sheetName val="자재단가"/>
    </sheetNames>
    <sheetDataSet>
      <sheetData sheetId="0"/>
      <sheetData sheetId="1">
        <row r="3">
          <cell r="A3" t="str">
            <v>5501-00</v>
          </cell>
          <cell r="B3" t="str">
            <v>600V비닐절연전선(IV)-KSC 3302-</v>
          </cell>
        </row>
        <row r="4">
          <cell r="A4" t="str">
            <v>5501-01</v>
          </cell>
          <cell r="B4" t="str">
            <v>600V비닐절연전선(IV)-단</v>
          </cell>
          <cell r="C4" t="str">
            <v xml:space="preserve">  1.2 MM</v>
          </cell>
          <cell r="D4" t="str">
            <v>M</v>
          </cell>
          <cell r="E4">
            <v>50</v>
          </cell>
          <cell r="F4">
            <v>0.01</v>
          </cell>
          <cell r="G4">
            <v>56143</v>
          </cell>
          <cell r="H4">
            <v>1</v>
          </cell>
          <cell r="I4">
            <v>0</v>
          </cell>
        </row>
        <row r="5">
          <cell r="A5" t="str">
            <v>5501-02</v>
          </cell>
          <cell r="B5" t="str">
            <v>600V비닐절연전선(IV)-단</v>
          </cell>
          <cell r="C5" t="str">
            <v xml:space="preserve">  1.6 MM</v>
          </cell>
          <cell r="D5" t="str">
            <v>M</v>
          </cell>
          <cell r="E5">
            <v>75</v>
          </cell>
          <cell r="F5">
            <v>0.01</v>
          </cell>
          <cell r="G5">
            <v>56143</v>
          </cell>
          <cell r="H5">
            <v>1.5</v>
          </cell>
          <cell r="I5">
            <v>0</v>
          </cell>
        </row>
        <row r="6">
          <cell r="A6" t="str">
            <v>5501-03</v>
          </cell>
          <cell r="B6" t="str">
            <v>600V비닐절연전선(IV)-단</v>
          </cell>
          <cell r="C6" t="str">
            <v xml:space="preserve">  2.0 MM</v>
          </cell>
          <cell r="D6" t="str">
            <v>M</v>
          </cell>
          <cell r="E6">
            <v>110</v>
          </cell>
          <cell r="F6">
            <v>0.01</v>
          </cell>
          <cell r="G6">
            <v>56143</v>
          </cell>
          <cell r="H6">
            <v>2.2000000000000002</v>
          </cell>
          <cell r="I6">
            <v>0</v>
          </cell>
        </row>
        <row r="7">
          <cell r="A7" t="str">
            <v>5501-04</v>
          </cell>
        </row>
        <row r="8">
          <cell r="A8" t="str">
            <v>5501-11</v>
          </cell>
          <cell r="B8" t="str">
            <v>600V비닐절연전선(IV)-연</v>
          </cell>
          <cell r="C8" t="str">
            <v xml:space="preserve">  1.25MM2</v>
          </cell>
          <cell r="D8" t="str">
            <v>M</v>
          </cell>
          <cell r="E8">
            <v>62</v>
          </cell>
          <cell r="F8">
            <v>0.01</v>
          </cell>
          <cell r="G8">
            <v>56143</v>
          </cell>
          <cell r="H8">
            <v>1.24</v>
          </cell>
          <cell r="I8">
            <v>0</v>
          </cell>
        </row>
        <row r="9">
          <cell r="A9" t="str">
            <v>5501-12</v>
          </cell>
          <cell r="B9" t="str">
            <v>600V비닐절연전선(IV)-연</v>
          </cell>
          <cell r="C9" t="str">
            <v xml:space="preserve">  2.0 MM2</v>
          </cell>
          <cell r="D9" t="str">
            <v>M</v>
          </cell>
          <cell r="E9">
            <v>91</v>
          </cell>
          <cell r="F9">
            <v>0.01</v>
          </cell>
          <cell r="G9">
            <v>56143</v>
          </cell>
          <cell r="H9">
            <v>1.82</v>
          </cell>
          <cell r="I9">
            <v>0</v>
          </cell>
        </row>
        <row r="10">
          <cell r="A10" t="str">
            <v>5501-13</v>
          </cell>
          <cell r="B10" t="str">
            <v>600V비닐절연전선(IV)-연</v>
          </cell>
          <cell r="C10" t="str">
            <v xml:space="preserve">  3.5 MM2</v>
          </cell>
          <cell r="D10" t="str">
            <v>M</v>
          </cell>
          <cell r="E10">
            <v>140</v>
          </cell>
          <cell r="F10">
            <v>0.01</v>
          </cell>
          <cell r="G10">
            <v>56143</v>
          </cell>
          <cell r="H10">
            <v>2.8000000000000003</v>
          </cell>
          <cell r="I10">
            <v>0</v>
          </cell>
        </row>
        <row r="11">
          <cell r="A11" t="str">
            <v>5501-14</v>
          </cell>
          <cell r="B11" t="str">
            <v>600V비닐절연전선(IV)-연</v>
          </cell>
          <cell r="C11" t="str">
            <v xml:space="preserve">  5.5 MM2</v>
          </cell>
          <cell r="D11" t="str">
            <v>M</v>
          </cell>
          <cell r="E11">
            <v>210</v>
          </cell>
          <cell r="F11">
            <v>0.01</v>
          </cell>
          <cell r="G11">
            <v>56143</v>
          </cell>
          <cell r="H11">
            <v>4.2</v>
          </cell>
          <cell r="I11">
            <v>0</v>
          </cell>
        </row>
        <row r="12">
          <cell r="A12" t="str">
            <v>5501-15</v>
          </cell>
          <cell r="B12" t="str">
            <v>600V비닐절연전선(IV)-연</v>
          </cell>
          <cell r="C12" t="str">
            <v xml:space="preserve">  8.0 MM2</v>
          </cell>
          <cell r="D12" t="str">
            <v>M</v>
          </cell>
          <cell r="E12">
            <v>306</v>
          </cell>
          <cell r="F12">
            <v>0.02</v>
          </cell>
          <cell r="G12">
            <v>56143</v>
          </cell>
          <cell r="H12">
            <v>6.12</v>
          </cell>
          <cell r="I12">
            <v>0</v>
          </cell>
        </row>
        <row r="13">
          <cell r="A13" t="str">
            <v>5501-16</v>
          </cell>
          <cell r="B13" t="str">
            <v>600V비닐절연전선(IV)-연</v>
          </cell>
          <cell r="C13" t="str">
            <v xml:space="preserve"> 14.0MM2</v>
          </cell>
          <cell r="D13" t="str">
            <v>M</v>
          </cell>
          <cell r="E13">
            <v>556</v>
          </cell>
          <cell r="F13">
            <v>0.02</v>
          </cell>
          <cell r="G13">
            <v>56143</v>
          </cell>
          <cell r="H13">
            <v>11.120000000000001</v>
          </cell>
          <cell r="I13">
            <v>0</v>
          </cell>
        </row>
        <row r="14">
          <cell r="A14" t="str">
            <v>5501-17</v>
          </cell>
          <cell r="B14" t="str">
            <v>600V비닐절연전선(IV)-연</v>
          </cell>
          <cell r="C14" t="str">
            <v xml:space="preserve"> 22.0MM2</v>
          </cell>
          <cell r="D14" t="str">
            <v>M</v>
          </cell>
          <cell r="E14">
            <v>819</v>
          </cell>
          <cell r="F14">
            <v>3.1E-2</v>
          </cell>
          <cell r="G14">
            <v>56143</v>
          </cell>
          <cell r="H14">
            <v>16.38</v>
          </cell>
          <cell r="I14">
            <v>0</v>
          </cell>
        </row>
        <row r="15">
          <cell r="A15" t="str">
            <v>5501-18</v>
          </cell>
          <cell r="B15" t="str">
            <v>600V비닐절연전선(IV)-연</v>
          </cell>
          <cell r="C15" t="str">
            <v xml:space="preserve"> 30.0MM2</v>
          </cell>
          <cell r="D15" t="str">
            <v>M</v>
          </cell>
          <cell r="E15">
            <v>920</v>
          </cell>
          <cell r="F15">
            <v>3.1E-2</v>
          </cell>
          <cell r="G15">
            <v>56143</v>
          </cell>
          <cell r="H15">
            <v>18.400000000000002</v>
          </cell>
          <cell r="I15">
            <v>0</v>
          </cell>
        </row>
        <row r="16">
          <cell r="A16" t="str">
            <v>5501-19</v>
          </cell>
          <cell r="B16" t="str">
            <v>600V비닐절연전선(IV)-연</v>
          </cell>
          <cell r="C16" t="str">
            <v xml:space="preserve"> 38.0MM2</v>
          </cell>
          <cell r="D16" t="str">
            <v>M</v>
          </cell>
          <cell r="E16">
            <v>1277</v>
          </cell>
          <cell r="F16">
            <v>3.1E-2</v>
          </cell>
          <cell r="G16">
            <v>56143</v>
          </cell>
          <cell r="H16">
            <v>25.54</v>
          </cell>
          <cell r="I16">
            <v>0</v>
          </cell>
        </row>
        <row r="17">
          <cell r="A17" t="str">
            <v>5501-20</v>
          </cell>
          <cell r="B17" t="str">
            <v>600V비닐절연전선(IV)-연</v>
          </cell>
          <cell r="C17" t="str">
            <v xml:space="preserve"> 50.0MM2</v>
          </cell>
          <cell r="D17" t="str">
            <v>M</v>
          </cell>
          <cell r="E17">
            <v>1774</v>
          </cell>
          <cell r="F17">
            <v>5.1999999999999998E-2</v>
          </cell>
          <cell r="G17">
            <v>56143</v>
          </cell>
          <cell r="H17">
            <v>35.480000000000004</v>
          </cell>
          <cell r="I17">
            <v>0</v>
          </cell>
        </row>
        <row r="18">
          <cell r="A18" t="str">
            <v>5501-21</v>
          </cell>
          <cell r="B18" t="str">
            <v>600V비닐절연전선(IV)-연</v>
          </cell>
          <cell r="C18" t="str">
            <v xml:space="preserve"> 60mm2</v>
          </cell>
          <cell r="D18" t="str">
            <v>M</v>
          </cell>
          <cell r="E18">
            <v>2150</v>
          </cell>
          <cell r="F18">
            <v>0.06</v>
          </cell>
          <cell r="G18">
            <v>56143</v>
          </cell>
          <cell r="H18">
            <v>43</v>
          </cell>
          <cell r="I18">
            <v>0</v>
          </cell>
        </row>
        <row r="19">
          <cell r="A19" t="str">
            <v>5501-22</v>
          </cell>
          <cell r="B19" t="str">
            <v>600V비닐절연전선(IV)-연</v>
          </cell>
          <cell r="C19" t="str">
            <v xml:space="preserve"> 80mm2</v>
          </cell>
          <cell r="D19" t="str">
            <v>M</v>
          </cell>
          <cell r="E19">
            <v>2745</v>
          </cell>
          <cell r="F19">
            <v>7.0000000000000007E-2</v>
          </cell>
          <cell r="G19">
            <v>56143</v>
          </cell>
          <cell r="H19">
            <v>54.9</v>
          </cell>
          <cell r="I19">
            <v>0</v>
          </cell>
        </row>
        <row r="20">
          <cell r="A20" t="str">
            <v>5501-23</v>
          </cell>
          <cell r="B20" t="str">
            <v>600V비닐절연전선(IV)-연</v>
          </cell>
          <cell r="C20" t="str">
            <v>100mm2</v>
          </cell>
          <cell r="D20" t="str">
            <v>M</v>
          </cell>
          <cell r="E20">
            <v>3340</v>
          </cell>
          <cell r="F20">
            <v>0.08</v>
          </cell>
          <cell r="G20">
            <v>56143</v>
          </cell>
          <cell r="H20">
            <v>66.8</v>
          </cell>
          <cell r="I20">
            <v>0</v>
          </cell>
        </row>
        <row r="21">
          <cell r="A21" t="str">
            <v>5501-24</v>
          </cell>
        </row>
        <row r="22">
          <cell r="A22" t="str">
            <v>5503-00</v>
          </cell>
          <cell r="B22" t="str">
            <v>600V2종비닐절연전선(HIV)-KSC 3328-</v>
          </cell>
        </row>
        <row r="23">
          <cell r="A23" t="str">
            <v>5503-01</v>
          </cell>
          <cell r="B23" t="str">
            <v>600V2종비닐절연전선(HIV)-단</v>
          </cell>
          <cell r="C23" t="str">
            <v xml:space="preserve">  1.2 MM</v>
          </cell>
          <cell r="D23" t="str">
            <v>M</v>
          </cell>
          <cell r="E23">
            <v>52</v>
          </cell>
          <cell r="F23">
            <v>0.01</v>
          </cell>
          <cell r="G23">
            <v>56143</v>
          </cell>
          <cell r="H23">
            <v>1.04</v>
          </cell>
          <cell r="I23">
            <v>0</v>
          </cell>
        </row>
        <row r="24">
          <cell r="A24" t="str">
            <v>5503-02</v>
          </cell>
          <cell r="B24" t="str">
            <v>600V2종비닐절연전선(HIV)-단</v>
          </cell>
          <cell r="C24" t="str">
            <v xml:space="preserve">  1.6 MM</v>
          </cell>
          <cell r="D24" t="str">
            <v>M</v>
          </cell>
          <cell r="E24">
            <v>78</v>
          </cell>
          <cell r="F24">
            <v>0.01</v>
          </cell>
          <cell r="G24">
            <v>56143</v>
          </cell>
          <cell r="H24">
            <v>1.56</v>
          </cell>
          <cell r="I24">
            <v>0</v>
          </cell>
        </row>
        <row r="25">
          <cell r="A25" t="str">
            <v>5503-03</v>
          </cell>
          <cell r="B25" t="str">
            <v>600V2종비닐절연전선(HIV)-단</v>
          </cell>
          <cell r="C25" t="str">
            <v xml:space="preserve">  2.0 MM</v>
          </cell>
          <cell r="D25" t="str">
            <v>M</v>
          </cell>
          <cell r="E25">
            <v>113</v>
          </cell>
          <cell r="F25">
            <v>0.01</v>
          </cell>
          <cell r="G25">
            <v>56143</v>
          </cell>
          <cell r="H25">
            <v>2.2600000000000002</v>
          </cell>
          <cell r="I25">
            <v>0</v>
          </cell>
        </row>
        <row r="26">
          <cell r="A26" t="str">
            <v>5503-04</v>
          </cell>
        </row>
        <row r="27">
          <cell r="A27" t="str">
            <v>5503-11</v>
          </cell>
          <cell r="B27" t="str">
            <v>600V2종비닐절연전선(HIV)-연</v>
          </cell>
          <cell r="C27" t="str">
            <v xml:space="preserve">  1.25MM2</v>
          </cell>
          <cell r="D27" t="str">
            <v>M</v>
          </cell>
          <cell r="E27">
            <v>64</v>
          </cell>
          <cell r="F27">
            <v>0.01</v>
          </cell>
          <cell r="G27">
            <v>56143</v>
          </cell>
          <cell r="H27">
            <v>1.28</v>
          </cell>
          <cell r="I27">
            <v>0</v>
          </cell>
        </row>
        <row r="28">
          <cell r="A28" t="str">
            <v>5503-12</v>
          </cell>
          <cell r="B28" t="str">
            <v>600V2종비닐절연전선(HIV)-연</v>
          </cell>
          <cell r="C28" t="str">
            <v xml:space="preserve">  2.0 MM2</v>
          </cell>
          <cell r="D28" t="str">
            <v>M</v>
          </cell>
          <cell r="E28">
            <v>94</v>
          </cell>
          <cell r="F28">
            <v>0.01</v>
          </cell>
          <cell r="G28">
            <v>56143</v>
          </cell>
          <cell r="H28">
            <v>1.8800000000000001</v>
          </cell>
          <cell r="I28">
            <v>0</v>
          </cell>
        </row>
        <row r="29">
          <cell r="A29" t="str">
            <v>5503-13</v>
          </cell>
          <cell r="B29" t="str">
            <v>600V2종비닐절연전선(HIV)-연</v>
          </cell>
          <cell r="C29" t="str">
            <v xml:space="preserve">  3.5 MM2</v>
          </cell>
          <cell r="D29" t="str">
            <v>M</v>
          </cell>
          <cell r="E29">
            <v>145</v>
          </cell>
          <cell r="F29">
            <v>0.01</v>
          </cell>
          <cell r="G29">
            <v>56143</v>
          </cell>
          <cell r="H29">
            <v>2.9</v>
          </cell>
          <cell r="I29">
            <v>0</v>
          </cell>
        </row>
        <row r="30">
          <cell r="A30" t="str">
            <v>5503-14</v>
          </cell>
          <cell r="B30" t="str">
            <v>600V2종비닐절연전선(HIV)-연</v>
          </cell>
          <cell r="C30" t="str">
            <v xml:space="preserve">  5.5 MM2</v>
          </cell>
          <cell r="D30" t="str">
            <v>M</v>
          </cell>
          <cell r="E30">
            <v>217</v>
          </cell>
          <cell r="F30">
            <v>0.01</v>
          </cell>
          <cell r="G30">
            <v>56143</v>
          </cell>
          <cell r="H30">
            <v>4.34</v>
          </cell>
          <cell r="I30">
            <v>0</v>
          </cell>
        </row>
        <row r="31">
          <cell r="A31" t="str">
            <v>5503-15</v>
          </cell>
          <cell r="B31" t="str">
            <v>600V2종비닐절연전선(HIV)-연</v>
          </cell>
          <cell r="C31" t="str">
            <v xml:space="preserve">  8.0 MM2</v>
          </cell>
          <cell r="D31" t="str">
            <v>M</v>
          </cell>
          <cell r="E31">
            <v>315</v>
          </cell>
          <cell r="F31">
            <v>0.02</v>
          </cell>
          <cell r="G31">
            <v>56143</v>
          </cell>
          <cell r="H31">
            <v>6.3</v>
          </cell>
          <cell r="I31">
            <v>0</v>
          </cell>
        </row>
        <row r="32">
          <cell r="A32" t="str">
            <v>5503-16</v>
          </cell>
          <cell r="B32" t="str">
            <v>600V2종비닐절연전선(HIV)-연</v>
          </cell>
          <cell r="C32" t="str">
            <v xml:space="preserve"> 14.0MM2</v>
          </cell>
          <cell r="D32" t="str">
            <v>M</v>
          </cell>
          <cell r="E32">
            <v>571</v>
          </cell>
          <cell r="F32">
            <v>0.02</v>
          </cell>
          <cell r="G32">
            <v>56143</v>
          </cell>
          <cell r="H32">
            <v>11.42</v>
          </cell>
          <cell r="I32">
            <v>0</v>
          </cell>
        </row>
        <row r="33">
          <cell r="A33" t="str">
            <v>5503-17</v>
          </cell>
          <cell r="B33" t="str">
            <v>600V2종비닐절연전선(HIV)-연</v>
          </cell>
          <cell r="C33" t="str">
            <v xml:space="preserve"> 22.0MM2</v>
          </cell>
          <cell r="D33" t="str">
            <v>M</v>
          </cell>
          <cell r="E33">
            <v>843</v>
          </cell>
          <cell r="F33">
            <v>3.1E-2</v>
          </cell>
          <cell r="G33">
            <v>56143</v>
          </cell>
          <cell r="H33">
            <v>16.86</v>
          </cell>
          <cell r="I33">
            <v>0</v>
          </cell>
        </row>
        <row r="34">
          <cell r="A34" t="str">
            <v>5503-18</v>
          </cell>
          <cell r="B34" t="str">
            <v>600V2종비닐절연전선(HIV)-연</v>
          </cell>
          <cell r="C34" t="str">
            <v xml:space="preserve"> 30.0MM2</v>
          </cell>
          <cell r="D34" t="str">
            <v>M</v>
          </cell>
          <cell r="E34">
            <v>870</v>
          </cell>
          <cell r="F34">
            <v>3.1E-2</v>
          </cell>
          <cell r="G34">
            <v>56143</v>
          </cell>
          <cell r="H34">
            <v>17.400000000000002</v>
          </cell>
          <cell r="I34">
            <v>0</v>
          </cell>
        </row>
        <row r="35">
          <cell r="A35" t="str">
            <v>5503-19</v>
          </cell>
          <cell r="B35" t="str">
            <v>600V2종비닐절연전선(HIV)-연</v>
          </cell>
          <cell r="C35" t="str">
            <v xml:space="preserve"> 38.0MM2</v>
          </cell>
          <cell r="D35" t="str">
            <v>M</v>
          </cell>
          <cell r="E35">
            <v>1320</v>
          </cell>
          <cell r="F35">
            <v>3.1E-2</v>
          </cell>
          <cell r="G35">
            <v>56143</v>
          </cell>
          <cell r="H35">
            <v>26.400000000000002</v>
          </cell>
          <cell r="I35">
            <v>0</v>
          </cell>
        </row>
        <row r="36">
          <cell r="A36" t="str">
            <v>5503-20</v>
          </cell>
          <cell r="B36" t="str">
            <v>600V2종비닐절연전선(HIV)-연</v>
          </cell>
          <cell r="C36" t="str">
            <v xml:space="preserve"> 50.0MM2</v>
          </cell>
          <cell r="D36" t="str">
            <v>M</v>
          </cell>
          <cell r="E36">
            <v>1878</v>
          </cell>
          <cell r="F36">
            <v>5.1999999999999998E-2</v>
          </cell>
          <cell r="G36">
            <v>56143</v>
          </cell>
          <cell r="H36">
            <v>37.56</v>
          </cell>
          <cell r="I36">
            <v>0</v>
          </cell>
        </row>
        <row r="37">
          <cell r="A37" t="str">
            <v>5503-21</v>
          </cell>
          <cell r="B37" t="str">
            <v>600V2종비닐절연전선(HIV)-연</v>
          </cell>
          <cell r="C37" t="str">
            <v xml:space="preserve"> 60mm2</v>
          </cell>
          <cell r="D37" t="str">
            <v>M</v>
          </cell>
          <cell r="E37">
            <v>2280</v>
          </cell>
          <cell r="F37">
            <v>0.6</v>
          </cell>
          <cell r="G37">
            <v>56143</v>
          </cell>
          <cell r="H37">
            <v>45.6</v>
          </cell>
          <cell r="I37">
            <v>0</v>
          </cell>
        </row>
        <row r="38">
          <cell r="A38" t="str">
            <v>5503-22</v>
          </cell>
          <cell r="B38" t="str">
            <v>600V2종비닐절연전선(HIV)-연</v>
          </cell>
          <cell r="C38" t="str">
            <v xml:space="preserve"> 80mm2</v>
          </cell>
          <cell r="D38" t="str">
            <v>M</v>
          </cell>
          <cell r="E38">
            <v>2850</v>
          </cell>
          <cell r="F38">
            <v>0.7</v>
          </cell>
          <cell r="G38">
            <v>56143</v>
          </cell>
          <cell r="H38">
            <v>57</v>
          </cell>
          <cell r="I38">
            <v>0</v>
          </cell>
        </row>
        <row r="39">
          <cell r="A39" t="str">
            <v>5503-23</v>
          </cell>
          <cell r="B39" t="str">
            <v>600V2종비닐절연전선(HIV)-연</v>
          </cell>
          <cell r="C39" t="str">
            <v>100mm2</v>
          </cell>
          <cell r="D39" t="str">
            <v>M</v>
          </cell>
          <cell r="E39">
            <v>3600</v>
          </cell>
          <cell r="F39">
            <v>0.8</v>
          </cell>
          <cell r="G39">
            <v>56143</v>
          </cell>
          <cell r="H39">
            <v>72</v>
          </cell>
          <cell r="I39">
            <v>0</v>
          </cell>
        </row>
        <row r="40">
          <cell r="A40" t="str">
            <v>5503-24</v>
          </cell>
        </row>
        <row r="41">
          <cell r="A41" t="str">
            <v>5503-25</v>
          </cell>
        </row>
        <row r="42">
          <cell r="A42" t="str">
            <v>5505-00</v>
          </cell>
          <cell r="B42" t="str">
            <v>옥외용 비닐절연전선(OW)-KSC 3313-</v>
          </cell>
        </row>
        <row r="43">
          <cell r="A43" t="str">
            <v>5505-01</v>
          </cell>
          <cell r="B43" t="str">
            <v>옥외용비닐절연전선(OW)-단</v>
          </cell>
          <cell r="C43" t="str">
            <v xml:space="preserve"> 2.0MM</v>
          </cell>
          <cell r="D43" t="str">
            <v>M</v>
          </cell>
          <cell r="E43">
            <v>0</v>
          </cell>
          <cell r="F43">
            <v>0.01</v>
          </cell>
          <cell r="G43">
            <v>56143</v>
          </cell>
          <cell r="H43">
            <v>0</v>
          </cell>
          <cell r="I43">
            <v>0</v>
          </cell>
        </row>
        <row r="44">
          <cell r="A44" t="str">
            <v>5505-02</v>
          </cell>
          <cell r="B44" t="str">
            <v>옥외용비닐절연전선(OW)-단</v>
          </cell>
          <cell r="C44" t="str">
            <v xml:space="preserve"> 2.6MM</v>
          </cell>
          <cell r="D44" t="str">
            <v>M</v>
          </cell>
          <cell r="E44">
            <v>0</v>
          </cell>
          <cell r="F44">
            <v>0.01</v>
          </cell>
          <cell r="G44">
            <v>56143</v>
          </cell>
          <cell r="H44">
            <v>0</v>
          </cell>
          <cell r="I44">
            <v>0</v>
          </cell>
        </row>
        <row r="45">
          <cell r="A45" t="str">
            <v>5505-03</v>
          </cell>
          <cell r="B45" t="str">
            <v>옥외용비닐절연전선(OW)-단</v>
          </cell>
          <cell r="C45" t="str">
            <v xml:space="preserve"> 3.2MM</v>
          </cell>
          <cell r="D45" t="str">
            <v>M</v>
          </cell>
          <cell r="E45">
            <v>0</v>
          </cell>
          <cell r="F45">
            <v>0.01</v>
          </cell>
          <cell r="G45">
            <v>56143</v>
          </cell>
          <cell r="H45">
            <v>0</v>
          </cell>
          <cell r="I45">
            <v>0</v>
          </cell>
        </row>
        <row r="46">
          <cell r="A46" t="str">
            <v>5505-11</v>
          </cell>
          <cell r="B46" t="str">
            <v>옥외용비닐절연전선(OW)-연</v>
          </cell>
          <cell r="C46" t="str">
            <v xml:space="preserve"> 2.0MM2</v>
          </cell>
          <cell r="D46" t="str">
            <v>M</v>
          </cell>
          <cell r="E46">
            <v>135</v>
          </cell>
          <cell r="F46">
            <v>0.01</v>
          </cell>
          <cell r="G46">
            <v>56143</v>
          </cell>
          <cell r="H46">
            <v>2.7</v>
          </cell>
          <cell r="I46">
            <v>0</v>
          </cell>
        </row>
        <row r="47">
          <cell r="A47" t="str">
            <v>5505-12</v>
          </cell>
          <cell r="B47" t="str">
            <v>옥외용비닐절연전선(OW)-연</v>
          </cell>
          <cell r="C47" t="str">
            <v xml:space="preserve"> 3.5MM2</v>
          </cell>
          <cell r="D47" t="str">
            <v>M</v>
          </cell>
          <cell r="E47">
            <v>148</v>
          </cell>
          <cell r="F47">
            <v>0.01</v>
          </cell>
          <cell r="G47">
            <v>56143</v>
          </cell>
          <cell r="H47">
            <v>2.96</v>
          </cell>
          <cell r="I47">
            <v>0</v>
          </cell>
        </row>
        <row r="48">
          <cell r="A48" t="str">
            <v>5505-13</v>
          </cell>
          <cell r="B48" t="str">
            <v>옥외용비닐절연전선(OW)-연</v>
          </cell>
          <cell r="C48" t="str">
            <v xml:space="preserve"> 5.5MM2</v>
          </cell>
          <cell r="D48" t="str">
            <v>M</v>
          </cell>
          <cell r="E48">
            <v>227</v>
          </cell>
          <cell r="F48">
            <v>0.01</v>
          </cell>
          <cell r="G48">
            <v>56143</v>
          </cell>
          <cell r="H48">
            <v>4.54</v>
          </cell>
          <cell r="I48">
            <v>0</v>
          </cell>
        </row>
        <row r="49">
          <cell r="A49" t="str">
            <v>5505-14</v>
          </cell>
          <cell r="B49" t="str">
            <v>옥외용비닐절연전선(OW)-연</v>
          </cell>
          <cell r="C49" t="str">
            <v xml:space="preserve"> 8.0MM2</v>
          </cell>
          <cell r="D49" t="str">
            <v>M</v>
          </cell>
          <cell r="E49">
            <v>335</v>
          </cell>
          <cell r="F49">
            <v>0.02</v>
          </cell>
          <cell r="G49">
            <v>56143</v>
          </cell>
          <cell r="H49">
            <v>6.7</v>
          </cell>
          <cell r="I49">
            <v>0</v>
          </cell>
        </row>
        <row r="50">
          <cell r="A50" t="str">
            <v>5505-15</v>
          </cell>
          <cell r="B50" t="str">
            <v>옥외용비닐절연전선(OW)-연</v>
          </cell>
          <cell r="C50" t="str">
            <v>14.0MM2</v>
          </cell>
          <cell r="D50" t="str">
            <v>M</v>
          </cell>
          <cell r="E50">
            <v>550</v>
          </cell>
          <cell r="F50">
            <v>0.02</v>
          </cell>
          <cell r="G50">
            <v>56143</v>
          </cell>
          <cell r="H50">
            <v>11</v>
          </cell>
          <cell r="I50">
            <v>0</v>
          </cell>
        </row>
        <row r="51">
          <cell r="A51" t="str">
            <v>5505-16</v>
          </cell>
          <cell r="B51" t="str">
            <v>옥외용비닐절연전선(OW)-연</v>
          </cell>
          <cell r="C51" t="str">
            <v>22.0MM2</v>
          </cell>
          <cell r="D51" t="str">
            <v>M</v>
          </cell>
          <cell r="E51">
            <v>814</v>
          </cell>
          <cell r="F51">
            <v>3.1E-2</v>
          </cell>
          <cell r="G51">
            <v>56143</v>
          </cell>
          <cell r="H51">
            <v>16.28</v>
          </cell>
          <cell r="I51">
            <v>0</v>
          </cell>
        </row>
        <row r="52">
          <cell r="A52" t="str">
            <v>5505-17</v>
          </cell>
          <cell r="B52" t="str">
            <v>옥외용비닐절연전선(OW)-연</v>
          </cell>
          <cell r="C52" t="str">
            <v>30.0MM2</v>
          </cell>
          <cell r="D52" t="str">
            <v>M</v>
          </cell>
          <cell r="E52">
            <v>1100</v>
          </cell>
          <cell r="F52">
            <v>3.1E-2</v>
          </cell>
          <cell r="G52">
            <v>56143</v>
          </cell>
          <cell r="H52">
            <v>22</v>
          </cell>
          <cell r="I52">
            <v>0</v>
          </cell>
        </row>
        <row r="53">
          <cell r="A53" t="str">
            <v>5505-18</v>
          </cell>
          <cell r="B53" t="str">
            <v>옥외용비닐절연전선(OW)-연</v>
          </cell>
          <cell r="C53" t="str">
            <v>38.0MM2</v>
          </cell>
          <cell r="D53" t="str">
            <v>M</v>
          </cell>
          <cell r="E53">
            <v>1322</v>
          </cell>
          <cell r="F53">
            <v>3.1E-2</v>
          </cell>
          <cell r="G53">
            <v>56143</v>
          </cell>
          <cell r="H53">
            <v>26.44</v>
          </cell>
          <cell r="I53">
            <v>0</v>
          </cell>
        </row>
        <row r="54">
          <cell r="A54" t="str">
            <v>5505-19</v>
          </cell>
          <cell r="B54" t="str">
            <v>옥외용비닐절연전선(OW)-연</v>
          </cell>
          <cell r="C54" t="str">
            <v>50.0MM2</v>
          </cell>
          <cell r="D54" t="str">
            <v>M</v>
          </cell>
          <cell r="E54">
            <v>1650</v>
          </cell>
          <cell r="F54">
            <v>5.1999999999999998E-2</v>
          </cell>
          <cell r="G54">
            <v>56143</v>
          </cell>
          <cell r="H54">
            <v>33</v>
          </cell>
          <cell r="I54">
            <v>0</v>
          </cell>
        </row>
        <row r="55">
          <cell r="A55" t="str">
            <v>5505-20</v>
          </cell>
          <cell r="B55" t="str">
            <v>옥외용비닐절연전선(OW)-연</v>
          </cell>
          <cell r="C55" t="str">
            <v xml:space="preserve"> 60mm2</v>
          </cell>
          <cell r="D55" t="str">
            <v>M</v>
          </cell>
          <cell r="E55">
            <v>2065</v>
          </cell>
          <cell r="F55">
            <v>0.6</v>
          </cell>
          <cell r="G55">
            <v>56143</v>
          </cell>
          <cell r="H55">
            <v>41.300000000000004</v>
          </cell>
          <cell r="I55">
            <v>0</v>
          </cell>
        </row>
        <row r="56">
          <cell r="A56" t="str">
            <v>5505-21</v>
          </cell>
          <cell r="B56" t="str">
            <v>옥외용비닐절연전선(OW)-연</v>
          </cell>
          <cell r="C56" t="str">
            <v xml:space="preserve"> 80mm2</v>
          </cell>
          <cell r="D56" t="str">
            <v>M</v>
          </cell>
          <cell r="E56">
            <v>2600</v>
          </cell>
          <cell r="F56">
            <v>0.7</v>
          </cell>
          <cell r="G56">
            <v>56143</v>
          </cell>
          <cell r="H56">
            <v>52</v>
          </cell>
          <cell r="I56">
            <v>0</v>
          </cell>
        </row>
        <row r="57">
          <cell r="A57" t="str">
            <v>5505-22</v>
          </cell>
          <cell r="B57" t="str">
            <v>옥외용비닐절연전선(OW)-연</v>
          </cell>
          <cell r="C57" t="str">
            <v>100mm2</v>
          </cell>
          <cell r="D57" t="str">
            <v>M</v>
          </cell>
          <cell r="E57">
            <v>3380</v>
          </cell>
          <cell r="F57">
            <v>0.8</v>
          </cell>
          <cell r="G57">
            <v>56143</v>
          </cell>
          <cell r="H57">
            <v>67.599999999999994</v>
          </cell>
          <cell r="I57">
            <v>0</v>
          </cell>
        </row>
        <row r="58">
          <cell r="A58" t="str">
            <v>5505-23</v>
          </cell>
        </row>
        <row r="59">
          <cell r="A59" t="str">
            <v>5505-24</v>
          </cell>
        </row>
        <row r="60">
          <cell r="A60" t="str">
            <v>5507-00</v>
          </cell>
          <cell r="B60" t="str">
            <v>접 지 용 전 선(GV)</v>
          </cell>
        </row>
        <row r="61">
          <cell r="A61" t="str">
            <v>5507-01</v>
          </cell>
          <cell r="B61" t="str">
            <v>접지용전선(GV)</v>
          </cell>
          <cell r="C61" t="str">
            <v xml:space="preserve"> 1.6MM</v>
          </cell>
          <cell r="D61" t="str">
            <v>M</v>
          </cell>
          <cell r="E61">
            <v>153</v>
          </cell>
          <cell r="F61">
            <v>0.01</v>
          </cell>
          <cell r="G61">
            <v>56143</v>
          </cell>
          <cell r="H61">
            <v>3.06</v>
          </cell>
          <cell r="I61">
            <v>0</v>
          </cell>
        </row>
        <row r="62">
          <cell r="A62" t="str">
            <v>5507-02</v>
          </cell>
          <cell r="B62" t="str">
            <v>접지용전선(GV)</v>
          </cell>
          <cell r="C62" t="str">
            <v xml:space="preserve"> 2.0MM2</v>
          </cell>
          <cell r="D62" t="str">
            <v>M</v>
          </cell>
          <cell r="E62">
            <v>215</v>
          </cell>
          <cell r="F62">
            <v>0.01</v>
          </cell>
          <cell r="G62">
            <v>56143</v>
          </cell>
          <cell r="H62">
            <v>4.3</v>
          </cell>
          <cell r="I62">
            <v>0</v>
          </cell>
        </row>
        <row r="63">
          <cell r="A63" t="str">
            <v>5507-03</v>
          </cell>
          <cell r="B63" t="str">
            <v>접지용전선(GV)</v>
          </cell>
          <cell r="C63" t="str">
            <v xml:space="preserve"> 5.5MM2</v>
          </cell>
          <cell r="D63" t="str">
            <v>M</v>
          </cell>
          <cell r="E63">
            <v>344</v>
          </cell>
          <cell r="F63">
            <v>0.01</v>
          </cell>
          <cell r="G63">
            <v>56143</v>
          </cell>
          <cell r="H63">
            <v>6.88</v>
          </cell>
          <cell r="I63">
            <v>0</v>
          </cell>
        </row>
        <row r="64">
          <cell r="A64" t="str">
            <v>5507-04</v>
          </cell>
          <cell r="B64" t="str">
            <v>접지용전선(GV)</v>
          </cell>
          <cell r="C64" t="str">
            <v xml:space="preserve"> 8.0MM2</v>
          </cell>
          <cell r="D64" t="str">
            <v>M</v>
          </cell>
          <cell r="E64">
            <v>451</v>
          </cell>
          <cell r="F64">
            <v>0.02</v>
          </cell>
          <cell r="G64">
            <v>56143</v>
          </cell>
          <cell r="H64">
            <v>9.02</v>
          </cell>
          <cell r="I64">
            <v>0</v>
          </cell>
        </row>
        <row r="65">
          <cell r="A65" t="str">
            <v>5507-05</v>
          </cell>
          <cell r="B65" t="str">
            <v>접지용전선(GV)</v>
          </cell>
          <cell r="C65" t="str">
            <v xml:space="preserve"> 14.0MM2</v>
          </cell>
          <cell r="D65" t="str">
            <v>M</v>
          </cell>
          <cell r="E65">
            <v>691</v>
          </cell>
          <cell r="F65">
            <v>0.02</v>
          </cell>
          <cell r="G65">
            <v>56143</v>
          </cell>
          <cell r="H65">
            <v>13.82</v>
          </cell>
          <cell r="I65">
            <v>0</v>
          </cell>
        </row>
        <row r="66">
          <cell r="A66" t="str">
            <v>5507-06</v>
          </cell>
          <cell r="B66" t="str">
            <v>접지용전선(GV)</v>
          </cell>
          <cell r="C66" t="str">
            <v xml:space="preserve"> 22.0MM2</v>
          </cell>
          <cell r="D66" t="str">
            <v>M</v>
          </cell>
          <cell r="E66">
            <v>980</v>
          </cell>
          <cell r="F66">
            <v>3.1E-2</v>
          </cell>
          <cell r="G66">
            <v>56143</v>
          </cell>
          <cell r="H66">
            <v>19.600000000000001</v>
          </cell>
          <cell r="I66">
            <v>0</v>
          </cell>
        </row>
        <row r="67">
          <cell r="A67" t="str">
            <v>5507-07</v>
          </cell>
          <cell r="B67" t="str">
            <v>접지용전선(GV)</v>
          </cell>
          <cell r="C67" t="str">
            <v xml:space="preserve"> 38.0MM2</v>
          </cell>
          <cell r="D67" t="str">
            <v>M</v>
          </cell>
          <cell r="E67">
            <v>1525</v>
          </cell>
          <cell r="F67">
            <v>3.1E-2</v>
          </cell>
          <cell r="G67">
            <v>56143</v>
          </cell>
          <cell r="H67">
            <v>30.5</v>
          </cell>
          <cell r="I67">
            <v>0</v>
          </cell>
        </row>
        <row r="68">
          <cell r="A68" t="str">
            <v>5507-08</v>
          </cell>
          <cell r="B68" t="str">
            <v>접지용전선(GV)</v>
          </cell>
          <cell r="C68" t="str">
            <v xml:space="preserve"> 60.0MM2</v>
          </cell>
          <cell r="D68" t="str">
            <v>M</v>
          </cell>
          <cell r="E68">
            <v>2357</v>
          </cell>
          <cell r="F68">
            <v>5.1999999999999998E-2</v>
          </cell>
          <cell r="G68">
            <v>56143</v>
          </cell>
          <cell r="H68">
            <v>47.14</v>
          </cell>
          <cell r="I68">
            <v>0</v>
          </cell>
        </row>
        <row r="69">
          <cell r="A69" t="str">
            <v>5507-09</v>
          </cell>
          <cell r="B69" t="str">
            <v>접지용전선(GV)</v>
          </cell>
          <cell r="C69" t="str">
            <v xml:space="preserve"> 100MM2</v>
          </cell>
          <cell r="D69" t="str">
            <v>M</v>
          </cell>
          <cell r="E69">
            <v>3757</v>
          </cell>
          <cell r="F69">
            <v>6.4000000000000001E-2</v>
          </cell>
          <cell r="G69">
            <v>56143</v>
          </cell>
          <cell r="H69">
            <v>75.14</v>
          </cell>
          <cell r="I69">
            <v>0</v>
          </cell>
        </row>
        <row r="70">
          <cell r="A70" t="str">
            <v>5507-10</v>
          </cell>
          <cell r="B70" t="str">
            <v>접지용전선(GV)</v>
          </cell>
          <cell r="C70" t="str">
            <v>150mm2</v>
          </cell>
          <cell r="D70" t="str">
            <v>M</v>
          </cell>
          <cell r="E70">
            <v>5700</v>
          </cell>
          <cell r="F70">
            <v>0.7</v>
          </cell>
          <cell r="G70">
            <v>56143</v>
          </cell>
          <cell r="H70">
            <v>114</v>
          </cell>
          <cell r="I70">
            <v>0</v>
          </cell>
        </row>
        <row r="71">
          <cell r="A71" t="str">
            <v>5507-11</v>
          </cell>
          <cell r="B71" t="str">
            <v>접지용전선(GV)</v>
          </cell>
          <cell r="C71" t="str">
            <v>200mm2</v>
          </cell>
          <cell r="D71" t="str">
            <v>M</v>
          </cell>
          <cell r="E71">
            <v>7200</v>
          </cell>
          <cell r="F71">
            <v>0.8</v>
          </cell>
          <cell r="G71">
            <v>56143</v>
          </cell>
          <cell r="H71">
            <v>144</v>
          </cell>
          <cell r="I71">
            <v>0</v>
          </cell>
        </row>
        <row r="72">
          <cell r="A72" t="str">
            <v>5507-12</v>
          </cell>
          <cell r="B72" t="str">
            <v>접지용전선(GV)</v>
          </cell>
          <cell r="C72" t="str">
            <v>250mm2</v>
          </cell>
          <cell r="D72" t="str">
            <v>M</v>
          </cell>
          <cell r="E72">
            <v>9800</v>
          </cell>
          <cell r="F72">
            <v>0.9</v>
          </cell>
          <cell r="G72">
            <v>56143</v>
          </cell>
          <cell r="H72">
            <v>196</v>
          </cell>
          <cell r="I72">
            <v>0</v>
          </cell>
        </row>
        <row r="73">
          <cell r="A73" t="str">
            <v>5507-13</v>
          </cell>
          <cell r="I73">
            <v>0</v>
          </cell>
        </row>
        <row r="74">
          <cell r="A74" t="str">
            <v>5507-14</v>
          </cell>
        </row>
        <row r="75">
          <cell r="A75" t="str">
            <v>5509-00</v>
          </cell>
          <cell r="B75" t="str">
            <v>인입용비닐절연전선(DV)-KSC 3315-</v>
          </cell>
        </row>
        <row r="76">
          <cell r="A76" t="str">
            <v>5509-01</v>
          </cell>
          <cell r="B76" t="str">
            <v>인입용비닐절연전선(DV)-2심</v>
          </cell>
          <cell r="C76" t="str">
            <v xml:space="preserve"> 2.0MM</v>
          </cell>
          <cell r="D76" t="str">
            <v>M</v>
          </cell>
          <cell r="E76">
            <v>274</v>
          </cell>
          <cell r="F76">
            <v>0.01</v>
          </cell>
          <cell r="G76">
            <v>56143</v>
          </cell>
          <cell r="H76">
            <v>5.48</v>
          </cell>
          <cell r="I76">
            <v>0</v>
          </cell>
        </row>
        <row r="77">
          <cell r="A77" t="str">
            <v>5509-02</v>
          </cell>
          <cell r="B77" t="str">
            <v>인입용비닐절연전선(DV)-2심</v>
          </cell>
          <cell r="C77" t="str">
            <v xml:space="preserve"> 2.6MM</v>
          </cell>
          <cell r="D77" t="str">
            <v>M</v>
          </cell>
          <cell r="E77">
            <v>458</v>
          </cell>
          <cell r="F77">
            <v>0.02</v>
          </cell>
          <cell r="G77">
            <v>56143</v>
          </cell>
          <cell r="H77">
            <v>9.16</v>
          </cell>
          <cell r="I77">
            <v>0</v>
          </cell>
        </row>
        <row r="78">
          <cell r="A78" t="str">
            <v>5509-03</v>
          </cell>
          <cell r="B78" t="str">
            <v>인입용비닐절연전선(DV)-2심</v>
          </cell>
          <cell r="C78" t="str">
            <v xml:space="preserve"> 3.2MM</v>
          </cell>
          <cell r="D78" t="str">
            <v>M</v>
          </cell>
          <cell r="E78">
            <v>675</v>
          </cell>
          <cell r="F78">
            <v>0.02</v>
          </cell>
          <cell r="G78">
            <v>56143</v>
          </cell>
          <cell r="H78">
            <v>13.5</v>
          </cell>
          <cell r="I78">
            <v>0</v>
          </cell>
        </row>
        <row r="79">
          <cell r="A79" t="str">
            <v>5509-11</v>
          </cell>
          <cell r="B79" t="str">
            <v>인입용비닐절연전선(DV)-3심</v>
          </cell>
          <cell r="C79" t="str">
            <v xml:space="preserve"> 2.0MM</v>
          </cell>
          <cell r="D79" t="str">
            <v>M</v>
          </cell>
          <cell r="E79">
            <v>428</v>
          </cell>
          <cell r="F79">
            <v>0.02</v>
          </cell>
          <cell r="G79">
            <v>56143</v>
          </cell>
          <cell r="H79">
            <v>8.56</v>
          </cell>
          <cell r="I79">
            <v>0</v>
          </cell>
        </row>
        <row r="80">
          <cell r="A80" t="str">
            <v>5509-12</v>
          </cell>
          <cell r="B80" t="str">
            <v>인입용비닐절연전선(DV)-3심</v>
          </cell>
          <cell r="C80" t="str">
            <v xml:space="preserve"> 2.6MM</v>
          </cell>
          <cell r="D80" t="str">
            <v>M</v>
          </cell>
          <cell r="E80">
            <v>699</v>
          </cell>
          <cell r="F80">
            <v>0.02</v>
          </cell>
          <cell r="G80">
            <v>56143</v>
          </cell>
          <cell r="H80">
            <v>13.98</v>
          </cell>
          <cell r="I80">
            <v>0</v>
          </cell>
        </row>
        <row r="81">
          <cell r="A81" t="str">
            <v>5509-13</v>
          </cell>
          <cell r="B81" t="str">
            <v>인입용비닐절연전선(DV)-3심</v>
          </cell>
          <cell r="C81" t="str">
            <v xml:space="preserve"> 3.2MM</v>
          </cell>
          <cell r="D81" t="str">
            <v>M</v>
          </cell>
          <cell r="E81">
            <v>1046</v>
          </cell>
          <cell r="F81">
            <v>0.02</v>
          </cell>
          <cell r="G81">
            <v>56143</v>
          </cell>
          <cell r="H81">
            <v>20.92</v>
          </cell>
          <cell r="I81">
            <v>0</v>
          </cell>
        </row>
        <row r="82">
          <cell r="A82" t="str">
            <v>5509-14</v>
          </cell>
        </row>
        <row r="83">
          <cell r="A83" t="str">
            <v>5511-00</v>
          </cell>
          <cell r="B83" t="str">
            <v>제어용 비닐절연비닐시스케이블(CVV)-KSC 3330-</v>
          </cell>
        </row>
        <row r="84">
          <cell r="A84" t="str">
            <v>5511-01</v>
          </cell>
          <cell r="B84" t="str">
            <v>제어용비닐케이블(CVV)</v>
          </cell>
          <cell r="C84" t="str">
            <v>1.25MM2*2C</v>
          </cell>
          <cell r="D84" t="str">
            <v>M</v>
          </cell>
          <cell r="E84">
            <v>320</v>
          </cell>
          <cell r="F84">
            <v>1.4E-2</v>
          </cell>
          <cell r="G84">
            <v>73973</v>
          </cell>
          <cell r="H84">
            <v>6.4</v>
          </cell>
          <cell r="I84">
            <v>0</v>
          </cell>
        </row>
        <row r="85">
          <cell r="A85" t="str">
            <v>5511-02</v>
          </cell>
          <cell r="B85" t="str">
            <v>제어용비닐케이블(CVV)</v>
          </cell>
          <cell r="C85" t="str">
            <v>1.25MM2*3C</v>
          </cell>
          <cell r="D85" t="str">
            <v>M</v>
          </cell>
          <cell r="E85">
            <v>381</v>
          </cell>
          <cell r="F85">
            <v>1.9E-2</v>
          </cell>
          <cell r="G85">
            <v>73973</v>
          </cell>
          <cell r="H85">
            <v>7.62</v>
          </cell>
          <cell r="I85">
            <v>0</v>
          </cell>
        </row>
        <row r="86">
          <cell r="A86" t="str">
            <v>5511-03</v>
          </cell>
          <cell r="B86" t="str">
            <v>제어용비닐케이블(CVV)</v>
          </cell>
          <cell r="C86" t="str">
            <v>1.25MM2*4C</v>
          </cell>
          <cell r="D86" t="str">
            <v>M</v>
          </cell>
          <cell r="E86">
            <v>449</v>
          </cell>
          <cell r="F86">
            <v>2.5999999999999999E-2</v>
          </cell>
          <cell r="G86">
            <v>73973</v>
          </cell>
          <cell r="H86">
            <v>8.98</v>
          </cell>
          <cell r="I86">
            <v>0</v>
          </cell>
        </row>
        <row r="87">
          <cell r="A87" t="str">
            <v>5511-04</v>
          </cell>
          <cell r="B87" t="str">
            <v>제어용비닐케이블(CVV)</v>
          </cell>
          <cell r="C87" t="str">
            <v>1.25MM2*5C</v>
          </cell>
          <cell r="D87" t="str">
            <v>M</v>
          </cell>
          <cell r="E87">
            <v>511</v>
          </cell>
          <cell r="F87">
            <v>3.2000000000000001E-2</v>
          </cell>
          <cell r="G87">
            <v>73973</v>
          </cell>
          <cell r="H87">
            <v>10.220000000000001</v>
          </cell>
          <cell r="I87">
            <v>0</v>
          </cell>
        </row>
        <row r="88">
          <cell r="A88" t="str">
            <v>5511-05</v>
          </cell>
          <cell r="B88" t="str">
            <v>제어용비닐케이블(CVV)</v>
          </cell>
          <cell r="C88" t="str">
            <v>1.25MM2*6C</v>
          </cell>
          <cell r="D88" t="str">
            <v>M</v>
          </cell>
          <cell r="E88">
            <v>566</v>
          </cell>
          <cell r="F88">
            <v>3.5000000000000003E-2</v>
          </cell>
          <cell r="G88">
            <v>73973</v>
          </cell>
          <cell r="H88">
            <v>11.32</v>
          </cell>
          <cell r="I88">
            <v>0</v>
          </cell>
        </row>
        <row r="89">
          <cell r="A89" t="str">
            <v>5511-06</v>
          </cell>
          <cell r="B89" t="str">
            <v>제어용비닐케이블(CVV)</v>
          </cell>
          <cell r="C89" t="str">
            <v>1.25MM2*7C</v>
          </cell>
          <cell r="D89" t="str">
            <v>M</v>
          </cell>
          <cell r="E89">
            <v>620</v>
          </cell>
          <cell r="F89">
            <v>3.9E-2</v>
          </cell>
          <cell r="G89">
            <v>73973</v>
          </cell>
          <cell r="H89">
            <v>12.4</v>
          </cell>
          <cell r="I89">
            <v>0</v>
          </cell>
        </row>
        <row r="90">
          <cell r="A90" t="str">
            <v>5511-11</v>
          </cell>
          <cell r="B90" t="str">
            <v>제어용비닐케이블(CVV)</v>
          </cell>
          <cell r="C90" t="str">
            <v>2.0MM2*2C</v>
          </cell>
          <cell r="D90" t="str">
            <v>M</v>
          </cell>
          <cell r="E90">
            <v>395</v>
          </cell>
          <cell r="F90">
            <v>1.4E-2</v>
          </cell>
          <cell r="G90">
            <v>73973</v>
          </cell>
          <cell r="H90">
            <v>7.9</v>
          </cell>
          <cell r="I90">
            <v>0</v>
          </cell>
        </row>
        <row r="91">
          <cell r="A91" t="str">
            <v>5511-12</v>
          </cell>
          <cell r="B91" t="str">
            <v>제어용비닐케이블(CVV)</v>
          </cell>
          <cell r="C91" t="str">
            <v>2.0MM2*3C</v>
          </cell>
          <cell r="D91" t="str">
            <v>M</v>
          </cell>
          <cell r="E91">
            <v>474</v>
          </cell>
          <cell r="F91">
            <v>1.9E-2</v>
          </cell>
          <cell r="G91">
            <v>73973</v>
          </cell>
          <cell r="H91">
            <v>9.48</v>
          </cell>
          <cell r="I91">
            <v>0</v>
          </cell>
        </row>
        <row r="92">
          <cell r="A92" t="str">
            <v>5511-13</v>
          </cell>
          <cell r="B92" t="str">
            <v>제어용비닐케이블(CVV)</v>
          </cell>
          <cell r="C92" t="str">
            <v>2.0MM2*4C</v>
          </cell>
          <cell r="D92" t="str">
            <v>M</v>
          </cell>
          <cell r="E92">
            <v>598</v>
          </cell>
          <cell r="F92">
            <v>2.5999999999999999E-2</v>
          </cell>
          <cell r="G92">
            <v>73973</v>
          </cell>
          <cell r="H92">
            <v>11.96</v>
          </cell>
          <cell r="I92">
            <v>0</v>
          </cell>
        </row>
        <row r="93">
          <cell r="A93" t="str">
            <v>5511-14</v>
          </cell>
          <cell r="B93" t="str">
            <v>제어용비닐케이블(CVV)</v>
          </cell>
          <cell r="C93" t="str">
            <v>2.0MM2*5C</v>
          </cell>
          <cell r="D93" t="str">
            <v>M</v>
          </cell>
          <cell r="E93">
            <v>695</v>
          </cell>
          <cell r="F93">
            <v>3.2000000000000001E-2</v>
          </cell>
          <cell r="G93">
            <v>73973</v>
          </cell>
          <cell r="H93">
            <v>13.9</v>
          </cell>
          <cell r="I93">
            <v>0</v>
          </cell>
        </row>
        <row r="94">
          <cell r="A94" t="str">
            <v>5511-15</v>
          </cell>
          <cell r="B94" t="str">
            <v>제어용비닐케이블(CVV)</v>
          </cell>
          <cell r="C94" t="str">
            <v>2.0MM2*6C</v>
          </cell>
          <cell r="D94" t="str">
            <v>M</v>
          </cell>
          <cell r="E94">
            <v>798</v>
          </cell>
          <cell r="F94">
            <v>3.5000000000000003E-2</v>
          </cell>
          <cell r="G94">
            <v>73973</v>
          </cell>
          <cell r="H94">
            <v>15.96</v>
          </cell>
          <cell r="I94">
            <v>0</v>
          </cell>
        </row>
        <row r="95">
          <cell r="A95" t="str">
            <v>5511-16</v>
          </cell>
          <cell r="B95" t="str">
            <v>제어용비닐케이블(CVV)</v>
          </cell>
          <cell r="C95" t="str">
            <v>2.0MM2*7C</v>
          </cell>
          <cell r="D95" t="str">
            <v>M</v>
          </cell>
          <cell r="E95">
            <v>880</v>
          </cell>
          <cell r="F95">
            <v>3.9E-2</v>
          </cell>
          <cell r="G95">
            <v>73973</v>
          </cell>
          <cell r="H95">
            <v>17.600000000000001</v>
          </cell>
          <cell r="I95">
            <v>0</v>
          </cell>
        </row>
        <row r="96">
          <cell r="A96" t="str">
            <v>5511-21</v>
          </cell>
          <cell r="B96" t="str">
            <v>제어용비닐케이블(CVV)</v>
          </cell>
          <cell r="C96" t="str">
            <v>3.5MM2* 2C</v>
          </cell>
          <cell r="D96" t="str">
            <v>M</v>
          </cell>
          <cell r="E96">
            <v>560</v>
          </cell>
          <cell r="F96">
            <v>0.02</v>
          </cell>
          <cell r="G96">
            <v>73973</v>
          </cell>
          <cell r="H96">
            <v>11.200000000000001</v>
          </cell>
          <cell r="I96">
            <v>0</v>
          </cell>
        </row>
        <row r="97">
          <cell r="A97" t="str">
            <v>5511-22</v>
          </cell>
          <cell r="B97" t="str">
            <v>제어용비닐케이블(CVV)</v>
          </cell>
          <cell r="C97" t="str">
            <v>3.5MM2* 3C</v>
          </cell>
          <cell r="D97" t="str">
            <v>M</v>
          </cell>
          <cell r="E97">
            <v>714</v>
          </cell>
          <cell r="F97">
            <v>2.5000000000000001E-2</v>
          </cell>
          <cell r="G97">
            <v>73973</v>
          </cell>
          <cell r="H97">
            <v>14.280000000000001</v>
          </cell>
          <cell r="I97">
            <v>0</v>
          </cell>
        </row>
        <row r="98">
          <cell r="A98" t="str">
            <v>5511-23</v>
          </cell>
          <cell r="B98" t="str">
            <v>제어용비닐케이블(CVV)</v>
          </cell>
          <cell r="C98" t="str">
            <v>3.5MM2* 4C</v>
          </cell>
          <cell r="D98" t="str">
            <v>M</v>
          </cell>
          <cell r="E98">
            <v>877</v>
          </cell>
          <cell r="F98">
            <v>0.03</v>
          </cell>
          <cell r="G98">
            <v>73973</v>
          </cell>
          <cell r="H98">
            <v>17.54</v>
          </cell>
          <cell r="I98">
            <v>0</v>
          </cell>
        </row>
        <row r="99">
          <cell r="A99" t="str">
            <v>5511-24</v>
          </cell>
          <cell r="B99" t="str">
            <v>제어용비닐케이블(CVV)</v>
          </cell>
          <cell r="C99" t="str">
            <v>3.5MM2* 5C</v>
          </cell>
          <cell r="D99" t="str">
            <v>M</v>
          </cell>
          <cell r="E99">
            <v>1050</v>
          </cell>
          <cell r="F99">
            <v>3.5000000000000003E-2</v>
          </cell>
          <cell r="G99">
            <v>73973</v>
          </cell>
          <cell r="H99">
            <v>21</v>
          </cell>
          <cell r="I99">
            <v>0</v>
          </cell>
        </row>
        <row r="100">
          <cell r="A100" t="str">
            <v>5511-25</v>
          </cell>
          <cell r="B100" t="str">
            <v>제어용비닐케이블(CVV)</v>
          </cell>
          <cell r="C100" t="str">
            <v>3.5MM2* 6C</v>
          </cell>
          <cell r="D100" t="str">
            <v>M</v>
          </cell>
          <cell r="E100">
            <v>1230</v>
          </cell>
          <cell r="F100">
            <v>0.04</v>
          </cell>
          <cell r="G100">
            <v>73973</v>
          </cell>
          <cell r="H100">
            <v>24.6</v>
          </cell>
          <cell r="I100">
            <v>0</v>
          </cell>
        </row>
        <row r="101">
          <cell r="A101" t="str">
            <v>5511-26</v>
          </cell>
          <cell r="B101" t="str">
            <v>제어용비닐케이블(CVV)</v>
          </cell>
          <cell r="C101" t="str">
            <v>3.5MM2* 7C</v>
          </cell>
          <cell r="D101" t="str">
            <v>M</v>
          </cell>
          <cell r="E101">
            <v>1360</v>
          </cell>
          <cell r="F101">
            <v>4.4999999999999998E-2</v>
          </cell>
          <cell r="G101">
            <v>73973</v>
          </cell>
          <cell r="H101">
            <v>27.2</v>
          </cell>
          <cell r="I101">
            <v>0</v>
          </cell>
        </row>
        <row r="102">
          <cell r="A102" t="str">
            <v>5511-31</v>
          </cell>
          <cell r="B102" t="str">
            <v>제어용비닐케이블(CVV)</v>
          </cell>
          <cell r="C102" t="str">
            <v>5.5MM2* 2C</v>
          </cell>
          <cell r="D102" t="str">
            <v>M</v>
          </cell>
          <cell r="E102">
            <v>780</v>
          </cell>
          <cell r="F102">
            <v>2.5000000000000001E-2</v>
          </cell>
          <cell r="G102">
            <v>73973</v>
          </cell>
          <cell r="H102">
            <v>15.6</v>
          </cell>
          <cell r="I102">
            <v>0</v>
          </cell>
        </row>
        <row r="103">
          <cell r="A103" t="str">
            <v>5511-32</v>
          </cell>
          <cell r="B103" t="str">
            <v>제어용비닐케이블(CVV)</v>
          </cell>
          <cell r="C103" t="str">
            <v>5.5MM2* 3C</v>
          </cell>
          <cell r="D103" t="str">
            <v>M</v>
          </cell>
          <cell r="E103">
            <v>1010</v>
          </cell>
          <cell r="F103">
            <v>0.03</v>
          </cell>
          <cell r="G103">
            <v>73973</v>
          </cell>
          <cell r="H103">
            <v>20.2</v>
          </cell>
          <cell r="I103">
            <v>0</v>
          </cell>
        </row>
        <row r="104">
          <cell r="A104" t="str">
            <v>5511-33</v>
          </cell>
          <cell r="B104" t="str">
            <v>제어용비닐케이블(CVV)</v>
          </cell>
          <cell r="C104" t="str">
            <v>5.5MM2* 4C</v>
          </cell>
          <cell r="D104" t="str">
            <v>M</v>
          </cell>
          <cell r="E104">
            <v>1260</v>
          </cell>
          <cell r="F104">
            <v>3.5000000000000003E-2</v>
          </cell>
          <cell r="G104">
            <v>73973</v>
          </cell>
          <cell r="H104">
            <v>25.2</v>
          </cell>
          <cell r="I104">
            <v>0</v>
          </cell>
        </row>
        <row r="105">
          <cell r="A105" t="str">
            <v>5511-34</v>
          </cell>
          <cell r="B105" t="str">
            <v>제어용비닐케이블(CVV)</v>
          </cell>
          <cell r="C105" t="str">
            <v>5.5MM2* 5C</v>
          </cell>
          <cell r="D105" t="str">
            <v>M</v>
          </cell>
          <cell r="E105">
            <v>1520</v>
          </cell>
          <cell r="F105">
            <v>0.04</v>
          </cell>
          <cell r="G105">
            <v>73973</v>
          </cell>
          <cell r="H105">
            <v>30.400000000000002</v>
          </cell>
          <cell r="I105">
            <v>0</v>
          </cell>
        </row>
        <row r="106">
          <cell r="A106" t="str">
            <v>5511-35</v>
          </cell>
          <cell r="B106" t="str">
            <v>제어용비닐케이블(CVV)</v>
          </cell>
          <cell r="C106" t="str">
            <v>5.5MM2* 6C</v>
          </cell>
          <cell r="D106" t="str">
            <v>M</v>
          </cell>
          <cell r="E106">
            <v>1850</v>
          </cell>
          <cell r="F106">
            <v>4.4999999999999998E-2</v>
          </cell>
          <cell r="G106">
            <v>73973</v>
          </cell>
          <cell r="H106">
            <v>37</v>
          </cell>
          <cell r="I106">
            <v>0</v>
          </cell>
        </row>
        <row r="107">
          <cell r="A107" t="str">
            <v>5511-36</v>
          </cell>
          <cell r="B107" t="str">
            <v>제어용비닐케이블(CVV)</v>
          </cell>
          <cell r="C107" t="str">
            <v>5.5MM2* 7C</v>
          </cell>
          <cell r="D107" t="str">
            <v>M</v>
          </cell>
          <cell r="E107">
            <v>2010</v>
          </cell>
          <cell r="F107">
            <v>0.05</v>
          </cell>
          <cell r="G107">
            <v>73973</v>
          </cell>
          <cell r="H107">
            <v>40.200000000000003</v>
          </cell>
          <cell r="I107">
            <v>0</v>
          </cell>
        </row>
        <row r="108">
          <cell r="A108" t="str">
            <v>5511-41</v>
          </cell>
          <cell r="B108" t="str">
            <v>제어용비닐케이블(CVV)</v>
          </cell>
          <cell r="C108" t="str">
            <v>8.0MM2* 2C</v>
          </cell>
          <cell r="D108" t="str">
            <v>M</v>
          </cell>
          <cell r="E108">
            <v>1040</v>
          </cell>
          <cell r="F108">
            <v>0.03</v>
          </cell>
          <cell r="G108">
            <v>73973</v>
          </cell>
          <cell r="H108">
            <v>20.8</v>
          </cell>
          <cell r="I108">
            <v>0</v>
          </cell>
        </row>
        <row r="109">
          <cell r="A109" t="str">
            <v>5511-42</v>
          </cell>
          <cell r="B109" t="str">
            <v>제어용비닐케이블(CVV)</v>
          </cell>
          <cell r="C109" t="str">
            <v>8.0MM2* 3C</v>
          </cell>
          <cell r="D109" t="str">
            <v>M</v>
          </cell>
          <cell r="E109">
            <v>1400</v>
          </cell>
          <cell r="F109">
            <v>3.5000000000000003E-2</v>
          </cell>
          <cell r="G109">
            <v>73973</v>
          </cell>
          <cell r="H109">
            <v>28</v>
          </cell>
          <cell r="I109">
            <v>0</v>
          </cell>
        </row>
        <row r="110">
          <cell r="A110" t="str">
            <v>5511-43</v>
          </cell>
          <cell r="B110" t="str">
            <v>제어용비닐케이블(CVV)</v>
          </cell>
          <cell r="C110" t="str">
            <v>8.0MM2* 4C</v>
          </cell>
          <cell r="D110" t="str">
            <v>M</v>
          </cell>
          <cell r="E110">
            <v>1720</v>
          </cell>
          <cell r="F110">
            <v>0.04</v>
          </cell>
          <cell r="G110">
            <v>73973</v>
          </cell>
          <cell r="H110">
            <v>34.4</v>
          </cell>
          <cell r="I110">
            <v>0</v>
          </cell>
        </row>
        <row r="111">
          <cell r="A111" t="str">
            <v>5511-44</v>
          </cell>
          <cell r="B111" t="str">
            <v>제어용비닐케이블(CVV)</v>
          </cell>
          <cell r="C111" t="str">
            <v>8.0MM2* 5C</v>
          </cell>
          <cell r="D111" t="str">
            <v>M</v>
          </cell>
          <cell r="E111">
            <v>2080</v>
          </cell>
          <cell r="F111">
            <v>4.4999999999999998E-2</v>
          </cell>
          <cell r="G111">
            <v>73973</v>
          </cell>
          <cell r="H111">
            <v>41.6</v>
          </cell>
          <cell r="I111">
            <v>0</v>
          </cell>
        </row>
        <row r="112">
          <cell r="A112" t="str">
            <v>5511-45</v>
          </cell>
          <cell r="B112" t="str">
            <v>제어용비닐케이블(CVV)</v>
          </cell>
          <cell r="C112" t="str">
            <v>8.0MM2* 6C</v>
          </cell>
          <cell r="D112" t="str">
            <v>M</v>
          </cell>
          <cell r="E112">
            <v>2510</v>
          </cell>
          <cell r="F112">
            <v>0.05</v>
          </cell>
          <cell r="G112">
            <v>73973</v>
          </cell>
          <cell r="H112">
            <v>50.2</v>
          </cell>
          <cell r="I112">
            <v>0</v>
          </cell>
        </row>
        <row r="113">
          <cell r="A113" t="str">
            <v>5511-46</v>
          </cell>
          <cell r="B113" t="str">
            <v>제어용비닐케이블(CVV)</v>
          </cell>
          <cell r="C113" t="str">
            <v>8.0MM2* 7C</v>
          </cell>
          <cell r="D113" t="str">
            <v>M</v>
          </cell>
          <cell r="E113">
            <v>2760</v>
          </cell>
          <cell r="F113">
            <v>5.5E-2</v>
          </cell>
          <cell r="G113">
            <v>73973</v>
          </cell>
          <cell r="H113">
            <v>55.2</v>
          </cell>
          <cell r="I113">
            <v>0</v>
          </cell>
        </row>
        <row r="114">
          <cell r="A114" t="str">
            <v>5517-00</v>
          </cell>
          <cell r="B114" t="str">
            <v>내 화 전 선 (FR-8)</v>
          </cell>
        </row>
        <row r="115">
          <cell r="A115" t="str">
            <v>5517-01</v>
          </cell>
          <cell r="B115" t="str">
            <v>내화전선 FR-8</v>
          </cell>
          <cell r="C115" t="str">
            <v>1C/2.0mm2</v>
          </cell>
          <cell r="D115" t="str">
            <v>M</v>
          </cell>
          <cell r="E115">
            <v>524</v>
          </cell>
          <cell r="F115">
            <v>0.01</v>
          </cell>
          <cell r="G115">
            <v>56143</v>
          </cell>
          <cell r="H115">
            <v>10.48</v>
          </cell>
          <cell r="I115">
            <v>0</v>
          </cell>
        </row>
        <row r="116">
          <cell r="A116" t="str">
            <v>5517-02</v>
          </cell>
          <cell r="B116" t="str">
            <v>내화전선 FR-8</v>
          </cell>
          <cell r="C116" t="str">
            <v>1C/3.5mm2</v>
          </cell>
          <cell r="D116" t="str">
            <v>M</v>
          </cell>
          <cell r="E116">
            <v>660</v>
          </cell>
          <cell r="F116">
            <v>0.01</v>
          </cell>
          <cell r="G116">
            <v>56143</v>
          </cell>
          <cell r="H116">
            <v>13.200000000000001</v>
          </cell>
          <cell r="I116">
            <v>0</v>
          </cell>
        </row>
        <row r="117">
          <cell r="A117" t="str">
            <v>5517-03</v>
          </cell>
          <cell r="B117" t="str">
            <v>내화전선 FR-8</v>
          </cell>
          <cell r="C117" t="str">
            <v>1C/5.5mm2</v>
          </cell>
          <cell r="D117" t="str">
            <v>M</v>
          </cell>
          <cell r="E117">
            <v>786</v>
          </cell>
          <cell r="F117">
            <v>0.01</v>
          </cell>
          <cell r="G117">
            <v>56143</v>
          </cell>
          <cell r="H117">
            <v>15.72</v>
          </cell>
          <cell r="I117">
            <v>0</v>
          </cell>
        </row>
        <row r="118">
          <cell r="A118" t="str">
            <v>5517-04</v>
          </cell>
          <cell r="B118" t="str">
            <v>내화전선 FR-8</v>
          </cell>
          <cell r="C118" t="str">
            <v>1C/8.0mm2</v>
          </cell>
          <cell r="D118" t="str">
            <v>M</v>
          </cell>
          <cell r="E118">
            <v>1010</v>
          </cell>
          <cell r="F118">
            <v>0.01</v>
          </cell>
          <cell r="G118">
            <v>56143</v>
          </cell>
          <cell r="H118">
            <v>20.2</v>
          </cell>
          <cell r="I118">
            <v>0</v>
          </cell>
        </row>
        <row r="119">
          <cell r="A119" t="str">
            <v>5517-05</v>
          </cell>
          <cell r="B119" t="str">
            <v>내화전선 FR-8</v>
          </cell>
          <cell r="C119" t="str">
            <v>1C/14mm2</v>
          </cell>
          <cell r="D119" t="str">
            <v>M</v>
          </cell>
          <cell r="E119">
            <v>1120</v>
          </cell>
          <cell r="F119">
            <v>0.01</v>
          </cell>
          <cell r="G119">
            <v>56143</v>
          </cell>
          <cell r="H119">
            <v>22.400000000000002</v>
          </cell>
          <cell r="I119">
            <v>0</v>
          </cell>
        </row>
        <row r="120">
          <cell r="A120" t="str">
            <v>5517-06</v>
          </cell>
          <cell r="B120" t="str">
            <v>내화전선 FR-8</v>
          </cell>
          <cell r="C120" t="str">
            <v>1C/22mm2</v>
          </cell>
          <cell r="D120" t="str">
            <v>M</v>
          </cell>
          <cell r="E120">
            <v>1510</v>
          </cell>
          <cell r="F120">
            <v>0.01</v>
          </cell>
          <cell r="G120">
            <v>56143</v>
          </cell>
          <cell r="H120">
            <v>30.2</v>
          </cell>
          <cell r="I120">
            <v>0</v>
          </cell>
        </row>
        <row r="121">
          <cell r="A121" t="str">
            <v>5517-07</v>
          </cell>
          <cell r="B121" t="str">
            <v>내화전선 FR-8</v>
          </cell>
          <cell r="C121" t="str">
            <v>1C/38mm2</v>
          </cell>
          <cell r="D121" t="str">
            <v>M</v>
          </cell>
          <cell r="E121">
            <v>2255</v>
          </cell>
          <cell r="F121">
            <v>0.01</v>
          </cell>
          <cell r="G121">
            <v>56143</v>
          </cell>
          <cell r="H121">
            <v>45.1</v>
          </cell>
          <cell r="I121">
            <v>0</v>
          </cell>
        </row>
        <row r="122">
          <cell r="A122" t="str">
            <v>5517-08</v>
          </cell>
          <cell r="B122" t="str">
            <v>내화전선 FR-8</v>
          </cell>
          <cell r="C122" t="str">
            <v>1C/60mm2</v>
          </cell>
          <cell r="D122" t="str">
            <v>M</v>
          </cell>
          <cell r="E122">
            <v>3320</v>
          </cell>
          <cell r="F122">
            <v>0.01</v>
          </cell>
          <cell r="G122">
            <v>56143</v>
          </cell>
          <cell r="H122">
            <v>66.400000000000006</v>
          </cell>
          <cell r="I122">
            <v>0</v>
          </cell>
        </row>
        <row r="123">
          <cell r="A123" t="str">
            <v>5517-11</v>
          </cell>
          <cell r="B123" t="str">
            <v>내화전선 FR-8</v>
          </cell>
          <cell r="C123" t="str">
            <v>1C/100MM2</v>
          </cell>
          <cell r="D123" t="str">
            <v>M</v>
          </cell>
          <cell r="E123">
            <v>5043</v>
          </cell>
          <cell r="F123">
            <v>6.4000000000000001E-2</v>
          </cell>
          <cell r="G123">
            <v>56143</v>
          </cell>
          <cell r="H123">
            <v>100.86</v>
          </cell>
          <cell r="I123">
            <v>0</v>
          </cell>
        </row>
        <row r="124">
          <cell r="A124" t="str">
            <v>5517-12</v>
          </cell>
          <cell r="B124" t="str">
            <v>내화전선 FR-8</v>
          </cell>
          <cell r="C124" t="str">
            <v>1C/150MM2</v>
          </cell>
          <cell r="D124" t="str">
            <v>M</v>
          </cell>
          <cell r="E124">
            <v>7227</v>
          </cell>
          <cell r="F124">
            <v>8.7999999999999995E-2</v>
          </cell>
          <cell r="G124">
            <v>56143</v>
          </cell>
          <cell r="H124">
            <v>144.54</v>
          </cell>
          <cell r="I124">
            <v>0</v>
          </cell>
        </row>
        <row r="125">
          <cell r="A125" t="str">
            <v>5517-13</v>
          </cell>
          <cell r="B125" t="str">
            <v>내화전선 FR-8</v>
          </cell>
          <cell r="C125" t="str">
            <v>1C/200MM2</v>
          </cell>
          <cell r="D125" t="str">
            <v>M</v>
          </cell>
          <cell r="E125">
            <v>9247</v>
          </cell>
          <cell r="F125">
            <v>0.107</v>
          </cell>
          <cell r="G125">
            <v>56143</v>
          </cell>
          <cell r="H125">
            <v>184.94</v>
          </cell>
          <cell r="I125">
            <v>0</v>
          </cell>
        </row>
        <row r="126">
          <cell r="A126" t="str">
            <v>5517-14</v>
          </cell>
          <cell r="B126" t="str">
            <v>내화전선 FR-8</v>
          </cell>
          <cell r="C126" t="str">
            <v>1C/250MM2</v>
          </cell>
          <cell r="D126" t="str">
            <v>M</v>
          </cell>
          <cell r="E126">
            <v>11218</v>
          </cell>
          <cell r="F126">
            <v>0.13</v>
          </cell>
          <cell r="G126">
            <v>56143</v>
          </cell>
          <cell r="H126">
            <v>224.36</v>
          </cell>
          <cell r="I126">
            <v>0</v>
          </cell>
        </row>
        <row r="127">
          <cell r="A127" t="str">
            <v>5517-21</v>
          </cell>
          <cell r="B127" t="str">
            <v>내화전선 FR-8</v>
          </cell>
          <cell r="C127" t="str">
            <v>2C/2.0mm2</v>
          </cell>
          <cell r="D127" t="str">
            <v>M</v>
          </cell>
          <cell r="E127">
            <v>1060</v>
          </cell>
          <cell r="F127">
            <v>1.4999999999999999E-2</v>
          </cell>
          <cell r="G127">
            <v>56143</v>
          </cell>
          <cell r="H127">
            <v>21.2</v>
          </cell>
          <cell r="I127">
            <v>0</v>
          </cell>
        </row>
        <row r="128">
          <cell r="A128" t="str">
            <v>5517-22</v>
          </cell>
          <cell r="B128" t="str">
            <v>내화전선 FR-8</v>
          </cell>
          <cell r="C128" t="str">
            <v>2C/3.5mm2</v>
          </cell>
          <cell r="D128" t="str">
            <v>M</v>
          </cell>
          <cell r="E128">
            <v>1480</v>
          </cell>
          <cell r="F128">
            <v>1.4999999999999999E-2</v>
          </cell>
          <cell r="G128">
            <v>56143</v>
          </cell>
          <cell r="H128">
            <v>29.6</v>
          </cell>
          <cell r="I128">
            <v>0</v>
          </cell>
        </row>
        <row r="129">
          <cell r="A129" t="str">
            <v>5517-23</v>
          </cell>
          <cell r="B129" t="str">
            <v>내화전선 FR-8</v>
          </cell>
          <cell r="C129" t="str">
            <v>2C/5.5mm2</v>
          </cell>
          <cell r="D129" t="str">
            <v>M</v>
          </cell>
          <cell r="E129">
            <v>1880</v>
          </cell>
          <cell r="F129">
            <v>1.4999999999999999E-2</v>
          </cell>
          <cell r="G129">
            <v>56143</v>
          </cell>
          <cell r="H129">
            <v>37.6</v>
          </cell>
          <cell r="I129">
            <v>0</v>
          </cell>
        </row>
        <row r="130">
          <cell r="A130" t="str">
            <v>5517-24</v>
          </cell>
          <cell r="B130" t="str">
            <v>내화전선 FR-8</v>
          </cell>
          <cell r="C130" t="str">
            <v>2C/8.0mm2</v>
          </cell>
          <cell r="D130" t="str">
            <v>M</v>
          </cell>
          <cell r="E130">
            <v>2180</v>
          </cell>
          <cell r="F130">
            <v>1.4999999999999999E-2</v>
          </cell>
          <cell r="G130">
            <v>56143</v>
          </cell>
          <cell r="H130">
            <v>43.6</v>
          </cell>
          <cell r="I130">
            <v>0</v>
          </cell>
        </row>
        <row r="131">
          <cell r="A131" t="str">
            <v>5517-25</v>
          </cell>
          <cell r="B131" t="str">
            <v>내화전선 FR-8</v>
          </cell>
          <cell r="C131" t="str">
            <v>2C/14mm2</v>
          </cell>
          <cell r="D131" t="str">
            <v>M</v>
          </cell>
          <cell r="E131">
            <v>2430</v>
          </cell>
          <cell r="F131">
            <v>1.4999999999999999E-2</v>
          </cell>
          <cell r="G131">
            <v>56143</v>
          </cell>
          <cell r="H131">
            <v>48.6</v>
          </cell>
          <cell r="I131">
            <v>0</v>
          </cell>
        </row>
        <row r="132">
          <cell r="A132" t="str">
            <v>5517-26</v>
          </cell>
          <cell r="B132" t="str">
            <v>내화전선 FR-8</v>
          </cell>
          <cell r="C132" t="str">
            <v>2C/22mm2</v>
          </cell>
          <cell r="D132" t="str">
            <v>M</v>
          </cell>
          <cell r="E132">
            <v>3300</v>
          </cell>
          <cell r="F132">
            <v>1.4999999999999999E-2</v>
          </cell>
          <cell r="G132">
            <v>56143</v>
          </cell>
          <cell r="H132">
            <v>66</v>
          </cell>
          <cell r="I132">
            <v>0</v>
          </cell>
        </row>
        <row r="133">
          <cell r="A133" t="str">
            <v>5517-27</v>
          </cell>
          <cell r="B133" t="str">
            <v>내화전선 FR-8</v>
          </cell>
          <cell r="C133" t="str">
            <v>2C/38mm2</v>
          </cell>
          <cell r="D133" t="str">
            <v>M</v>
          </cell>
          <cell r="E133">
            <v>4850</v>
          </cell>
          <cell r="F133">
            <v>1.4999999999999999E-2</v>
          </cell>
          <cell r="G133">
            <v>56143</v>
          </cell>
          <cell r="H133">
            <v>97</v>
          </cell>
          <cell r="I133">
            <v>0</v>
          </cell>
        </row>
        <row r="134">
          <cell r="A134" t="str">
            <v>5517-28</v>
          </cell>
          <cell r="B134" t="str">
            <v>내화전선 FR-8</v>
          </cell>
          <cell r="C134" t="str">
            <v>2C/60mm2</v>
          </cell>
          <cell r="D134" t="str">
            <v>M</v>
          </cell>
          <cell r="E134">
            <v>7200</v>
          </cell>
          <cell r="F134">
            <v>1.4999999999999999E-2</v>
          </cell>
          <cell r="G134">
            <v>56143</v>
          </cell>
          <cell r="H134">
            <v>144</v>
          </cell>
          <cell r="I134">
            <v>0</v>
          </cell>
        </row>
        <row r="135">
          <cell r="A135" t="str">
            <v>5517-29</v>
          </cell>
          <cell r="B135" t="str">
            <v>내화전선 FR-8</v>
          </cell>
          <cell r="C135" t="str">
            <v>2C/100MM2</v>
          </cell>
          <cell r="D135" t="str">
            <v>M</v>
          </cell>
          <cell r="E135">
            <v>11100</v>
          </cell>
          <cell r="F135">
            <v>0.08</v>
          </cell>
          <cell r="G135">
            <v>56143</v>
          </cell>
          <cell r="H135">
            <v>222</v>
          </cell>
          <cell r="I135">
            <v>0</v>
          </cell>
        </row>
        <row r="136">
          <cell r="A136" t="str">
            <v>5517-30</v>
          </cell>
          <cell r="B136" t="str">
            <v>내화전선 FR-8</v>
          </cell>
          <cell r="C136" t="str">
            <v>2C/150MM2</v>
          </cell>
          <cell r="D136" t="str">
            <v>M</v>
          </cell>
          <cell r="E136">
            <v>15640</v>
          </cell>
          <cell r="F136">
            <v>0.09</v>
          </cell>
          <cell r="G136">
            <v>56143</v>
          </cell>
          <cell r="H136">
            <v>312.8</v>
          </cell>
          <cell r="I136">
            <v>0</v>
          </cell>
        </row>
        <row r="137">
          <cell r="A137" t="str">
            <v>5517-31</v>
          </cell>
          <cell r="B137" t="str">
            <v>내화전선 FR-8</v>
          </cell>
          <cell r="C137" t="str">
            <v>2C/200MM2</v>
          </cell>
          <cell r="D137" t="str">
            <v>M</v>
          </cell>
          <cell r="E137">
            <v>20450</v>
          </cell>
          <cell r="F137">
            <v>0.12</v>
          </cell>
          <cell r="G137">
            <v>56143</v>
          </cell>
          <cell r="H137">
            <v>409</v>
          </cell>
          <cell r="I137">
            <v>0</v>
          </cell>
        </row>
        <row r="138">
          <cell r="A138" t="str">
            <v>5517-32</v>
          </cell>
          <cell r="B138" t="str">
            <v>내화전선 FR-8</v>
          </cell>
          <cell r="C138" t="str">
            <v>2C/250MM2</v>
          </cell>
          <cell r="D138" t="str">
            <v>M</v>
          </cell>
          <cell r="E138">
            <v>24810</v>
          </cell>
          <cell r="F138">
            <v>0.15</v>
          </cell>
          <cell r="G138">
            <v>56143</v>
          </cell>
          <cell r="H138">
            <v>496.2</v>
          </cell>
          <cell r="I138">
            <v>0</v>
          </cell>
        </row>
        <row r="139">
          <cell r="A139" t="str">
            <v>5517-41</v>
          </cell>
          <cell r="B139" t="str">
            <v>내화전선 FR-8</v>
          </cell>
          <cell r="C139" t="str">
            <v>3C/2.0mm2</v>
          </cell>
          <cell r="D139" t="str">
            <v>M</v>
          </cell>
          <cell r="E139">
            <v>1630</v>
          </cell>
          <cell r="F139">
            <v>0.02</v>
          </cell>
          <cell r="G139">
            <v>56143</v>
          </cell>
          <cell r="H139">
            <v>32.6</v>
          </cell>
          <cell r="I139">
            <v>0</v>
          </cell>
        </row>
        <row r="140">
          <cell r="A140" t="str">
            <v>5517-42</v>
          </cell>
          <cell r="B140" t="str">
            <v>내화전선 FR-8</v>
          </cell>
          <cell r="C140" t="str">
            <v>3C/3.5mm2</v>
          </cell>
          <cell r="D140" t="str">
            <v>M</v>
          </cell>
          <cell r="E140">
            <v>1987</v>
          </cell>
          <cell r="F140">
            <v>0.02</v>
          </cell>
          <cell r="G140">
            <v>56143</v>
          </cell>
          <cell r="H140">
            <v>39.74</v>
          </cell>
          <cell r="I140">
            <v>0</v>
          </cell>
        </row>
        <row r="141">
          <cell r="A141" t="str">
            <v>5517-43</v>
          </cell>
          <cell r="B141" t="str">
            <v>내화전선 FR-8</v>
          </cell>
          <cell r="C141" t="str">
            <v>3C/5.5MM2</v>
          </cell>
          <cell r="D141" t="str">
            <v>M</v>
          </cell>
          <cell r="E141">
            <v>2489</v>
          </cell>
          <cell r="F141">
            <v>3.1E-2</v>
          </cell>
          <cell r="G141">
            <v>56143</v>
          </cell>
          <cell r="H141">
            <v>49.78</v>
          </cell>
          <cell r="I141">
            <v>0</v>
          </cell>
        </row>
        <row r="142">
          <cell r="A142" t="str">
            <v>5517-44</v>
          </cell>
          <cell r="B142" t="str">
            <v>내화전선 FR-8</v>
          </cell>
          <cell r="C142" t="str">
            <v>3C/8.0mm2</v>
          </cell>
          <cell r="D142" t="str">
            <v>M</v>
          </cell>
          <cell r="E142">
            <v>2930</v>
          </cell>
          <cell r="F142">
            <v>3.1E-2</v>
          </cell>
          <cell r="G142">
            <v>56143</v>
          </cell>
          <cell r="H142">
            <v>58.6</v>
          </cell>
          <cell r="I142">
            <v>0</v>
          </cell>
        </row>
        <row r="143">
          <cell r="A143" t="str">
            <v>5517-45</v>
          </cell>
          <cell r="B143" t="str">
            <v>내화전선 FR-8</v>
          </cell>
          <cell r="C143" t="str">
            <v>3C/14mm2</v>
          </cell>
          <cell r="D143" t="str">
            <v>M</v>
          </cell>
          <cell r="E143">
            <v>3130</v>
          </cell>
          <cell r="F143">
            <v>3.1E-2</v>
          </cell>
          <cell r="G143">
            <v>56143</v>
          </cell>
          <cell r="H143">
            <v>62.6</v>
          </cell>
          <cell r="I143">
            <v>0</v>
          </cell>
        </row>
        <row r="144">
          <cell r="A144" t="str">
            <v>5517-46</v>
          </cell>
          <cell r="B144" t="str">
            <v>내화전선 FR-8</v>
          </cell>
          <cell r="C144" t="str">
            <v>3C/22mm2</v>
          </cell>
          <cell r="D144" t="str">
            <v>M</v>
          </cell>
          <cell r="E144">
            <v>4250</v>
          </cell>
          <cell r="F144">
            <v>3.1E-2</v>
          </cell>
          <cell r="G144">
            <v>56143</v>
          </cell>
          <cell r="H144">
            <v>85</v>
          </cell>
          <cell r="I144">
            <v>0</v>
          </cell>
        </row>
        <row r="145">
          <cell r="A145" t="str">
            <v>5517-47</v>
          </cell>
          <cell r="B145" t="str">
            <v>내화전선 FR-8</v>
          </cell>
          <cell r="C145" t="str">
            <v>3C/38mm2</v>
          </cell>
          <cell r="D145" t="str">
            <v>M</v>
          </cell>
          <cell r="E145">
            <v>6610</v>
          </cell>
          <cell r="F145">
            <v>3.1E-2</v>
          </cell>
          <cell r="G145">
            <v>56143</v>
          </cell>
          <cell r="H145">
            <v>132.19999999999999</v>
          </cell>
          <cell r="I145">
            <v>0</v>
          </cell>
        </row>
        <row r="146">
          <cell r="A146" t="str">
            <v>5517-48</v>
          </cell>
          <cell r="B146" t="str">
            <v>내화전선 FR-8</v>
          </cell>
          <cell r="C146" t="str">
            <v>3C/60mm2</v>
          </cell>
          <cell r="D146" t="str">
            <v>M</v>
          </cell>
          <cell r="E146">
            <v>10120</v>
          </cell>
          <cell r="F146">
            <v>3.1E-2</v>
          </cell>
          <cell r="G146">
            <v>56143</v>
          </cell>
          <cell r="H146">
            <v>202.4</v>
          </cell>
          <cell r="I146">
            <v>0</v>
          </cell>
        </row>
        <row r="147">
          <cell r="A147" t="str">
            <v>5517-49</v>
          </cell>
          <cell r="B147" t="str">
            <v>내화전선 FR-8</v>
          </cell>
          <cell r="C147" t="str">
            <v>3C/100MM2</v>
          </cell>
          <cell r="D147" t="str">
            <v>M</v>
          </cell>
          <cell r="E147">
            <v>16187</v>
          </cell>
          <cell r="F147">
            <v>0.16</v>
          </cell>
          <cell r="G147">
            <v>56143</v>
          </cell>
          <cell r="H147">
            <v>323.74</v>
          </cell>
          <cell r="I147">
            <v>0</v>
          </cell>
        </row>
        <row r="148">
          <cell r="A148" t="str">
            <v>5517-50</v>
          </cell>
          <cell r="B148" t="str">
            <v>내화전선 FR-8</v>
          </cell>
          <cell r="C148" t="str">
            <v>3C/150MM2</v>
          </cell>
          <cell r="D148" t="str">
            <v>M</v>
          </cell>
          <cell r="E148">
            <v>22902</v>
          </cell>
          <cell r="F148">
            <v>0.2</v>
          </cell>
          <cell r="G148">
            <v>56143</v>
          </cell>
          <cell r="H148">
            <v>458.04</v>
          </cell>
          <cell r="I148">
            <v>0</v>
          </cell>
        </row>
        <row r="149">
          <cell r="A149" t="str">
            <v>5517-51</v>
          </cell>
          <cell r="B149" t="str">
            <v>내화전선 FR-8</v>
          </cell>
          <cell r="C149" t="str">
            <v>3C/200MM2</v>
          </cell>
          <cell r="D149" t="str">
            <v>M</v>
          </cell>
          <cell r="E149">
            <v>30354</v>
          </cell>
          <cell r="F149">
            <v>0.3</v>
          </cell>
          <cell r="G149">
            <v>56143</v>
          </cell>
          <cell r="H149">
            <v>607.08000000000004</v>
          </cell>
          <cell r="I149">
            <v>0</v>
          </cell>
        </row>
        <row r="150">
          <cell r="A150" t="str">
            <v>5517-52</v>
          </cell>
          <cell r="B150" t="str">
            <v>내화전선 FR-8</v>
          </cell>
          <cell r="C150" t="str">
            <v>3C/250MM2</v>
          </cell>
          <cell r="D150" t="str">
            <v>M</v>
          </cell>
          <cell r="E150">
            <v>35923</v>
          </cell>
          <cell r="F150">
            <v>0.3</v>
          </cell>
          <cell r="G150">
            <v>56143</v>
          </cell>
          <cell r="H150">
            <v>718.46</v>
          </cell>
          <cell r="I150">
            <v>0</v>
          </cell>
        </row>
        <row r="151">
          <cell r="A151" t="str">
            <v>5517-61</v>
          </cell>
          <cell r="B151" t="str">
            <v>내화전선 FR-8</v>
          </cell>
          <cell r="C151" t="str">
            <v>4C/2.0mm2</v>
          </cell>
          <cell r="D151" t="str">
            <v>M</v>
          </cell>
          <cell r="E151">
            <v>2040</v>
          </cell>
          <cell r="F151">
            <v>0.02</v>
          </cell>
          <cell r="G151">
            <v>56143</v>
          </cell>
          <cell r="H151">
            <v>40.800000000000004</v>
          </cell>
          <cell r="I151">
            <v>0</v>
          </cell>
        </row>
        <row r="152">
          <cell r="A152" t="str">
            <v>5517-62</v>
          </cell>
          <cell r="B152" t="str">
            <v>내화전선 FR-8</v>
          </cell>
          <cell r="C152" t="str">
            <v>4C/3.5mm2</v>
          </cell>
          <cell r="D152" t="str">
            <v>M</v>
          </cell>
          <cell r="E152">
            <v>2480</v>
          </cell>
          <cell r="F152">
            <v>3.1E-2</v>
          </cell>
          <cell r="G152">
            <v>56143</v>
          </cell>
          <cell r="H152">
            <v>49.6</v>
          </cell>
          <cell r="I152">
            <v>0</v>
          </cell>
        </row>
        <row r="153">
          <cell r="A153" t="str">
            <v>5517-63</v>
          </cell>
          <cell r="B153" t="str">
            <v>내화전선 FR-8</v>
          </cell>
          <cell r="C153" t="str">
            <v>4C/5.5MM2</v>
          </cell>
          <cell r="D153" t="str">
            <v>M</v>
          </cell>
          <cell r="E153">
            <v>3180</v>
          </cell>
          <cell r="F153">
            <v>3.1E-2</v>
          </cell>
          <cell r="G153">
            <v>56143</v>
          </cell>
          <cell r="H153">
            <v>63.6</v>
          </cell>
          <cell r="I153">
            <v>0</v>
          </cell>
        </row>
        <row r="154">
          <cell r="A154" t="str">
            <v>5517-64</v>
          </cell>
          <cell r="B154" t="str">
            <v>내화전선 FR-8</v>
          </cell>
          <cell r="C154" t="str">
            <v>4C/8.0mm2</v>
          </cell>
          <cell r="D154" t="str">
            <v>M</v>
          </cell>
          <cell r="E154">
            <v>3690</v>
          </cell>
          <cell r="F154">
            <v>3.1E-2</v>
          </cell>
          <cell r="G154">
            <v>56143</v>
          </cell>
          <cell r="H154">
            <v>73.8</v>
          </cell>
          <cell r="I154">
            <v>0</v>
          </cell>
        </row>
        <row r="155">
          <cell r="A155" t="str">
            <v>5517-65</v>
          </cell>
          <cell r="B155" t="str">
            <v>내화전선 FR-8</v>
          </cell>
          <cell r="C155" t="str">
            <v>4C/14mm2</v>
          </cell>
          <cell r="D155" t="str">
            <v>M</v>
          </cell>
          <cell r="E155">
            <v>3940</v>
          </cell>
          <cell r="F155">
            <v>3.1E-2</v>
          </cell>
          <cell r="G155">
            <v>56143</v>
          </cell>
          <cell r="H155">
            <v>78.8</v>
          </cell>
          <cell r="I155">
            <v>0</v>
          </cell>
        </row>
        <row r="156">
          <cell r="A156" t="str">
            <v>5517-66</v>
          </cell>
          <cell r="B156" t="str">
            <v>내화전선 FR-8</v>
          </cell>
          <cell r="C156" t="str">
            <v>4C/22mm2</v>
          </cell>
          <cell r="D156" t="str">
            <v>M</v>
          </cell>
          <cell r="E156">
            <v>5630</v>
          </cell>
          <cell r="F156">
            <v>3.1E-2</v>
          </cell>
          <cell r="G156">
            <v>56143</v>
          </cell>
          <cell r="H156">
            <v>112.60000000000001</v>
          </cell>
          <cell r="I156">
            <v>0</v>
          </cell>
        </row>
        <row r="157">
          <cell r="A157" t="str">
            <v>5517-67</v>
          </cell>
          <cell r="B157" t="str">
            <v>내화전선 FR-8</v>
          </cell>
          <cell r="C157" t="str">
            <v>4C/38mm2</v>
          </cell>
          <cell r="D157" t="str">
            <v>M</v>
          </cell>
          <cell r="E157">
            <v>8890</v>
          </cell>
          <cell r="F157">
            <v>3.1E-2</v>
          </cell>
          <cell r="G157">
            <v>56143</v>
          </cell>
          <cell r="H157">
            <v>177.8</v>
          </cell>
          <cell r="I157">
            <v>0</v>
          </cell>
        </row>
        <row r="158">
          <cell r="A158" t="str">
            <v>5517-68</v>
          </cell>
          <cell r="B158" t="str">
            <v>내화전선 FR-8</v>
          </cell>
          <cell r="C158" t="str">
            <v>4C/60mm2</v>
          </cell>
          <cell r="D158" t="str">
            <v>M</v>
          </cell>
          <cell r="E158">
            <v>13160</v>
          </cell>
          <cell r="F158">
            <v>0.16</v>
          </cell>
          <cell r="G158">
            <v>56143</v>
          </cell>
          <cell r="H158">
            <v>263.2</v>
          </cell>
          <cell r="I158">
            <v>0</v>
          </cell>
        </row>
        <row r="159">
          <cell r="A159" t="str">
            <v>5517-69</v>
          </cell>
          <cell r="B159" t="str">
            <v>내화전선 FR-8</v>
          </cell>
          <cell r="C159" t="str">
            <v>4C/100MM2</v>
          </cell>
          <cell r="D159" t="str">
            <v>M</v>
          </cell>
          <cell r="E159">
            <v>21280</v>
          </cell>
          <cell r="F159">
            <v>0.2</v>
          </cell>
          <cell r="G159">
            <v>56143</v>
          </cell>
          <cell r="H159">
            <v>425.6</v>
          </cell>
          <cell r="I159">
            <v>0</v>
          </cell>
        </row>
        <row r="160">
          <cell r="A160" t="str">
            <v>5517-70</v>
          </cell>
          <cell r="B160" t="str">
            <v>내화전선 FR-8</v>
          </cell>
          <cell r="C160" t="str">
            <v>4C/150MM2</v>
          </cell>
          <cell r="D160" t="str">
            <v>M</v>
          </cell>
          <cell r="E160">
            <v>30400</v>
          </cell>
          <cell r="F160">
            <v>0.3</v>
          </cell>
          <cell r="G160">
            <v>56143</v>
          </cell>
          <cell r="H160">
            <v>608</v>
          </cell>
          <cell r="I160">
            <v>0</v>
          </cell>
        </row>
        <row r="161">
          <cell r="A161" t="str">
            <v>5517-71</v>
          </cell>
          <cell r="B161" t="str">
            <v>내화전선 FR-8</v>
          </cell>
          <cell r="C161" t="str">
            <v>4C/200MM2</v>
          </cell>
          <cell r="D161" t="str">
            <v>M</v>
          </cell>
          <cell r="E161">
            <v>37310</v>
          </cell>
          <cell r="F161">
            <v>0.3</v>
          </cell>
          <cell r="G161">
            <v>56143</v>
          </cell>
          <cell r="H161">
            <v>746.2</v>
          </cell>
          <cell r="I161">
            <v>0</v>
          </cell>
        </row>
        <row r="162">
          <cell r="A162" t="str">
            <v>5517-72</v>
          </cell>
          <cell r="B162" t="str">
            <v>내화전선 FR-8</v>
          </cell>
          <cell r="C162" t="str">
            <v>4C/250MM2</v>
          </cell>
          <cell r="D162" t="str">
            <v>M</v>
          </cell>
          <cell r="E162">
            <v>45770</v>
          </cell>
          <cell r="F162">
            <v>0.35</v>
          </cell>
          <cell r="G162">
            <v>56143</v>
          </cell>
          <cell r="H162">
            <v>915.4</v>
          </cell>
          <cell r="I162">
            <v>0</v>
          </cell>
        </row>
        <row r="163">
          <cell r="A163" t="str">
            <v>5517-73</v>
          </cell>
        </row>
        <row r="164">
          <cell r="A164" t="str">
            <v>5517-74</v>
          </cell>
        </row>
        <row r="165">
          <cell r="A165" t="str">
            <v>5519-00</v>
          </cell>
          <cell r="B165" t="str">
            <v>600V가교PE절연 비닐시스케이블(CV)-KSC 3611-</v>
          </cell>
        </row>
        <row r="166">
          <cell r="A166" t="str">
            <v>5519-01</v>
          </cell>
          <cell r="B166" t="str">
            <v>600V가교PE절연케이블(CV)</v>
          </cell>
          <cell r="C166" t="str">
            <v>2.0MM2*1C</v>
          </cell>
          <cell r="D166" t="str">
            <v>M</v>
          </cell>
          <cell r="E166">
            <v>170</v>
          </cell>
          <cell r="F166">
            <v>0.02</v>
          </cell>
          <cell r="G166">
            <v>73973</v>
          </cell>
          <cell r="H166">
            <v>3.4</v>
          </cell>
          <cell r="I166">
            <v>0</v>
          </cell>
        </row>
        <row r="167">
          <cell r="A167" t="str">
            <v>5519-02</v>
          </cell>
          <cell r="B167" t="str">
            <v>600V가교PE절연케이블(CV)</v>
          </cell>
          <cell r="C167" t="str">
            <v>2.0MM2*2C</v>
          </cell>
          <cell r="D167" t="str">
            <v>M</v>
          </cell>
          <cell r="E167">
            <v>397</v>
          </cell>
          <cell r="F167">
            <v>0.02</v>
          </cell>
          <cell r="G167">
            <v>73973</v>
          </cell>
          <cell r="H167">
            <v>7.94</v>
          </cell>
          <cell r="I167">
            <v>0</v>
          </cell>
        </row>
        <row r="168">
          <cell r="A168" t="str">
            <v>5519-03</v>
          </cell>
          <cell r="B168" t="str">
            <v>600V가교PE절연케이블(CV)</v>
          </cell>
          <cell r="C168" t="str">
            <v>2.0MM2*3C</v>
          </cell>
          <cell r="D168" t="str">
            <v>M</v>
          </cell>
          <cell r="E168">
            <v>495</v>
          </cell>
          <cell r="F168">
            <v>0.02</v>
          </cell>
          <cell r="G168">
            <v>73973</v>
          </cell>
          <cell r="H168">
            <v>9.9</v>
          </cell>
          <cell r="I168">
            <v>0</v>
          </cell>
        </row>
        <row r="169">
          <cell r="A169" t="str">
            <v>5519-04</v>
          </cell>
          <cell r="B169" t="str">
            <v>600V가교PE절연케이블(CV)</v>
          </cell>
          <cell r="C169" t="str">
            <v>2.0MM2*4C</v>
          </cell>
          <cell r="D169" t="str">
            <v>M</v>
          </cell>
          <cell r="E169">
            <v>610</v>
          </cell>
          <cell r="F169">
            <v>0.02</v>
          </cell>
          <cell r="G169">
            <v>73973</v>
          </cell>
          <cell r="H169">
            <v>12.200000000000001</v>
          </cell>
          <cell r="I169">
            <v>0</v>
          </cell>
        </row>
        <row r="170">
          <cell r="A170" t="str">
            <v>5519-06</v>
          </cell>
          <cell r="B170" t="str">
            <v>600V가교PE절연케이블(CV)</v>
          </cell>
          <cell r="C170" t="str">
            <v>3.5MM2*1C</v>
          </cell>
          <cell r="D170" t="str">
            <v>M</v>
          </cell>
          <cell r="E170">
            <v>232</v>
          </cell>
          <cell r="F170">
            <v>0.02</v>
          </cell>
          <cell r="G170">
            <v>73973</v>
          </cell>
          <cell r="H170">
            <v>4.6399999999999997</v>
          </cell>
          <cell r="I170">
            <v>0</v>
          </cell>
        </row>
        <row r="171">
          <cell r="A171" t="str">
            <v>5519-07</v>
          </cell>
          <cell r="B171" t="str">
            <v>600V가교PE절연케이블(CV)</v>
          </cell>
          <cell r="C171" t="str">
            <v>3.5MM2*2C</v>
          </cell>
          <cell r="D171" t="str">
            <v>M</v>
          </cell>
          <cell r="E171">
            <v>533</v>
          </cell>
          <cell r="F171">
            <v>0.02</v>
          </cell>
          <cell r="G171">
            <v>73973</v>
          </cell>
          <cell r="H171">
            <v>10.66</v>
          </cell>
          <cell r="I171">
            <v>0</v>
          </cell>
        </row>
        <row r="172">
          <cell r="A172" t="str">
            <v>5519-08</v>
          </cell>
          <cell r="B172" t="str">
            <v>600V가교PE절연케이블(CV)</v>
          </cell>
          <cell r="C172" t="str">
            <v>3.5MM2*3C</v>
          </cell>
          <cell r="D172" t="str">
            <v>M</v>
          </cell>
          <cell r="E172">
            <v>708</v>
          </cell>
          <cell r="F172">
            <v>0.02</v>
          </cell>
          <cell r="G172">
            <v>73973</v>
          </cell>
          <cell r="H172">
            <v>14.16</v>
          </cell>
          <cell r="I172">
            <v>0</v>
          </cell>
        </row>
        <row r="173">
          <cell r="A173" t="str">
            <v>5519-09</v>
          </cell>
          <cell r="B173" t="str">
            <v>600V가교PE절연케이블(CV)</v>
          </cell>
          <cell r="C173" t="str">
            <v>3.5MM2*4C</v>
          </cell>
          <cell r="D173" t="str">
            <v>M</v>
          </cell>
          <cell r="E173">
            <v>856</v>
          </cell>
          <cell r="F173">
            <v>0.02</v>
          </cell>
          <cell r="G173">
            <v>73973</v>
          </cell>
          <cell r="H173">
            <v>17.12</v>
          </cell>
          <cell r="I173">
            <v>0</v>
          </cell>
        </row>
        <row r="174">
          <cell r="A174" t="str">
            <v>5519-11</v>
          </cell>
          <cell r="B174" t="str">
            <v>600V가교PE절연케이블(CV)</v>
          </cell>
          <cell r="C174" t="str">
            <v>5.5MM2*1C</v>
          </cell>
          <cell r="D174" t="str">
            <v>M</v>
          </cell>
          <cell r="E174">
            <v>320</v>
          </cell>
          <cell r="F174">
            <v>0.02</v>
          </cell>
          <cell r="G174">
            <v>73973</v>
          </cell>
          <cell r="H174">
            <v>6.4</v>
          </cell>
          <cell r="I174">
            <v>0</v>
          </cell>
        </row>
        <row r="175">
          <cell r="A175" t="str">
            <v>5519-12</v>
          </cell>
          <cell r="B175" t="str">
            <v>600V가교PE절연케이블(CV)</v>
          </cell>
          <cell r="C175" t="str">
            <v>5.5MM2*2C</v>
          </cell>
          <cell r="D175" t="str">
            <v>M</v>
          </cell>
          <cell r="E175">
            <v>731</v>
          </cell>
          <cell r="F175">
            <v>0.02</v>
          </cell>
          <cell r="G175">
            <v>73973</v>
          </cell>
          <cell r="H175">
            <v>14.620000000000001</v>
          </cell>
          <cell r="I175">
            <v>0</v>
          </cell>
        </row>
        <row r="176">
          <cell r="A176" t="str">
            <v>5519-13</v>
          </cell>
          <cell r="B176" t="str">
            <v>600V가교PE절연케이블(CV)</v>
          </cell>
          <cell r="C176" t="str">
            <v>5.5MM2*3C</v>
          </cell>
          <cell r="D176" t="str">
            <v>M</v>
          </cell>
          <cell r="E176">
            <v>975</v>
          </cell>
          <cell r="F176">
            <v>2.5999999999999999E-2</v>
          </cell>
          <cell r="G176">
            <v>73973</v>
          </cell>
          <cell r="H176">
            <v>19.5</v>
          </cell>
          <cell r="I176">
            <v>0</v>
          </cell>
        </row>
        <row r="177">
          <cell r="A177" t="str">
            <v>5519-14</v>
          </cell>
          <cell r="B177" t="str">
            <v>600V가교PE절연케이블(CV)</v>
          </cell>
          <cell r="C177" t="str">
            <v>5.5MM2*4C</v>
          </cell>
          <cell r="D177" t="str">
            <v>M</v>
          </cell>
          <cell r="E177">
            <v>1218</v>
          </cell>
          <cell r="F177">
            <v>3.4000000000000002E-2</v>
          </cell>
          <cell r="G177">
            <v>73973</v>
          </cell>
          <cell r="H177">
            <v>24.36</v>
          </cell>
          <cell r="I177">
            <v>0</v>
          </cell>
        </row>
        <row r="178">
          <cell r="A178" t="str">
            <v>5519-16</v>
          </cell>
          <cell r="B178" t="str">
            <v>600V가교PE절연케이블(CV)</v>
          </cell>
          <cell r="C178" t="str">
            <v>8.0mm2*1C</v>
          </cell>
          <cell r="D178" t="str">
            <v>M</v>
          </cell>
          <cell r="E178">
            <v>430</v>
          </cell>
          <cell r="F178">
            <v>0.02</v>
          </cell>
          <cell r="G178">
            <v>73973</v>
          </cell>
          <cell r="H178">
            <v>8.6</v>
          </cell>
          <cell r="I178">
            <v>0</v>
          </cell>
        </row>
        <row r="179">
          <cell r="A179" t="str">
            <v>5519-17</v>
          </cell>
          <cell r="B179" t="str">
            <v>600V가교PE절연케이블(CV)</v>
          </cell>
          <cell r="C179" t="str">
            <v>8.0mm2*2C</v>
          </cell>
          <cell r="D179" t="str">
            <v>M</v>
          </cell>
          <cell r="E179">
            <v>975</v>
          </cell>
          <cell r="F179">
            <v>2.5999999999999999E-2</v>
          </cell>
          <cell r="G179">
            <v>73973</v>
          </cell>
          <cell r="H179">
            <v>19.5</v>
          </cell>
          <cell r="I179">
            <v>0</v>
          </cell>
        </row>
        <row r="180">
          <cell r="A180" t="str">
            <v>5519-18</v>
          </cell>
          <cell r="B180" t="str">
            <v>600V가교PE절연케이블(CV)</v>
          </cell>
          <cell r="C180" t="str">
            <v>8.0mm2*3C</v>
          </cell>
          <cell r="D180" t="str">
            <v>M</v>
          </cell>
          <cell r="E180">
            <v>1270</v>
          </cell>
          <cell r="F180">
            <v>3.4000000000000002E-2</v>
          </cell>
          <cell r="G180">
            <v>73973</v>
          </cell>
          <cell r="H180">
            <v>25.400000000000002</v>
          </cell>
          <cell r="I180">
            <v>0</v>
          </cell>
        </row>
        <row r="181">
          <cell r="A181" t="str">
            <v>5519-19</v>
          </cell>
          <cell r="B181" t="str">
            <v>600V가교PE절연케이블(CV)</v>
          </cell>
          <cell r="C181" t="str">
            <v>8.0mm2*4C</v>
          </cell>
          <cell r="D181" t="str">
            <v>M</v>
          </cell>
          <cell r="E181">
            <v>1610</v>
          </cell>
          <cell r="F181">
            <v>0.04</v>
          </cell>
          <cell r="G181">
            <v>73973</v>
          </cell>
          <cell r="H181">
            <v>32.200000000000003</v>
          </cell>
          <cell r="I181">
            <v>0</v>
          </cell>
        </row>
        <row r="182">
          <cell r="A182" t="str">
            <v>5519-21</v>
          </cell>
          <cell r="B182" t="str">
            <v>600V가교PE절연케이블(CV)</v>
          </cell>
          <cell r="C182" t="str">
            <v>14MM2*1C</v>
          </cell>
          <cell r="D182" t="str">
            <v>M</v>
          </cell>
          <cell r="E182">
            <v>650</v>
          </cell>
          <cell r="F182">
            <v>0.2</v>
          </cell>
          <cell r="G182">
            <v>73973</v>
          </cell>
          <cell r="H182">
            <v>13</v>
          </cell>
          <cell r="I182">
            <v>0</v>
          </cell>
        </row>
        <row r="183">
          <cell r="A183" t="str">
            <v>5519-22</v>
          </cell>
          <cell r="B183" t="str">
            <v>600V가교PE절연케이블(CV)</v>
          </cell>
          <cell r="C183" t="str">
            <v>14MM2*2C</v>
          </cell>
          <cell r="D183" t="str">
            <v>M</v>
          </cell>
          <cell r="E183">
            <v>1444</v>
          </cell>
          <cell r="F183">
            <v>0.03</v>
          </cell>
          <cell r="G183">
            <v>73973</v>
          </cell>
          <cell r="H183">
            <v>28.88</v>
          </cell>
          <cell r="I183">
            <v>0</v>
          </cell>
        </row>
        <row r="184">
          <cell r="A184" t="str">
            <v>5519-23</v>
          </cell>
          <cell r="B184" t="str">
            <v>600V가교PE절연케이블(CV)</v>
          </cell>
          <cell r="C184" t="str">
            <v>14MM2*3C</v>
          </cell>
          <cell r="D184" t="str">
            <v>M</v>
          </cell>
          <cell r="E184">
            <v>1973</v>
          </cell>
          <cell r="F184">
            <v>4.2999999999999997E-2</v>
          </cell>
          <cell r="G184">
            <v>73973</v>
          </cell>
          <cell r="H184">
            <v>39.46</v>
          </cell>
          <cell r="I184">
            <v>0</v>
          </cell>
        </row>
        <row r="185">
          <cell r="A185" t="str">
            <v>5519-24</v>
          </cell>
          <cell r="B185" t="str">
            <v>600V가교PE절연케이블(CV)</v>
          </cell>
          <cell r="C185" t="str">
            <v>14MM2*4C</v>
          </cell>
          <cell r="D185" t="str">
            <v>M</v>
          </cell>
          <cell r="E185">
            <v>2510</v>
          </cell>
          <cell r="F185">
            <v>4.9000000000000002E-2</v>
          </cell>
          <cell r="G185">
            <v>73973</v>
          </cell>
          <cell r="H185">
            <v>50.2</v>
          </cell>
          <cell r="I185">
            <v>0</v>
          </cell>
        </row>
        <row r="186">
          <cell r="A186" t="str">
            <v>5519-26</v>
          </cell>
          <cell r="B186" t="str">
            <v>600V가교PE절연케이블(CV)</v>
          </cell>
          <cell r="C186" t="str">
            <v>22MM2*1C</v>
          </cell>
          <cell r="D186" t="str">
            <v>M</v>
          </cell>
          <cell r="E186">
            <v>939</v>
          </cell>
          <cell r="F186">
            <v>2.5999999999999999E-2</v>
          </cell>
          <cell r="G186">
            <v>73973</v>
          </cell>
          <cell r="H186">
            <v>18.78</v>
          </cell>
          <cell r="I186">
            <v>0</v>
          </cell>
        </row>
        <row r="187">
          <cell r="A187" t="str">
            <v>5519-27</v>
          </cell>
          <cell r="B187" t="str">
            <v>600V가교PE절연케이블(CV)</v>
          </cell>
          <cell r="C187" t="str">
            <v>22MM2*2C</v>
          </cell>
          <cell r="D187" t="str">
            <v>M</v>
          </cell>
          <cell r="E187">
            <v>2056</v>
          </cell>
          <cell r="F187">
            <v>4.2999999999999997E-2</v>
          </cell>
          <cell r="G187">
            <v>73973</v>
          </cell>
          <cell r="H187">
            <v>41.12</v>
          </cell>
          <cell r="I187">
            <v>0</v>
          </cell>
        </row>
        <row r="188">
          <cell r="A188" t="str">
            <v>5519-28</v>
          </cell>
          <cell r="B188" t="str">
            <v>600V가교PE절연케이블(CV)</v>
          </cell>
          <cell r="C188" t="str">
            <v>22MM2*3C</v>
          </cell>
          <cell r="D188" t="str">
            <v>M</v>
          </cell>
          <cell r="E188">
            <v>2840</v>
          </cell>
          <cell r="F188">
            <v>0.06</v>
          </cell>
          <cell r="G188">
            <v>73973</v>
          </cell>
          <cell r="H188">
            <v>56.800000000000004</v>
          </cell>
          <cell r="I188">
            <v>0</v>
          </cell>
        </row>
        <row r="189">
          <cell r="A189" t="str">
            <v>5519-29</v>
          </cell>
          <cell r="B189" t="str">
            <v>600V가교PE절연케이블(CV)</v>
          </cell>
          <cell r="C189" t="str">
            <v>22MM2*4C</v>
          </cell>
          <cell r="D189" t="str">
            <v>M</v>
          </cell>
          <cell r="E189">
            <v>3737</v>
          </cell>
          <cell r="F189">
            <v>7.0999999999999994E-2</v>
          </cell>
          <cell r="G189">
            <v>73973</v>
          </cell>
          <cell r="H189">
            <v>74.739999999999995</v>
          </cell>
          <cell r="I189">
            <v>0</v>
          </cell>
        </row>
        <row r="190">
          <cell r="A190" t="str">
            <v>5519-31</v>
          </cell>
          <cell r="B190" t="str">
            <v>600V가교PE절연케이블(CV)</v>
          </cell>
          <cell r="C190" t="str">
            <v>38MM2*1C</v>
          </cell>
          <cell r="D190" t="str">
            <v>M</v>
          </cell>
          <cell r="E190">
            <v>1469</v>
          </cell>
          <cell r="F190">
            <v>3.5999999999999997E-2</v>
          </cell>
          <cell r="G190">
            <v>73973</v>
          </cell>
          <cell r="H190">
            <v>29.38</v>
          </cell>
          <cell r="I190">
            <v>0</v>
          </cell>
        </row>
        <row r="191">
          <cell r="A191" t="str">
            <v>5519-32</v>
          </cell>
          <cell r="B191" t="str">
            <v>600V가교PE절연케이블(CV)</v>
          </cell>
          <cell r="C191" t="str">
            <v>38MM2*2C</v>
          </cell>
          <cell r="D191" t="str">
            <v>M</v>
          </cell>
          <cell r="E191">
            <v>3413</v>
          </cell>
          <cell r="F191">
            <v>0.06</v>
          </cell>
          <cell r="G191">
            <v>73973</v>
          </cell>
          <cell r="H191">
            <v>68.260000000000005</v>
          </cell>
          <cell r="I191">
            <v>0</v>
          </cell>
        </row>
        <row r="192">
          <cell r="A192" t="str">
            <v>5519-33</v>
          </cell>
          <cell r="B192" t="str">
            <v>600V가교PE절연케이블(CV)</v>
          </cell>
          <cell r="C192" t="str">
            <v>38MM2*3C</v>
          </cell>
          <cell r="D192" t="str">
            <v>M</v>
          </cell>
          <cell r="E192">
            <v>4567</v>
          </cell>
          <cell r="F192">
            <v>8.4000000000000005E-2</v>
          </cell>
          <cell r="G192">
            <v>73973</v>
          </cell>
          <cell r="H192">
            <v>91.34</v>
          </cell>
          <cell r="I192">
            <v>0</v>
          </cell>
        </row>
        <row r="193">
          <cell r="A193" t="str">
            <v>5519-34</v>
          </cell>
          <cell r="B193" t="str">
            <v>600V가교PE절연케이블(CV)</v>
          </cell>
          <cell r="C193" t="str">
            <v>38MM2*4C</v>
          </cell>
          <cell r="D193" t="str">
            <v>M</v>
          </cell>
          <cell r="E193">
            <v>5953</v>
          </cell>
          <cell r="F193">
            <v>9.7000000000000003E-2</v>
          </cell>
          <cell r="G193">
            <v>73973</v>
          </cell>
          <cell r="H193">
            <v>119.06</v>
          </cell>
          <cell r="I193">
            <v>0</v>
          </cell>
        </row>
        <row r="194">
          <cell r="A194" t="str">
            <v>5519-36</v>
          </cell>
          <cell r="B194" t="str">
            <v>600V가교PE절연케이블(CV)</v>
          </cell>
          <cell r="C194" t="str">
            <v>60mm2*1C</v>
          </cell>
          <cell r="D194" t="str">
            <v>M</v>
          </cell>
          <cell r="E194">
            <v>2300</v>
          </cell>
          <cell r="F194">
            <v>0.06</v>
          </cell>
          <cell r="G194">
            <v>73973</v>
          </cell>
          <cell r="H194">
            <v>46</v>
          </cell>
          <cell r="I194">
            <v>0</v>
          </cell>
        </row>
        <row r="195">
          <cell r="A195" t="str">
            <v>5519-37</v>
          </cell>
          <cell r="B195" t="str">
            <v>600V가교PE절연케이블(CV)</v>
          </cell>
          <cell r="C195" t="str">
            <v>60mm2*2C</v>
          </cell>
          <cell r="D195" t="str">
            <v>M</v>
          </cell>
          <cell r="E195">
            <v>5320</v>
          </cell>
          <cell r="F195">
            <v>8.4000000000000005E-2</v>
          </cell>
          <cell r="G195">
            <v>73973</v>
          </cell>
          <cell r="H195">
            <v>106.4</v>
          </cell>
          <cell r="I195">
            <v>0</v>
          </cell>
        </row>
        <row r="196">
          <cell r="A196" t="str">
            <v>5519-38</v>
          </cell>
          <cell r="B196" t="str">
            <v>600V가교PE절연케이블(CV)</v>
          </cell>
          <cell r="C196" t="str">
            <v>60mm2*3C</v>
          </cell>
          <cell r="D196" t="str">
            <v>M</v>
          </cell>
          <cell r="E196">
            <v>7240</v>
          </cell>
          <cell r="F196">
            <v>9.7000000000000003E-2</v>
          </cell>
          <cell r="G196">
            <v>73973</v>
          </cell>
          <cell r="H196">
            <v>144.80000000000001</v>
          </cell>
          <cell r="I196">
            <v>0</v>
          </cell>
        </row>
        <row r="197">
          <cell r="A197" t="str">
            <v>5519-39</v>
          </cell>
          <cell r="B197" t="str">
            <v>600V가교PE절연케이블(CV)</v>
          </cell>
          <cell r="C197" t="str">
            <v>60mm2*4C</v>
          </cell>
          <cell r="D197" t="str">
            <v>M</v>
          </cell>
          <cell r="E197">
            <v>9420</v>
          </cell>
          <cell r="F197">
            <v>0.12</v>
          </cell>
          <cell r="G197">
            <v>73973</v>
          </cell>
          <cell r="H197">
            <v>188.4</v>
          </cell>
          <cell r="I197">
            <v>0</v>
          </cell>
        </row>
        <row r="198">
          <cell r="A198" t="str">
            <v>5519-41</v>
          </cell>
          <cell r="B198" t="str">
            <v>600V가교PE절연케이블(CV)</v>
          </cell>
          <cell r="C198" t="str">
            <v>100MM2*1C</v>
          </cell>
          <cell r="D198" t="str">
            <v>M</v>
          </cell>
          <cell r="E198">
            <v>3724</v>
          </cell>
          <cell r="F198">
            <v>7.0999999999999994E-2</v>
          </cell>
          <cell r="G198">
            <v>73973</v>
          </cell>
          <cell r="H198">
            <v>74.48</v>
          </cell>
          <cell r="I198">
            <v>0</v>
          </cell>
        </row>
        <row r="199">
          <cell r="A199" t="str">
            <v>5519-42</v>
          </cell>
          <cell r="B199" t="str">
            <v>600V가교PE절연케이블(CV)</v>
          </cell>
          <cell r="C199" t="str">
            <v>100MM2*2C</v>
          </cell>
          <cell r="D199" t="str">
            <v>M</v>
          </cell>
          <cell r="E199">
            <v>8248</v>
          </cell>
          <cell r="F199">
            <v>0.11700000000000001</v>
          </cell>
          <cell r="G199">
            <v>73973</v>
          </cell>
          <cell r="H199">
            <v>164.96</v>
          </cell>
          <cell r="I199">
            <v>0</v>
          </cell>
        </row>
        <row r="200">
          <cell r="A200" t="str">
            <v>5519-43</v>
          </cell>
          <cell r="B200" t="str">
            <v>600V가교PE절연케이블(CV)</v>
          </cell>
          <cell r="C200" t="str">
            <v>100MM2*3C</v>
          </cell>
          <cell r="D200" t="str">
            <v>M</v>
          </cell>
          <cell r="E200">
            <v>11672</v>
          </cell>
          <cell r="F200">
            <v>0.17199999999999999</v>
          </cell>
          <cell r="G200">
            <v>73973</v>
          </cell>
          <cell r="H200">
            <v>233.44</v>
          </cell>
          <cell r="I200">
            <v>0</v>
          </cell>
        </row>
        <row r="201">
          <cell r="A201" t="str">
            <v>5519-44</v>
          </cell>
          <cell r="B201" t="str">
            <v>600V가교PE절연케이블(CV)</v>
          </cell>
          <cell r="C201" t="str">
            <v>100MM2*4C</v>
          </cell>
          <cell r="D201" t="str">
            <v>M</v>
          </cell>
          <cell r="E201">
            <v>15847</v>
          </cell>
          <cell r="F201">
            <v>0.20499999999999999</v>
          </cell>
          <cell r="G201">
            <v>73973</v>
          </cell>
          <cell r="H201">
            <v>316.94</v>
          </cell>
          <cell r="I201">
            <v>0</v>
          </cell>
        </row>
        <row r="202">
          <cell r="A202" t="str">
            <v>5519-46</v>
          </cell>
          <cell r="B202" t="str">
            <v>600V가교PE절연케이블(CV)</v>
          </cell>
          <cell r="C202" t="str">
            <v>200MM2*1C</v>
          </cell>
          <cell r="D202" t="str">
            <v>M</v>
          </cell>
          <cell r="E202">
            <v>7666</v>
          </cell>
          <cell r="F202">
            <v>0.11700000000000001</v>
          </cell>
          <cell r="G202">
            <v>73973</v>
          </cell>
          <cell r="H202">
            <v>153.32</v>
          </cell>
          <cell r="I202">
            <v>0</v>
          </cell>
        </row>
        <row r="203">
          <cell r="A203" t="str">
            <v>5519-47</v>
          </cell>
          <cell r="B203" t="str">
            <v>600V가교PE절연케이블(CV)</v>
          </cell>
          <cell r="C203" t="str">
            <v>200MM2*2C</v>
          </cell>
          <cell r="D203" t="str">
            <v>M</v>
          </cell>
          <cell r="E203">
            <v>15950</v>
          </cell>
          <cell r="F203">
            <v>0.20499999999999999</v>
          </cell>
          <cell r="G203">
            <v>73973</v>
          </cell>
          <cell r="H203">
            <v>319</v>
          </cell>
          <cell r="I203">
            <v>0</v>
          </cell>
        </row>
        <row r="204">
          <cell r="A204" t="str">
            <v>5519-48</v>
          </cell>
          <cell r="B204" t="str">
            <v>600V가교PE절연케이블(CV)</v>
          </cell>
          <cell r="C204" t="str">
            <v>200MM2*3C</v>
          </cell>
          <cell r="D204" t="str">
            <v>M</v>
          </cell>
          <cell r="E204">
            <v>23189</v>
          </cell>
          <cell r="F204">
            <v>0.27700000000000002</v>
          </cell>
          <cell r="G204">
            <v>73973</v>
          </cell>
          <cell r="H204">
            <v>463.78000000000003</v>
          </cell>
          <cell r="I204">
            <v>0</v>
          </cell>
        </row>
        <row r="205">
          <cell r="A205" t="str">
            <v>5519-49</v>
          </cell>
          <cell r="B205" t="str">
            <v>600V가교PE절연케이블(CV)</v>
          </cell>
          <cell r="C205" t="str">
            <v>200MM2*4C</v>
          </cell>
          <cell r="D205" t="str">
            <v>M</v>
          </cell>
          <cell r="E205">
            <v>30376</v>
          </cell>
          <cell r="F205">
            <v>0.35899999999999999</v>
          </cell>
          <cell r="G205">
            <v>73973</v>
          </cell>
          <cell r="H205">
            <v>607.52</v>
          </cell>
          <cell r="I205">
            <v>0</v>
          </cell>
        </row>
        <row r="206">
          <cell r="A206" t="str">
            <v>5519-51</v>
          </cell>
          <cell r="B206" t="str">
            <v>600V가교PE절연케이블(CV)</v>
          </cell>
          <cell r="C206" t="str">
            <v>250MM2*1C</v>
          </cell>
          <cell r="D206" t="str">
            <v>M</v>
          </cell>
          <cell r="E206">
            <v>9362</v>
          </cell>
          <cell r="F206">
            <v>0.14199999999999999</v>
          </cell>
          <cell r="G206">
            <v>73973</v>
          </cell>
          <cell r="H206">
            <v>187.24</v>
          </cell>
          <cell r="I206">
            <v>0</v>
          </cell>
        </row>
        <row r="207">
          <cell r="A207" t="str">
            <v>5519-52</v>
          </cell>
          <cell r="B207" t="str">
            <v>600V가교PE절연케이블(CV)</v>
          </cell>
          <cell r="C207" t="str">
            <v>250MM2*2C</v>
          </cell>
          <cell r="D207" t="str">
            <v>M</v>
          </cell>
          <cell r="E207">
            <v>15950</v>
          </cell>
          <cell r="F207">
            <v>0.24</v>
          </cell>
          <cell r="G207">
            <v>73973</v>
          </cell>
          <cell r="H207">
            <v>319</v>
          </cell>
          <cell r="I207">
            <v>0</v>
          </cell>
        </row>
        <row r="208">
          <cell r="A208" t="str">
            <v>5519-53</v>
          </cell>
          <cell r="B208" t="str">
            <v>600V가교PE절연케이블(CV)</v>
          </cell>
          <cell r="C208" t="str">
            <v>250MM2*3C</v>
          </cell>
          <cell r="D208" t="str">
            <v>M</v>
          </cell>
          <cell r="E208">
            <v>28331</v>
          </cell>
          <cell r="F208">
            <v>0.35899999999999999</v>
          </cell>
          <cell r="G208">
            <v>73973</v>
          </cell>
          <cell r="H208">
            <v>566.62</v>
          </cell>
          <cell r="I208">
            <v>0</v>
          </cell>
        </row>
        <row r="209">
          <cell r="A209" t="str">
            <v>5519-54</v>
          </cell>
          <cell r="B209" t="str">
            <v>600V가교PE절연케이블(CV)</v>
          </cell>
          <cell r="C209" t="str">
            <v>250MM2*4C</v>
          </cell>
          <cell r="D209" t="str">
            <v>M</v>
          </cell>
          <cell r="E209">
            <v>37382</v>
          </cell>
          <cell r="F209">
            <v>0.40600000000000003</v>
          </cell>
          <cell r="G209">
            <v>73973</v>
          </cell>
          <cell r="H209">
            <v>747.64</v>
          </cell>
          <cell r="I209">
            <v>0</v>
          </cell>
        </row>
        <row r="210">
          <cell r="A210" t="str">
            <v>5519-55</v>
          </cell>
        </row>
        <row r="211">
          <cell r="A211" t="str">
            <v>5523-00</v>
          </cell>
          <cell r="B211" t="str">
            <v>내 열 전 선 (FR-3)</v>
          </cell>
        </row>
        <row r="212">
          <cell r="A212" t="str">
            <v>5523-01</v>
          </cell>
          <cell r="B212" t="str">
            <v>내열전선 FR-3</v>
          </cell>
          <cell r="C212" t="str">
            <v>1.2mm*2C</v>
          </cell>
          <cell r="D212" t="str">
            <v>M</v>
          </cell>
          <cell r="E212">
            <v>641</v>
          </cell>
          <cell r="F212">
            <v>0.01</v>
          </cell>
          <cell r="G212">
            <v>56143</v>
          </cell>
          <cell r="H212">
            <v>12.82</v>
          </cell>
          <cell r="I212">
            <v>0</v>
          </cell>
        </row>
        <row r="213">
          <cell r="A213" t="str">
            <v>5523-02</v>
          </cell>
          <cell r="B213" t="str">
            <v>내열전선 FR-3</v>
          </cell>
          <cell r="C213" t="str">
            <v>1.2mm*3C</v>
          </cell>
          <cell r="D213" t="str">
            <v>M</v>
          </cell>
          <cell r="E213">
            <v>762</v>
          </cell>
          <cell r="F213">
            <v>0.01</v>
          </cell>
          <cell r="G213">
            <v>56143</v>
          </cell>
          <cell r="H213">
            <v>15.24</v>
          </cell>
          <cell r="I213">
            <v>0</v>
          </cell>
        </row>
        <row r="214">
          <cell r="A214" t="str">
            <v>5523-03</v>
          </cell>
          <cell r="B214" t="str">
            <v>내열전선 FR-3</v>
          </cell>
          <cell r="C214" t="str">
            <v>1.2mm*4C</v>
          </cell>
          <cell r="D214" t="str">
            <v>M</v>
          </cell>
          <cell r="E214">
            <v>890</v>
          </cell>
          <cell r="F214">
            <v>0.01</v>
          </cell>
          <cell r="G214">
            <v>56143</v>
          </cell>
          <cell r="H214">
            <v>17.8</v>
          </cell>
          <cell r="I214">
            <v>0</v>
          </cell>
        </row>
        <row r="215">
          <cell r="A215" t="str">
            <v>5523-04</v>
          </cell>
          <cell r="B215" t="str">
            <v>내열전선 FR-3</v>
          </cell>
          <cell r="C215" t="str">
            <v>1.2mm*5C</v>
          </cell>
          <cell r="D215" t="str">
            <v>M</v>
          </cell>
          <cell r="E215">
            <v>1015</v>
          </cell>
          <cell r="F215">
            <v>1.4999999999999999E-2</v>
          </cell>
          <cell r="G215">
            <v>56143</v>
          </cell>
          <cell r="H215">
            <v>20.3</v>
          </cell>
          <cell r="I215">
            <v>0</v>
          </cell>
        </row>
        <row r="216">
          <cell r="A216" t="str">
            <v>5523-05</v>
          </cell>
          <cell r="B216" t="str">
            <v>내열전선 FR-3</v>
          </cell>
          <cell r="C216" t="str">
            <v>1.2mm*6C</v>
          </cell>
          <cell r="D216" t="str">
            <v>M</v>
          </cell>
          <cell r="E216">
            <v>1120</v>
          </cell>
          <cell r="F216">
            <v>1.4999999999999999E-2</v>
          </cell>
          <cell r="G216">
            <v>56143</v>
          </cell>
          <cell r="H216">
            <v>22.400000000000002</v>
          </cell>
          <cell r="I216">
            <v>0</v>
          </cell>
        </row>
        <row r="217">
          <cell r="A217" t="str">
            <v>5523-06</v>
          </cell>
          <cell r="B217" t="str">
            <v>내열전선 FR-3</v>
          </cell>
          <cell r="C217" t="str">
            <v>1.2mm*7C</v>
          </cell>
          <cell r="D217" t="str">
            <v>M</v>
          </cell>
          <cell r="E217">
            <v>12230</v>
          </cell>
          <cell r="F217">
            <v>1.4999999999999999E-2</v>
          </cell>
          <cell r="G217">
            <v>56143</v>
          </cell>
          <cell r="H217">
            <v>244.6</v>
          </cell>
          <cell r="I217">
            <v>0</v>
          </cell>
        </row>
        <row r="218">
          <cell r="A218" t="str">
            <v>5523-07</v>
          </cell>
          <cell r="B218" t="str">
            <v>내열전선 FR-3</v>
          </cell>
          <cell r="C218" t="str">
            <v>1.2mm*8C</v>
          </cell>
          <cell r="D218" t="str">
            <v>M</v>
          </cell>
          <cell r="E218">
            <v>1455</v>
          </cell>
          <cell r="F218">
            <v>0.02</v>
          </cell>
          <cell r="G218">
            <v>56143</v>
          </cell>
          <cell r="H218">
            <v>29.1</v>
          </cell>
          <cell r="I218">
            <v>0</v>
          </cell>
        </row>
        <row r="219">
          <cell r="A219" t="str">
            <v>5523-08</v>
          </cell>
          <cell r="B219" t="str">
            <v>내열전선 FR-3</v>
          </cell>
          <cell r="C219" t="str">
            <v>1.2mm*10C</v>
          </cell>
          <cell r="D219" t="str">
            <v>M</v>
          </cell>
          <cell r="E219">
            <v>1550</v>
          </cell>
          <cell r="F219">
            <v>0.02</v>
          </cell>
          <cell r="G219">
            <v>56143</v>
          </cell>
          <cell r="H219">
            <v>31</v>
          </cell>
          <cell r="I219">
            <v>0</v>
          </cell>
        </row>
        <row r="220">
          <cell r="A220" t="str">
            <v>5523-09</v>
          </cell>
          <cell r="B220" t="str">
            <v>내열전선 FR-3</v>
          </cell>
          <cell r="C220" t="str">
            <v>1.2mm*12C</v>
          </cell>
          <cell r="D220" t="str">
            <v>M</v>
          </cell>
          <cell r="E220">
            <v>1720</v>
          </cell>
          <cell r="F220">
            <v>0.02</v>
          </cell>
          <cell r="G220">
            <v>56143</v>
          </cell>
          <cell r="H220">
            <v>34.4</v>
          </cell>
          <cell r="I220">
            <v>0</v>
          </cell>
        </row>
        <row r="221">
          <cell r="A221" t="str">
            <v>5523-11</v>
          </cell>
          <cell r="B221" t="str">
            <v>내열전선 FR-3</v>
          </cell>
          <cell r="C221" t="str">
            <v>1.6mm*2C</v>
          </cell>
          <cell r="D221" t="str">
            <v>M</v>
          </cell>
          <cell r="E221">
            <v>710</v>
          </cell>
          <cell r="F221">
            <v>1.4999999999999999E-2</v>
          </cell>
          <cell r="G221">
            <v>56143</v>
          </cell>
          <cell r="H221">
            <v>14.200000000000001</v>
          </cell>
          <cell r="I221">
            <v>0</v>
          </cell>
        </row>
        <row r="222">
          <cell r="A222" t="str">
            <v>5523-12</v>
          </cell>
          <cell r="B222" t="str">
            <v>내열전선 FR-3</v>
          </cell>
          <cell r="C222" t="str">
            <v>1.6mm*3C</v>
          </cell>
          <cell r="D222" t="str">
            <v>M</v>
          </cell>
          <cell r="E222">
            <v>840</v>
          </cell>
          <cell r="F222">
            <v>1.4999999999999999E-2</v>
          </cell>
          <cell r="G222">
            <v>56143</v>
          </cell>
          <cell r="H222">
            <v>16.8</v>
          </cell>
          <cell r="I222">
            <v>0</v>
          </cell>
        </row>
        <row r="223">
          <cell r="A223" t="str">
            <v>5523-13</v>
          </cell>
          <cell r="B223" t="str">
            <v>내열전선 FR-3</v>
          </cell>
          <cell r="C223" t="str">
            <v>1.6mm*4C</v>
          </cell>
          <cell r="D223" t="str">
            <v>M</v>
          </cell>
          <cell r="E223">
            <v>1020</v>
          </cell>
          <cell r="F223">
            <v>1.4999999999999999E-2</v>
          </cell>
          <cell r="G223">
            <v>56143</v>
          </cell>
          <cell r="H223">
            <v>20.400000000000002</v>
          </cell>
          <cell r="I223">
            <v>0</v>
          </cell>
        </row>
        <row r="224">
          <cell r="A224" t="str">
            <v>5523-14</v>
          </cell>
          <cell r="B224" t="str">
            <v>내열전선 FR-3</v>
          </cell>
          <cell r="C224" t="str">
            <v>1.6mm*5C</v>
          </cell>
          <cell r="D224" t="str">
            <v>M</v>
          </cell>
          <cell r="E224">
            <v>1180</v>
          </cell>
          <cell r="F224">
            <v>0.02</v>
          </cell>
          <cell r="G224">
            <v>56143</v>
          </cell>
          <cell r="H224">
            <v>23.6</v>
          </cell>
          <cell r="I224">
            <v>0</v>
          </cell>
        </row>
        <row r="225">
          <cell r="A225" t="str">
            <v>5523-15</v>
          </cell>
          <cell r="B225" t="str">
            <v>내열전선 FR-3</v>
          </cell>
          <cell r="C225" t="str">
            <v>1.6mm*6C</v>
          </cell>
          <cell r="D225" t="str">
            <v>M</v>
          </cell>
          <cell r="E225">
            <v>1340</v>
          </cell>
          <cell r="F225">
            <v>0.02</v>
          </cell>
          <cell r="G225">
            <v>56143</v>
          </cell>
          <cell r="H225">
            <v>26.8</v>
          </cell>
          <cell r="I225">
            <v>0</v>
          </cell>
        </row>
        <row r="226">
          <cell r="A226" t="str">
            <v>5523-16</v>
          </cell>
          <cell r="B226" t="str">
            <v>내열전선 FR-3</v>
          </cell>
          <cell r="C226" t="str">
            <v>1.6mm*7C</v>
          </cell>
          <cell r="D226" t="str">
            <v>M</v>
          </cell>
          <cell r="E226">
            <v>1460</v>
          </cell>
          <cell r="F226">
            <v>0.02</v>
          </cell>
          <cell r="G226">
            <v>56143</v>
          </cell>
          <cell r="H226">
            <v>29.2</v>
          </cell>
          <cell r="I226">
            <v>0</v>
          </cell>
        </row>
        <row r="227">
          <cell r="A227" t="str">
            <v>5523-17</v>
          </cell>
          <cell r="B227" t="str">
            <v>내열전선 FR-3</v>
          </cell>
          <cell r="C227" t="str">
            <v>1.6mm*8C</v>
          </cell>
          <cell r="D227" t="str">
            <v>M</v>
          </cell>
          <cell r="E227">
            <v>1620</v>
          </cell>
          <cell r="F227">
            <v>0.02</v>
          </cell>
          <cell r="G227">
            <v>56143</v>
          </cell>
          <cell r="H227">
            <v>32.4</v>
          </cell>
          <cell r="I227">
            <v>0</v>
          </cell>
        </row>
        <row r="228">
          <cell r="A228" t="str">
            <v>5523-18</v>
          </cell>
          <cell r="B228" t="str">
            <v>내열전선 FR-3</v>
          </cell>
          <cell r="C228" t="str">
            <v>1.6mm*10C</v>
          </cell>
          <cell r="D228" t="str">
            <v>M</v>
          </cell>
          <cell r="E228">
            <v>1980</v>
          </cell>
          <cell r="F228">
            <v>3.1E-2</v>
          </cell>
          <cell r="G228">
            <v>56143</v>
          </cell>
          <cell r="H228">
            <v>39.6</v>
          </cell>
          <cell r="I228">
            <v>0</v>
          </cell>
        </row>
        <row r="229">
          <cell r="A229" t="str">
            <v>5523-19</v>
          </cell>
          <cell r="B229" t="str">
            <v>내열전선 FR-3</v>
          </cell>
          <cell r="C229" t="str">
            <v>1.6mm*12C</v>
          </cell>
          <cell r="D229" t="str">
            <v>M</v>
          </cell>
          <cell r="E229">
            <v>2185</v>
          </cell>
          <cell r="F229">
            <v>3.5000000000000003E-2</v>
          </cell>
          <cell r="G229">
            <v>56143</v>
          </cell>
          <cell r="H229">
            <v>43.7</v>
          </cell>
        </row>
        <row r="230">
          <cell r="A230" t="str">
            <v>5523-21</v>
          </cell>
          <cell r="B230" t="str">
            <v>내열전선 FR-3</v>
          </cell>
          <cell r="C230" t="str">
            <v>2.0mm2*2C</v>
          </cell>
          <cell r="D230" t="str">
            <v>M</v>
          </cell>
          <cell r="E230">
            <v>845</v>
          </cell>
          <cell r="F230">
            <v>1.4999999999999999E-2</v>
          </cell>
          <cell r="G230">
            <v>56143</v>
          </cell>
          <cell r="H230">
            <v>16.899999999999999</v>
          </cell>
          <cell r="I230">
            <v>0</v>
          </cell>
        </row>
        <row r="231">
          <cell r="A231" t="str">
            <v>5523-22</v>
          </cell>
          <cell r="B231" t="str">
            <v>내열전선 FR-3</v>
          </cell>
          <cell r="C231" t="str">
            <v>2.0mm2*3C</v>
          </cell>
          <cell r="D231" t="str">
            <v>M</v>
          </cell>
          <cell r="E231">
            <v>1055</v>
          </cell>
          <cell r="F231">
            <v>1.4999999999999999E-2</v>
          </cell>
          <cell r="G231">
            <v>56143</v>
          </cell>
          <cell r="H231">
            <v>21.1</v>
          </cell>
          <cell r="I231">
            <v>0</v>
          </cell>
        </row>
        <row r="232">
          <cell r="A232" t="str">
            <v>5523-23</v>
          </cell>
          <cell r="B232" t="str">
            <v>내열전선 FR-3</v>
          </cell>
          <cell r="C232" t="str">
            <v>2.0mm2*4C</v>
          </cell>
          <cell r="D232" t="str">
            <v>M</v>
          </cell>
          <cell r="E232">
            <v>1230</v>
          </cell>
          <cell r="F232">
            <v>0.02</v>
          </cell>
          <cell r="G232">
            <v>56143</v>
          </cell>
          <cell r="H232">
            <v>24.6</v>
          </cell>
          <cell r="I232">
            <v>0</v>
          </cell>
        </row>
        <row r="233">
          <cell r="A233" t="str">
            <v>5523-24</v>
          </cell>
          <cell r="B233" t="str">
            <v>내열전선 FR-3</v>
          </cell>
          <cell r="C233" t="str">
            <v>2.0mm2*5C</v>
          </cell>
          <cell r="D233" t="str">
            <v>M</v>
          </cell>
          <cell r="E233">
            <v>1450</v>
          </cell>
          <cell r="F233">
            <v>0.02</v>
          </cell>
          <cell r="G233">
            <v>56143</v>
          </cell>
          <cell r="H233">
            <v>29</v>
          </cell>
          <cell r="I233">
            <v>0</v>
          </cell>
        </row>
        <row r="234">
          <cell r="A234" t="str">
            <v>5523-25</v>
          </cell>
          <cell r="B234" t="str">
            <v>내열전선 FR-3</v>
          </cell>
          <cell r="C234" t="str">
            <v>2.0mm2*6C</v>
          </cell>
          <cell r="D234" t="str">
            <v>M</v>
          </cell>
          <cell r="E234">
            <v>1720</v>
          </cell>
          <cell r="F234">
            <v>0.02</v>
          </cell>
          <cell r="G234">
            <v>56143</v>
          </cell>
          <cell r="H234">
            <v>34.4</v>
          </cell>
          <cell r="I234">
            <v>0</v>
          </cell>
        </row>
        <row r="235">
          <cell r="A235" t="str">
            <v>5523-26</v>
          </cell>
          <cell r="B235" t="str">
            <v>내열전선 FR-3</v>
          </cell>
          <cell r="C235" t="str">
            <v>2.0mm2*7C</v>
          </cell>
          <cell r="D235" t="str">
            <v>M</v>
          </cell>
          <cell r="E235">
            <v>1880</v>
          </cell>
          <cell r="F235">
            <v>0.02</v>
          </cell>
          <cell r="G235">
            <v>56143</v>
          </cell>
          <cell r="H235">
            <v>37.6</v>
          </cell>
          <cell r="I235">
            <v>0</v>
          </cell>
        </row>
        <row r="236">
          <cell r="A236" t="str">
            <v>5523-27</v>
          </cell>
          <cell r="B236" t="str">
            <v>내열전선 FR-3</v>
          </cell>
          <cell r="C236" t="str">
            <v>2.0mm2*8C</v>
          </cell>
          <cell r="D236" t="str">
            <v>M</v>
          </cell>
          <cell r="E236">
            <v>2040</v>
          </cell>
          <cell r="F236">
            <v>3.1E-2</v>
          </cell>
          <cell r="G236">
            <v>56143</v>
          </cell>
          <cell r="H236">
            <v>40.800000000000004</v>
          </cell>
          <cell r="I236">
            <v>0</v>
          </cell>
        </row>
        <row r="237">
          <cell r="A237" t="str">
            <v>5523-28</v>
          </cell>
          <cell r="B237" t="str">
            <v>내열전선 FR-3</v>
          </cell>
          <cell r="C237" t="str">
            <v>2.0mm2*10C</v>
          </cell>
          <cell r="D237" t="str">
            <v>M</v>
          </cell>
          <cell r="E237">
            <v>2480</v>
          </cell>
          <cell r="F237">
            <v>3.5000000000000003E-2</v>
          </cell>
          <cell r="G237">
            <v>56143</v>
          </cell>
          <cell r="H237">
            <v>49.6</v>
          </cell>
          <cell r="I237">
            <v>0</v>
          </cell>
        </row>
        <row r="238">
          <cell r="A238" t="str">
            <v>5523-29</v>
          </cell>
          <cell r="B238" t="str">
            <v>내열전선 FR-3</v>
          </cell>
          <cell r="C238" t="str">
            <v>2.0mm2*12C</v>
          </cell>
          <cell r="D238" t="str">
            <v>M</v>
          </cell>
          <cell r="E238">
            <v>2790</v>
          </cell>
          <cell r="F238">
            <v>3.5000000000000003E-2</v>
          </cell>
          <cell r="G238">
            <v>56143</v>
          </cell>
          <cell r="H238">
            <v>55.800000000000004</v>
          </cell>
          <cell r="I238">
            <v>0</v>
          </cell>
        </row>
        <row r="239">
          <cell r="A239" t="str">
            <v>5523-31</v>
          </cell>
          <cell r="B239" t="str">
            <v>내열전선 FR-3</v>
          </cell>
          <cell r="C239" t="str">
            <v>3.5mm2*2C</v>
          </cell>
          <cell r="D239" t="str">
            <v>M</v>
          </cell>
          <cell r="E239">
            <v>925</v>
          </cell>
          <cell r="F239">
            <v>1.4999999999999999E-2</v>
          </cell>
          <cell r="G239">
            <v>56143</v>
          </cell>
          <cell r="H239">
            <v>18.5</v>
          </cell>
          <cell r="I239">
            <v>0</v>
          </cell>
        </row>
        <row r="240">
          <cell r="A240" t="str">
            <v>5523-32</v>
          </cell>
          <cell r="B240" t="str">
            <v>내열전선 FR-3</v>
          </cell>
          <cell r="C240" t="str">
            <v>3.5mm2*3C</v>
          </cell>
          <cell r="D240" t="str">
            <v>M</v>
          </cell>
          <cell r="E240">
            <v>1250</v>
          </cell>
          <cell r="F240">
            <v>0.02</v>
          </cell>
          <cell r="G240">
            <v>56143</v>
          </cell>
          <cell r="H240">
            <v>25</v>
          </cell>
          <cell r="I240">
            <v>0</v>
          </cell>
        </row>
        <row r="241">
          <cell r="A241" t="str">
            <v>5523-33</v>
          </cell>
          <cell r="B241" t="str">
            <v>내열전선 FR-3</v>
          </cell>
          <cell r="C241" t="str">
            <v>3.5mm2*4C</v>
          </cell>
          <cell r="D241" t="str">
            <v>M</v>
          </cell>
          <cell r="E241">
            <v>1495</v>
          </cell>
          <cell r="F241">
            <v>0.02</v>
          </cell>
          <cell r="G241">
            <v>56143</v>
          </cell>
          <cell r="H241">
            <v>29.900000000000002</v>
          </cell>
          <cell r="I241">
            <v>0</v>
          </cell>
        </row>
        <row r="242">
          <cell r="A242" t="str">
            <v>5523-34</v>
          </cell>
          <cell r="B242" t="str">
            <v>내열전선 FR-3</v>
          </cell>
          <cell r="C242" t="str">
            <v>3.5mm2*5C</v>
          </cell>
          <cell r="D242" t="str">
            <v>M</v>
          </cell>
          <cell r="E242">
            <v>1810</v>
          </cell>
          <cell r="F242">
            <v>0.02</v>
          </cell>
          <cell r="G242">
            <v>56143</v>
          </cell>
          <cell r="H242">
            <v>36.200000000000003</v>
          </cell>
          <cell r="I242">
            <v>0</v>
          </cell>
        </row>
        <row r="243">
          <cell r="A243" t="str">
            <v>5523-35</v>
          </cell>
          <cell r="B243" t="str">
            <v>내열전선 FR-3</v>
          </cell>
          <cell r="C243" t="str">
            <v>3.5mm2*6C</v>
          </cell>
          <cell r="D243" t="str">
            <v>M</v>
          </cell>
          <cell r="E243">
            <v>2010</v>
          </cell>
          <cell r="F243">
            <v>0.02</v>
          </cell>
          <cell r="G243">
            <v>56143</v>
          </cell>
          <cell r="H243">
            <v>40.200000000000003</v>
          </cell>
          <cell r="I243">
            <v>0</v>
          </cell>
        </row>
        <row r="244">
          <cell r="A244" t="str">
            <v>5523-36</v>
          </cell>
          <cell r="B244" t="str">
            <v>내열전선 FR-3</v>
          </cell>
          <cell r="C244" t="str">
            <v>3.5mm2*7C</v>
          </cell>
          <cell r="D244" t="str">
            <v>M</v>
          </cell>
          <cell r="E244">
            <v>2210</v>
          </cell>
          <cell r="F244">
            <v>3.1E-2</v>
          </cell>
          <cell r="G244">
            <v>56143</v>
          </cell>
          <cell r="H244">
            <v>44.2</v>
          </cell>
          <cell r="I244">
            <v>0</v>
          </cell>
        </row>
        <row r="245">
          <cell r="A245" t="str">
            <v>5523-37</v>
          </cell>
          <cell r="B245" t="str">
            <v>내열전선 FR-3</v>
          </cell>
          <cell r="C245" t="str">
            <v>3.5mm2*8C</v>
          </cell>
          <cell r="D245" t="str">
            <v>M</v>
          </cell>
          <cell r="E245">
            <v>2430</v>
          </cell>
          <cell r="F245">
            <v>3.5000000000000003E-2</v>
          </cell>
          <cell r="G245">
            <v>56143</v>
          </cell>
          <cell r="H245">
            <v>48.6</v>
          </cell>
          <cell r="I245">
            <v>0</v>
          </cell>
        </row>
        <row r="246">
          <cell r="A246" t="str">
            <v>5523-38</v>
          </cell>
          <cell r="B246" t="str">
            <v>내열전선 FR-3</v>
          </cell>
          <cell r="C246" t="str">
            <v>3.5mm2*10C</v>
          </cell>
          <cell r="D246" t="str">
            <v>M</v>
          </cell>
          <cell r="E246">
            <v>2890</v>
          </cell>
          <cell r="F246">
            <v>3.5000000000000003E-2</v>
          </cell>
          <cell r="G246">
            <v>56143</v>
          </cell>
          <cell r="H246">
            <v>57.800000000000004</v>
          </cell>
          <cell r="I246">
            <v>0</v>
          </cell>
        </row>
        <row r="247">
          <cell r="A247" t="str">
            <v>5523-39</v>
          </cell>
          <cell r="B247" t="str">
            <v>내열전선 FR-3</v>
          </cell>
          <cell r="C247" t="str">
            <v>3.5mm2*12C</v>
          </cell>
          <cell r="D247" t="str">
            <v>M</v>
          </cell>
          <cell r="E247">
            <v>3260</v>
          </cell>
          <cell r="F247">
            <v>0.04</v>
          </cell>
          <cell r="G247">
            <v>56143</v>
          </cell>
          <cell r="H247">
            <v>65.2</v>
          </cell>
          <cell r="I247">
            <v>0</v>
          </cell>
        </row>
        <row r="248">
          <cell r="A248" t="str">
            <v>5523-40</v>
          </cell>
          <cell r="D248" t="str">
            <v>M</v>
          </cell>
        </row>
        <row r="249">
          <cell r="A249" t="str">
            <v>5525-00</v>
          </cell>
          <cell r="B249" t="str">
            <v>22.9KV동심중성선 수밀형 전력케이블(CN/CV-W)</v>
          </cell>
        </row>
        <row r="250">
          <cell r="A250" t="str">
            <v>5525-01</v>
          </cell>
          <cell r="B250" t="str">
            <v>22.9KV 동심중성선 케이블</v>
          </cell>
          <cell r="C250" t="str">
            <v>38mm2*1C</v>
          </cell>
          <cell r="D250" t="str">
            <v>M</v>
          </cell>
          <cell r="E250">
            <v>7150</v>
          </cell>
          <cell r="F250">
            <v>4.9000000000000002E-2</v>
          </cell>
          <cell r="G250">
            <v>73973</v>
          </cell>
          <cell r="H250">
            <v>143</v>
          </cell>
          <cell r="I250">
            <v>0</v>
          </cell>
        </row>
        <row r="251">
          <cell r="A251" t="str">
            <v>5525-02</v>
          </cell>
          <cell r="B251" t="str">
            <v>22.9KV 동심중성선 케이블</v>
          </cell>
          <cell r="C251" t="str">
            <v>60mm2*1C</v>
          </cell>
          <cell r="D251" t="str">
            <v>M</v>
          </cell>
          <cell r="E251">
            <v>7900</v>
          </cell>
          <cell r="F251">
            <v>0.06</v>
          </cell>
          <cell r="G251">
            <v>73973</v>
          </cell>
          <cell r="H251">
            <v>158</v>
          </cell>
          <cell r="I251">
            <v>0</v>
          </cell>
        </row>
        <row r="252">
          <cell r="A252" t="str">
            <v>5525-03</v>
          </cell>
          <cell r="B252" t="str">
            <v>22.9KV 동심중성선 케이블</v>
          </cell>
          <cell r="C252" t="str">
            <v>100MM2*1C</v>
          </cell>
          <cell r="D252" t="str">
            <v>M</v>
          </cell>
          <cell r="E252">
            <v>9230</v>
          </cell>
          <cell r="F252">
            <v>7.0000000000000007E-2</v>
          </cell>
          <cell r="G252">
            <v>73973</v>
          </cell>
          <cell r="H252">
            <v>184.6</v>
          </cell>
          <cell r="I252">
            <v>0</v>
          </cell>
        </row>
        <row r="253">
          <cell r="A253" t="str">
            <v>5525-04</v>
          </cell>
          <cell r="B253" t="str">
            <v>22.9KV 동심중성선 케이블</v>
          </cell>
          <cell r="C253" t="str">
            <v>150mm2*1C</v>
          </cell>
          <cell r="D253" t="str">
            <v>M</v>
          </cell>
          <cell r="E253">
            <v>13900</v>
          </cell>
          <cell r="F253">
            <v>0.08</v>
          </cell>
          <cell r="G253">
            <v>73973</v>
          </cell>
          <cell r="H253">
            <v>278</v>
          </cell>
          <cell r="I253">
            <v>0</v>
          </cell>
        </row>
        <row r="254">
          <cell r="A254" t="str">
            <v>5525-05</v>
          </cell>
          <cell r="B254" t="str">
            <v>22.9KV 동심중성선 케이블</v>
          </cell>
          <cell r="C254" t="str">
            <v>200MM2*1C</v>
          </cell>
          <cell r="D254" t="str">
            <v>M</v>
          </cell>
          <cell r="E254">
            <v>15250</v>
          </cell>
          <cell r="F254">
            <v>0.12</v>
          </cell>
          <cell r="G254">
            <v>73973</v>
          </cell>
          <cell r="H254">
            <v>305</v>
          </cell>
          <cell r="I254">
            <v>0</v>
          </cell>
        </row>
        <row r="255">
          <cell r="A255" t="str">
            <v>5525-06</v>
          </cell>
          <cell r="B255" t="str">
            <v>22.9KV 동심중성선 케이블</v>
          </cell>
          <cell r="C255" t="str">
            <v>325mm2*1C</v>
          </cell>
          <cell r="D255" t="str">
            <v>M</v>
          </cell>
          <cell r="E255">
            <v>22540</v>
          </cell>
          <cell r="F255">
            <v>0.15</v>
          </cell>
          <cell r="G255">
            <v>73973</v>
          </cell>
          <cell r="H255">
            <v>450.8</v>
          </cell>
          <cell r="I255">
            <v>0</v>
          </cell>
        </row>
        <row r="256">
          <cell r="A256" t="str">
            <v>5547-00</v>
          </cell>
          <cell r="B256" t="str">
            <v>UTP 케 이 블</v>
          </cell>
        </row>
        <row r="257">
          <cell r="A257" t="str">
            <v>5547-01</v>
          </cell>
          <cell r="B257" t="str">
            <v>UTP 케이블 -CAT6</v>
          </cell>
          <cell r="C257" t="str">
            <v>0.5* 4P</v>
          </cell>
          <cell r="D257" t="str">
            <v>M</v>
          </cell>
          <cell r="E257">
            <v>260</v>
          </cell>
          <cell r="F257">
            <v>0.02</v>
          </cell>
          <cell r="G257">
            <v>95424</v>
          </cell>
          <cell r="H257">
            <v>5.2</v>
          </cell>
          <cell r="I257">
            <v>0</v>
          </cell>
        </row>
        <row r="258">
          <cell r="A258" t="str">
            <v>5547-11</v>
          </cell>
          <cell r="B258" t="str">
            <v>UTP 케이블 -CAT5</v>
          </cell>
          <cell r="C258" t="str">
            <v>0.5* 2P</v>
          </cell>
          <cell r="E258">
            <v>150</v>
          </cell>
          <cell r="F258">
            <v>0.02</v>
          </cell>
          <cell r="G258">
            <v>95424</v>
          </cell>
          <cell r="H258">
            <v>3</v>
          </cell>
          <cell r="I258">
            <v>0</v>
          </cell>
        </row>
        <row r="259">
          <cell r="A259" t="str">
            <v>5547-12</v>
          </cell>
          <cell r="B259" t="str">
            <v>UTP 케이블 -CAT5</v>
          </cell>
          <cell r="C259" t="str">
            <v>0.5* 4P</v>
          </cell>
          <cell r="D259" t="str">
            <v>M</v>
          </cell>
          <cell r="E259">
            <v>240</v>
          </cell>
          <cell r="F259">
            <v>0.02</v>
          </cell>
          <cell r="G259">
            <v>95424</v>
          </cell>
          <cell r="H259">
            <v>4.8</v>
          </cell>
          <cell r="I259">
            <v>0</v>
          </cell>
        </row>
        <row r="260">
          <cell r="A260" t="str">
            <v>5547-13</v>
          </cell>
          <cell r="B260" t="str">
            <v>UTP 케이블 -CAT5</v>
          </cell>
          <cell r="C260" t="str">
            <v>0.5*25P</v>
          </cell>
          <cell r="D260" t="str">
            <v>M</v>
          </cell>
          <cell r="E260">
            <v>2100</v>
          </cell>
          <cell r="F260">
            <v>0.02</v>
          </cell>
          <cell r="G260">
            <v>95424</v>
          </cell>
          <cell r="H260">
            <v>42</v>
          </cell>
          <cell r="I260">
            <v>0</v>
          </cell>
        </row>
        <row r="261">
          <cell r="A261" t="str">
            <v>5547-14</v>
          </cell>
          <cell r="B261" t="str">
            <v>UTP 케이블 -CAT5</v>
          </cell>
          <cell r="C261" t="str">
            <v>0.5*50p</v>
          </cell>
          <cell r="D261" t="str">
            <v>M</v>
          </cell>
          <cell r="E261">
            <v>3700</v>
          </cell>
          <cell r="F261">
            <v>0.03</v>
          </cell>
          <cell r="G261">
            <v>95424</v>
          </cell>
          <cell r="H261">
            <v>74</v>
          </cell>
          <cell r="I261">
            <v>0</v>
          </cell>
        </row>
        <row r="262">
          <cell r="A262" t="str">
            <v>5547-15</v>
          </cell>
          <cell r="B262" t="str">
            <v>UTP 케이블 -CAT5</v>
          </cell>
          <cell r="C262" t="str">
            <v>0.5*75P</v>
          </cell>
          <cell r="D262" t="str">
            <v>M</v>
          </cell>
          <cell r="E262">
            <v>5200</v>
          </cell>
          <cell r="F262">
            <v>0.03</v>
          </cell>
          <cell r="G262">
            <v>95424</v>
          </cell>
          <cell r="H262">
            <v>104</v>
          </cell>
          <cell r="I262">
            <v>0</v>
          </cell>
        </row>
        <row r="263">
          <cell r="A263" t="str">
            <v>5547-16</v>
          </cell>
          <cell r="B263" t="str">
            <v>UTP 케이블 -CAT5</v>
          </cell>
          <cell r="C263" t="str">
            <v>0.5*100P</v>
          </cell>
          <cell r="D263" t="str">
            <v>M</v>
          </cell>
          <cell r="E263">
            <v>6500</v>
          </cell>
          <cell r="F263">
            <v>3.5000000000000003E-2</v>
          </cell>
          <cell r="G263">
            <v>95424</v>
          </cell>
          <cell r="H263">
            <v>130</v>
          </cell>
          <cell r="I263">
            <v>0</v>
          </cell>
        </row>
        <row r="264">
          <cell r="A264" t="str">
            <v>5547-21</v>
          </cell>
          <cell r="B264" t="str">
            <v>UTP 케이블 -CAT3</v>
          </cell>
          <cell r="C264" t="str">
            <v>0.5*2P</v>
          </cell>
          <cell r="D264" t="str">
            <v>M</v>
          </cell>
          <cell r="E264">
            <v>145</v>
          </cell>
          <cell r="F264">
            <v>0.02</v>
          </cell>
          <cell r="G264">
            <v>95424</v>
          </cell>
          <cell r="H264">
            <v>2.9</v>
          </cell>
          <cell r="I264">
            <v>0</v>
          </cell>
        </row>
        <row r="265">
          <cell r="A265" t="str">
            <v>5547-22</v>
          </cell>
          <cell r="B265" t="str">
            <v>UTP 케이블 -CAT3</v>
          </cell>
          <cell r="C265" t="str">
            <v>0.5*4P</v>
          </cell>
          <cell r="D265" t="str">
            <v>M</v>
          </cell>
          <cell r="E265">
            <v>170</v>
          </cell>
          <cell r="F265">
            <v>0.02</v>
          </cell>
          <cell r="G265">
            <v>95424</v>
          </cell>
          <cell r="H265">
            <v>3.4</v>
          </cell>
          <cell r="I265">
            <v>0</v>
          </cell>
        </row>
        <row r="266">
          <cell r="A266" t="str">
            <v>5547-23</v>
          </cell>
          <cell r="B266" t="str">
            <v>UTP 케이블 -CAT3</v>
          </cell>
          <cell r="C266" t="str">
            <v>0.5*25P</v>
          </cell>
          <cell r="D266" t="str">
            <v>M</v>
          </cell>
          <cell r="E266">
            <v>1082</v>
          </cell>
          <cell r="F266">
            <v>0.02</v>
          </cell>
          <cell r="G266">
            <v>95424</v>
          </cell>
          <cell r="H266">
            <v>21.64</v>
          </cell>
          <cell r="I266">
            <v>0</v>
          </cell>
        </row>
        <row r="267">
          <cell r="A267" t="str">
            <v>5547-24</v>
          </cell>
          <cell r="B267" t="str">
            <v>UTP 케이블 -CAT3</v>
          </cell>
          <cell r="C267" t="str">
            <v>0.5*50p</v>
          </cell>
          <cell r="D267" t="str">
            <v>M</v>
          </cell>
          <cell r="E267">
            <v>1755</v>
          </cell>
          <cell r="F267">
            <v>0.03</v>
          </cell>
          <cell r="G267">
            <v>95424</v>
          </cell>
          <cell r="H267">
            <v>35.1</v>
          </cell>
          <cell r="I267">
            <v>0</v>
          </cell>
        </row>
        <row r="268">
          <cell r="A268" t="str">
            <v>5547-25</v>
          </cell>
          <cell r="B268" t="str">
            <v>UTP 케이블 -CAT3</v>
          </cell>
          <cell r="C268" t="str">
            <v>0.5*100P</v>
          </cell>
          <cell r="D268" t="str">
            <v>M</v>
          </cell>
          <cell r="E268">
            <v>2914</v>
          </cell>
          <cell r="F268">
            <v>3.5000000000000003E-2</v>
          </cell>
          <cell r="G268">
            <v>95424</v>
          </cell>
          <cell r="H268">
            <v>58.28</v>
          </cell>
          <cell r="I268">
            <v>0</v>
          </cell>
        </row>
        <row r="269">
          <cell r="A269" t="str">
            <v>5547-26</v>
          </cell>
          <cell r="B269" t="str">
            <v>UTP 케이블 -CAT3</v>
          </cell>
          <cell r="C269" t="str">
            <v>0.5*200P</v>
          </cell>
          <cell r="D269" t="str">
            <v>M</v>
          </cell>
          <cell r="E269">
            <v>5126</v>
          </cell>
          <cell r="F269">
            <v>0.05</v>
          </cell>
          <cell r="G269">
            <v>95424</v>
          </cell>
          <cell r="H269">
            <v>102.52</v>
          </cell>
          <cell r="I269">
            <v>0</v>
          </cell>
        </row>
        <row r="270">
          <cell r="A270" t="str">
            <v>5547-27</v>
          </cell>
          <cell r="B270" t="str">
            <v>UTP 케이블 -CAT3</v>
          </cell>
          <cell r="C270" t="str">
            <v>0.5*300P</v>
          </cell>
          <cell r="D270" t="str">
            <v>M</v>
          </cell>
          <cell r="E270">
            <v>8281</v>
          </cell>
          <cell r="F270">
            <v>0.06</v>
          </cell>
          <cell r="G270">
            <v>95424</v>
          </cell>
          <cell r="H270">
            <v>165.62</v>
          </cell>
          <cell r="I270">
            <v>0</v>
          </cell>
        </row>
        <row r="271">
          <cell r="A271" t="str">
            <v>5547-28</v>
          </cell>
          <cell r="B271" t="str">
            <v>UTP 케이블 -CAT3</v>
          </cell>
          <cell r="C271" t="str">
            <v>0.5*400P</v>
          </cell>
          <cell r="D271" t="str">
            <v>M</v>
          </cell>
          <cell r="E271">
            <v>11940</v>
          </cell>
          <cell r="F271">
            <v>7.0000000000000007E-2</v>
          </cell>
          <cell r="G271">
            <v>95424</v>
          </cell>
          <cell r="H271">
            <v>238.8</v>
          </cell>
          <cell r="I271">
            <v>0</v>
          </cell>
        </row>
        <row r="272">
          <cell r="A272" t="str">
            <v>5551-00</v>
          </cell>
          <cell r="B272" t="str">
            <v>LAN 케이블 및 접속자재</v>
          </cell>
        </row>
        <row r="273">
          <cell r="A273" t="str">
            <v>5551-01</v>
          </cell>
          <cell r="B273" t="str">
            <v>LAN CABLE -UTP CAT6</v>
          </cell>
          <cell r="C273" t="str">
            <v>0.5*4P</v>
          </cell>
          <cell r="D273" t="str">
            <v>EA</v>
          </cell>
          <cell r="E273">
            <v>370</v>
          </cell>
          <cell r="F273">
            <v>0.02</v>
          </cell>
          <cell r="G273">
            <v>95424</v>
          </cell>
          <cell r="H273">
            <v>7.4</v>
          </cell>
          <cell r="I273">
            <v>0</v>
          </cell>
        </row>
        <row r="274">
          <cell r="A274" t="str">
            <v>5551-11</v>
          </cell>
          <cell r="B274" t="str">
            <v>LAN CABLE -UTP CAT5</v>
          </cell>
          <cell r="C274" t="str">
            <v>0.5*2P</v>
          </cell>
          <cell r="D274" t="str">
            <v>EA</v>
          </cell>
          <cell r="E274">
            <v>155</v>
          </cell>
          <cell r="F274">
            <v>0.02</v>
          </cell>
          <cell r="G274">
            <v>95424</v>
          </cell>
          <cell r="H274">
            <v>3.1</v>
          </cell>
          <cell r="I274">
            <v>0</v>
          </cell>
        </row>
        <row r="275">
          <cell r="A275" t="str">
            <v>5551-12</v>
          </cell>
          <cell r="B275" t="str">
            <v>LAN CABLE -UTP CAT5</v>
          </cell>
          <cell r="C275" t="str">
            <v>0.5*4P</v>
          </cell>
          <cell r="D275" t="str">
            <v>EA</v>
          </cell>
          <cell r="E275">
            <v>188</v>
          </cell>
          <cell r="F275">
            <v>0.02</v>
          </cell>
          <cell r="G275">
            <v>95424</v>
          </cell>
          <cell r="H275">
            <v>3.7600000000000002</v>
          </cell>
          <cell r="I275">
            <v>0</v>
          </cell>
        </row>
        <row r="276">
          <cell r="A276" t="str">
            <v>5551-13</v>
          </cell>
          <cell r="B276" t="str">
            <v>LAN CABLE -UTP CAT5</v>
          </cell>
          <cell r="C276" t="str">
            <v>0.5*25P</v>
          </cell>
          <cell r="D276" t="str">
            <v>EA</v>
          </cell>
          <cell r="E276">
            <v>2030</v>
          </cell>
          <cell r="F276">
            <v>0.2</v>
          </cell>
          <cell r="G276">
            <v>95424</v>
          </cell>
          <cell r="H276">
            <v>40.6</v>
          </cell>
          <cell r="I276">
            <v>0</v>
          </cell>
        </row>
        <row r="277">
          <cell r="A277" t="str">
            <v>5551-21</v>
          </cell>
          <cell r="B277" t="str">
            <v>LAN CABLE -UTP CAT3</v>
          </cell>
          <cell r="C277" t="str">
            <v>0.5*2P</v>
          </cell>
          <cell r="D277" t="str">
            <v>EA</v>
          </cell>
          <cell r="E277">
            <v>140</v>
          </cell>
          <cell r="F277">
            <v>0.02</v>
          </cell>
          <cell r="G277">
            <v>95424</v>
          </cell>
          <cell r="H277">
            <v>2.8000000000000003</v>
          </cell>
          <cell r="I277">
            <v>0</v>
          </cell>
        </row>
        <row r="278">
          <cell r="A278" t="str">
            <v>5551-22</v>
          </cell>
          <cell r="B278" t="str">
            <v>LAN CABLE -UTP CAT3</v>
          </cell>
          <cell r="C278" t="str">
            <v>0.5*4P</v>
          </cell>
          <cell r="D278" t="str">
            <v>EA</v>
          </cell>
          <cell r="E278">
            <v>175</v>
          </cell>
          <cell r="F278">
            <v>0.02</v>
          </cell>
          <cell r="G278">
            <v>95424</v>
          </cell>
          <cell r="H278">
            <v>3.5</v>
          </cell>
          <cell r="I278">
            <v>0</v>
          </cell>
        </row>
        <row r="279">
          <cell r="A279" t="str">
            <v>5551-23</v>
          </cell>
          <cell r="B279" t="str">
            <v>LAN CABLE -UTP CAT3</v>
          </cell>
          <cell r="C279" t="str">
            <v>0.5*25P</v>
          </cell>
          <cell r="D279" t="str">
            <v>EA</v>
          </cell>
          <cell r="E279">
            <v>1410</v>
          </cell>
          <cell r="F279">
            <v>0.02</v>
          </cell>
          <cell r="G279">
            <v>95424</v>
          </cell>
          <cell r="H279">
            <v>28.2</v>
          </cell>
          <cell r="I279">
            <v>0</v>
          </cell>
        </row>
        <row r="280">
          <cell r="A280" t="str">
            <v>5551-24</v>
          </cell>
          <cell r="B280" t="str">
            <v>LAN CABLE -UTP CAT3</v>
          </cell>
          <cell r="C280" t="str">
            <v>0.5*50p</v>
          </cell>
          <cell r="D280" t="str">
            <v>EA</v>
          </cell>
          <cell r="E280">
            <v>2380</v>
          </cell>
          <cell r="F280">
            <v>0.03</v>
          </cell>
          <cell r="G280">
            <v>95424</v>
          </cell>
          <cell r="H280">
            <v>47.6</v>
          </cell>
          <cell r="I280">
            <v>0</v>
          </cell>
        </row>
        <row r="281">
          <cell r="A281" t="str">
            <v>5551-25</v>
          </cell>
          <cell r="B281" t="str">
            <v>LAN CABLE -UTP CAT3</v>
          </cell>
          <cell r="C281" t="str">
            <v>0.5*100P</v>
          </cell>
          <cell r="D281" t="str">
            <v>EA</v>
          </cell>
          <cell r="E281">
            <v>4140</v>
          </cell>
          <cell r="F281">
            <v>3.5000000000000003E-2</v>
          </cell>
          <cell r="G281">
            <v>95424</v>
          </cell>
          <cell r="H281">
            <v>82.8</v>
          </cell>
          <cell r="I281">
            <v>0</v>
          </cell>
        </row>
        <row r="282">
          <cell r="A282" t="str">
            <v>5551-26</v>
          </cell>
          <cell r="B282" t="str">
            <v>LAN CABLE -UTP CAT3</v>
          </cell>
          <cell r="C282" t="str">
            <v>0.5*200P</v>
          </cell>
          <cell r="D282" t="str">
            <v>EA</v>
          </cell>
          <cell r="E282">
            <v>7580</v>
          </cell>
          <cell r="F282">
            <v>0.05</v>
          </cell>
          <cell r="G282">
            <v>95424</v>
          </cell>
          <cell r="H282">
            <v>151.6</v>
          </cell>
          <cell r="I282">
            <v>0</v>
          </cell>
        </row>
        <row r="283">
          <cell r="A283" t="str">
            <v>5551-27</v>
          </cell>
          <cell r="B283" t="str">
            <v>LAN CABLE -UTP CAT3</v>
          </cell>
          <cell r="C283" t="str">
            <v>0.5*300P</v>
          </cell>
          <cell r="D283" t="str">
            <v>EA</v>
          </cell>
          <cell r="E283">
            <v>10920</v>
          </cell>
          <cell r="F283">
            <v>0.06</v>
          </cell>
          <cell r="G283">
            <v>95424</v>
          </cell>
          <cell r="H283">
            <v>218.4</v>
          </cell>
          <cell r="I283">
            <v>0</v>
          </cell>
        </row>
        <row r="284">
          <cell r="A284" t="str">
            <v>5551-28</v>
          </cell>
          <cell r="B284" t="str">
            <v>LAN CABLE -UTP CAT3</v>
          </cell>
          <cell r="C284" t="str">
            <v>0.5*400P</v>
          </cell>
          <cell r="D284" t="str">
            <v>EA</v>
          </cell>
          <cell r="E284">
            <v>14090</v>
          </cell>
          <cell r="F284">
            <v>7.0000000000000007E-2</v>
          </cell>
          <cell r="G284">
            <v>95424</v>
          </cell>
          <cell r="H284">
            <v>281.8</v>
          </cell>
          <cell r="I284">
            <v>0</v>
          </cell>
        </row>
        <row r="285">
          <cell r="A285" t="str">
            <v>5551-29</v>
          </cell>
          <cell r="B285" t="str">
            <v>4PIN 모듈러잭</v>
          </cell>
          <cell r="D285" t="str">
            <v>EA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</row>
        <row r="286">
          <cell r="A286" t="str">
            <v>5551-51</v>
          </cell>
          <cell r="B286" t="str">
            <v>8PIN 모듈러잭 CAT6</v>
          </cell>
          <cell r="C286" t="str">
            <v>HD660xx</v>
          </cell>
          <cell r="D286" t="str">
            <v>EA</v>
          </cell>
          <cell r="E286">
            <v>8200</v>
          </cell>
          <cell r="F286">
            <v>7.0000000000000007E-2</v>
          </cell>
          <cell r="G286">
            <v>0</v>
          </cell>
          <cell r="H286">
            <v>0</v>
          </cell>
          <cell r="I286">
            <v>0</v>
          </cell>
        </row>
        <row r="287">
          <cell r="A287" t="str">
            <v>5551-52</v>
          </cell>
          <cell r="B287" t="str">
            <v>8PIN 모듈러잭 CAT5</v>
          </cell>
          <cell r="C287" t="str">
            <v>HD58xx</v>
          </cell>
          <cell r="D287" t="str">
            <v>EA</v>
          </cell>
          <cell r="E287">
            <v>5830</v>
          </cell>
          <cell r="F287">
            <v>7.0000000000000007E-2</v>
          </cell>
          <cell r="G287">
            <v>0</v>
          </cell>
          <cell r="H287">
            <v>0</v>
          </cell>
          <cell r="I287">
            <v>0</v>
          </cell>
        </row>
        <row r="288">
          <cell r="A288" t="str">
            <v>5551-53</v>
          </cell>
          <cell r="B288" t="str">
            <v>8PIN 모듈러잭 CAT3</v>
          </cell>
          <cell r="C288" t="str">
            <v>HD38xx</v>
          </cell>
          <cell r="D288" t="str">
            <v>EA</v>
          </cell>
          <cell r="E288">
            <v>5100</v>
          </cell>
          <cell r="F288">
            <v>7.0000000000000007E-2</v>
          </cell>
          <cell r="G288">
            <v>0</v>
          </cell>
          <cell r="H288">
            <v>0</v>
          </cell>
          <cell r="I288">
            <v>0</v>
          </cell>
        </row>
        <row r="289">
          <cell r="A289" t="str">
            <v>5551-54</v>
          </cell>
          <cell r="B289" t="str">
            <v>8PIN Modular Plug</v>
          </cell>
          <cell r="D289" t="str">
            <v>EA</v>
          </cell>
          <cell r="E289">
            <v>310</v>
          </cell>
          <cell r="F289">
            <v>7.0000000000000007E-2</v>
          </cell>
          <cell r="G289">
            <v>0</v>
          </cell>
          <cell r="H289">
            <v>0</v>
          </cell>
          <cell r="I289">
            <v>0</v>
          </cell>
        </row>
        <row r="290">
          <cell r="A290" t="str">
            <v>5551-55</v>
          </cell>
          <cell r="B290" t="str">
            <v>PLATE(1~6구)</v>
          </cell>
          <cell r="C290" t="str">
            <v>FPLxx</v>
          </cell>
          <cell r="D290" t="str">
            <v>EA</v>
          </cell>
          <cell r="E290">
            <v>1950</v>
          </cell>
          <cell r="F290">
            <v>7.0000000000000007E-2</v>
          </cell>
          <cell r="G290">
            <v>0</v>
          </cell>
          <cell r="H290">
            <v>0</v>
          </cell>
          <cell r="I290">
            <v>0</v>
          </cell>
        </row>
        <row r="291">
          <cell r="A291" t="str">
            <v>5551-56</v>
          </cell>
        </row>
        <row r="292">
          <cell r="A292" t="str">
            <v>5551-56</v>
          </cell>
          <cell r="B292" t="str">
            <v>110블럭 100Pr</v>
          </cell>
          <cell r="D292" t="str">
            <v>EA</v>
          </cell>
          <cell r="E292">
            <v>33500</v>
          </cell>
          <cell r="F292">
            <v>7.0000000000000007E-2</v>
          </cell>
          <cell r="G292">
            <v>0</v>
          </cell>
          <cell r="H292">
            <v>0</v>
          </cell>
          <cell r="I292">
            <v>0</v>
          </cell>
        </row>
        <row r="293">
          <cell r="A293" t="str">
            <v>5551-57</v>
          </cell>
          <cell r="B293" t="str">
            <v>110블럭 300Pr</v>
          </cell>
          <cell r="D293" t="str">
            <v>EA</v>
          </cell>
          <cell r="E293">
            <v>83600</v>
          </cell>
          <cell r="F293">
            <v>7.0000000000000007E-2</v>
          </cell>
          <cell r="G293">
            <v>0</v>
          </cell>
          <cell r="H293">
            <v>0</v>
          </cell>
          <cell r="I293">
            <v>0</v>
          </cell>
        </row>
        <row r="294">
          <cell r="A294" t="str">
            <v>5551-58</v>
          </cell>
          <cell r="D294" t="str">
            <v>EA</v>
          </cell>
        </row>
        <row r="295">
          <cell r="A295" t="str">
            <v>5551-61</v>
          </cell>
          <cell r="B295" t="str">
            <v>패치판넬 24Port Cat5.</v>
          </cell>
          <cell r="D295" t="str">
            <v>EA</v>
          </cell>
          <cell r="E295">
            <v>154480</v>
          </cell>
          <cell r="F295">
            <v>7.0000000000000007E-2</v>
          </cell>
          <cell r="G295">
            <v>0</v>
          </cell>
          <cell r="H295">
            <v>0</v>
          </cell>
          <cell r="I295">
            <v>0</v>
          </cell>
        </row>
        <row r="296">
          <cell r="A296" t="str">
            <v>5551-62</v>
          </cell>
          <cell r="B296" t="str">
            <v>패치판넬 48Port Cat5.</v>
          </cell>
          <cell r="D296" t="str">
            <v>EA</v>
          </cell>
          <cell r="E296">
            <v>311250</v>
          </cell>
          <cell r="F296">
            <v>7.0000000000000007E-2</v>
          </cell>
          <cell r="G296">
            <v>0</v>
          </cell>
          <cell r="H296">
            <v>0</v>
          </cell>
          <cell r="I296">
            <v>0</v>
          </cell>
        </row>
        <row r="297">
          <cell r="A297" t="str">
            <v>5551-63</v>
          </cell>
          <cell r="B297" t="str">
            <v>패치판넬 24Port Cat6.</v>
          </cell>
          <cell r="D297" t="str">
            <v>EA</v>
          </cell>
          <cell r="E297">
            <v>201250</v>
          </cell>
          <cell r="F297">
            <v>7.0000000000000007E-2</v>
          </cell>
          <cell r="G297">
            <v>0</v>
          </cell>
          <cell r="H297">
            <v>0</v>
          </cell>
          <cell r="I297">
            <v>0</v>
          </cell>
        </row>
        <row r="298">
          <cell r="A298" t="str">
            <v>5551-64</v>
          </cell>
          <cell r="B298" t="str">
            <v>패치판넬 48Port Cat6.</v>
          </cell>
          <cell r="D298" t="str">
            <v>EA</v>
          </cell>
          <cell r="E298">
            <v>404840</v>
          </cell>
          <cell r="F298">
            <v>7.0000000000000007E-2</v>
          </cell>
          <cell r="G298">
            <v>0</v>
          </cell>
          <cell r="H298">
            <v>0</v>
          </cell>
          <cell r="I298">
            <v>0</v>
          </cell>
        </row>
        <row r="299">
          <cell r="A299" t="str">
            <v>5551-62</v>
          </cell>
        </row>
        <row r="300">
          <cell r="A300" t="str">
            <v>5563-00</v>
          </cell>
          <cell r="B300" t="str">
            <v>국 내 케 이 블(SWV-SH)</v>
          </cell>
        </row>
        <row r="301">
          <cell r="A301" t="str">
            <v>5563-01</v>
          </cell>
          <cell r="B301" t="str">
            <v>국내케이블</v>
          </cell>
          <cell r="C301" t="str">
            <v>2연-10C</v>
          </cell>
          <cell r="D301" t="str">
            <v>M</v>
          </cell>
          <cell r="E301">
            <v>540</v>
          </cell>
          <cell r="F301">
            <v>0.03</v>
          </cell>
          <cell r="G301">
            <v>73973</v>
          </cell>
          <cell r="H301">
            <v>10.8</v>
          </cell>
          <cell r="I301">
            <v>0</v>
          </cell>
        </row>
        <row r="302">
          <cell r="A302" t="str">
            <v>5563-02</v>
          </cell>
          <cell r="B302" t="str">
            <v>국내케이블</v>
          </cell>
          <cell r="C302" t="str">
            <v>2연-20C</v>
          </cell>
          <cell r="D302" t="str">
            <v>M</v>
          </cell>
          <cell r="E302">
            <v>730</v>
          </cell>
          <cell r="F302">
            <v>0.03</v>
          </cell>
          <cell r="G302">
            <v>73973</v>
          </cell>
          <cell r="H302">
            <v>14.6</v>
          </cell>
          <cell r="I302">
            <v>0</v>
          </cell>
        </row>
        <row r="303">
          <cell r="A303" t="str">
            <v>5563-03</v>
          </cell>
          <cell r="B303" t="str">
            <v>국내케이블</v>
          </cell>
          <cell r="C303" t="str">
            <v>2연-24C</v>
          </cell>
          <cell r="D303" t="str">
            <v>M</v>
          </cell>
          <cell r="E303">
            <v>795</v>
          </cell>
          <cell r="F303">
            <v>5.5E-2</v>
          </cell>
          <cell r="G303">
            <v>73973</v>
          </cell>
          <cell r="H303">
            <v>15.9</v>
          </cell>
          <cell r="I303">
            <v>0</v>
          </cell>
        </row>
        <row r="304">
          <cell r="A304" t="str">
            <v>5563-04</v>
          </cell>
          <cell r="B304" t="str">
            <v>국내케이블</v>
          </cell>
          <cell r="C304" t="str">
            <v>2연-40C</v>
          </cell>
          <cell r="D304" t="str">
            <v>M</v>
          </cell>
          <cell r="E304">
            <v>1070</v>
          </cell>
          <cell r="F304">
            <v>9.1999999999999998E-2</v>
          </cell>
          <cell r="G304">
            <v>73973</v>
          </cell>
          <cell r="H304">
            <v>21.400000000000002</v>
          </cell>
          <cell r="I304">
            <v>0</v>
          </cell>
        </row>
        <row r="305">
          <cell r="A305" t="str">
            <v>5563-05</v>
          </cell>
          <cell r="B305" t="str">
            <v>국내케이블</v>
          </cell>
          <cell r="C305" t="str">
            <v>2연-50C</v>
          </cell>
          <cell r="D305" t="str">
            <v>M</v>
          </cell>
          <cell r="E305">
            <v>1240</v>
          </cell>
          <cell r="F305">
            <v>9.1999999999999998E-2</v>
          </cell>
          <cell r="G305">
            <v>73973</v>
          </cell>
          <cell r="H305">
            <v>24.8</v>
          </cell>
          <cell r="I305">
            <v>0</v>
          </cell>
        </row>
        <row r="306">
          <cell r="A306" t="str">
            <v>5563-06</v>
          </cell>
          <cell r="B306" t="str">
            <v>국내케이블</v>
          </cell>
          <cell r="C306" t="str">
            <v>2연-60C</v>
          </cell>
          <cell r="D306" t="str">
            <v>M</v>
          </cell>
          <cell r="E306">
            <v>1400</v>
          </cell>
          <cell r="F306">
            <v>9.1999999999999998E-2</v>
          </cell>
          <cell r="G306">
            <v>73973</v>
          </cell>
          <cell r="H306">
            <v>28</v>
          </cell>
          <cell r="I306">
            <v>0</v>
          </cell>
        </row>
        <row r="307">
          <cell r="A307" t="str">
            <v>5563-07</v>
          </cell>
          <cell r="B307" t="str">
            <v>국내케이블</v>
          </cell>
          <cell r="C307" t="str">
            <v>2연-64C</v>
          </cell>
          <cell r="D307" t="str">
            <v>M</v>
          </cell>
          <cell r="E307">
            <v>1490</v>
          </cell>
          <cell r="F307">
            <v>0.11</v>
          </cell>
          <cell r="G307">
            <v>73973</v>
          </cell>
          <cell r="H307">
            <v>29.8</v>
          </cell>
          <cell r="I307">
            <v>0</v>
          </cell>
        </row>
        <row r="308">
          <cell r="A308" t="str">
            <v>5563-08</v>
          </cell>
          <cell r="B308" t="str">
            <v>국내케이블</v>
          </cell>
          <cell r="C308" t="str">
            <v>2연-80C</v>
          </cell>
          <cell r="D308" t="str">
            <v>M</v>
          </cell>
          <cell r="E308">
            <v>1730</v>
          </cell>
          <cell r="F308">
            <v>0.11</v>
          </cell>
          <cell r="G308">
            <v>73973</v>
          </cell>
          <cell r="H308">
            <v>34.6</v>
          </cell>
          <cell r="I308">
            <v>0</v>
          </cell>
        </row>
        <row r="309">
          <cell r="A309" t="str">
            <v>5563-11</v>
          </cell>
          <cell r="B309" t="str">
            <v>국내케이블</v>
          </cell>
          <cell r="C309" t="str">
            <v>3연-15C</v>
          </cell>
          <cell r="D309" t="str">
            <v>M</v>
          </cell>
          <cell r="E309">
            <v>640</v>
          </cell>
          <cell r="F309">
            <v>5.5E-2</v>
          </cell>
          <cell r="G309">
            <v>73973</v>
          </cell>
          <cell r="H309">
            <v>12.8</v>
          </cell>
          <cell r="I309">
            <v>0</v>
          </cell>
        </row>
        <row r="310">
          <cell r="A310" t="str">
            <v>5563-12</v>
          </cell>
          <cell r="B310" t="str">
            <v>국내케이블</v>
          </cell>
          <cell r="C310" t="str">
            <v>3연-30C</v>
          </cell>
          <cell r="D310" t="str">
            <v>M</v>
          </cell>
          <cell r="E310">
            <v>920</v>
          </cell>
          <cell r="F310">
            <v>9.1999999999999998E-2</v>
          </cell>
          <cell r="G310">
            <v>73973</v>
          </cell>
          <cell r="H310">
            <v>18.400000000000002</v>
          </cell>
          <cell r="I310">
            <v>0</v>
          </cell>
        </row>
        <row r="311">
          <cell r="A311" t="str">
            <v>5563-13</v>
          </cell>
          <cell r="B311" t="str">
            <v>국내케이블</v>
          </cell>
          <cell r="C311" t="str">
            <v>3연-45C</v>
          </cell>
          <cell r="D311" t="str">
            <v>M</v>
          </cell>
          <cell r="E311">
            <v>1200</v>
          </cell>
          <cell r="F311">
            <v>9.1999999999999998E-2</v>
          </cell>
          <cell r="G311">
            <v>73973</v>
          </cell>
          <cell r="H311">
            <v>24</v>
          </cell>
          <cell r="I311">
            <v>0</v>
          </cell>
        </row>
        <row r="312">
          <cell r="A312" t="str">
            <v>5563-14</v>
          </cell>
          <cell r="B312" t="str">
            <v>국내케이블</v>
          </cell>
          <cell r="C312" t="str">
            <v>3연-60C</v>
          </cell>
          <cell r="D312" t="str">
            <v>M</v>
          </cell>
          <cell r="E312">
            <v>1450</v>
          </cell>
          <cell r="F312">
            <v>9.1999999999999998E-2</v>
          </cell>
          <cell r="G312">
            <v>73973</v>
          </cell>
          <cell r="H312">
            <v>29</v>
          </cell>
          <cell r="I312">
            <v>0</v>
          </cell>
        </row>
        <row r="313">
          <cell r="A313" t="str">
            <v>5563-15</v>
          </cell>
          <cell r="B313" t="str">
            <v>국내케이블</v>
          </cell>
          <cell r="C313" t="str">
            <v>3연-75C</v>
          </cell>
          <cell r="D313" t="str">
            <v>M</v>
          </cell>
          <cell r="E313">
            <v>1710</v>
          </cell>
          <cell r="F313">
            <v>0.11</v>
          </cell>
          <cell r="G313">
            <v>73973</v>
          </cell>
          <cell r="H313">
            <v>34.200000000000003</v>
          </cell>
          <cell r="I313">
            <v>0</v>
          </cell>
        </row>
        <row r="314">
          <cell r="A314" t="str">
            <v>5563-16</v>
          </cell>
        </row>
        <row r="315">
          <cell r="A315" t="str">
            <v>5565-00</v>
          </cell>
          <cell r="B315" t="str">
            <v>저 동 축 케 이 블(ECX)</v>
          </cell>
        </row>
        <row r="316">
          <cell r="A316" t="str">
            <v>5565-01</v>
          </cell>
          <cell r="B316" t="str">
            <v>동축케이블</v>
          </cell>
          <cell r="C316" t="str">
            <v>3C-2V</v>
          </cell>
          <cell r="D316" t="str">
            <v>M</v>
          </cell>
          <cell r="E316">
            <v>250</v>
          </cell>
          <cell r="F316">
            <v>0.02</v>
          </cell>
          <cell r="G316">
            <v>73973</v>
          </cell>
          <cell r="H316">
            <v>5</v>
          </cell>
          <cell r="I316">
            <v>0</v>
          </cell>
        </row>
        <row r="317">
          <cell r="A317" t="str">
            <v>5565-02</v>
          </cell>
          <cell r="B317" t="str">
            <v>동축케이블</v>
          </cell>
          <cell r="C317" t="str">
            <v>5C-2V</v>
          </cell>
          <cell r="D317" t="str">
            <v>M</v>
          </cell>
          <cell r="E317">
            <v>390</v>
          </cell>
          <cell r="F317">
            <v>0.02</v>
          </cell>
          <cell r="G317">
            <v>73973</v>
          </cell>
          <cell r="H317">
            <v>7.8</v>
          </cell>
          <cell r="I317">
            <v>0</v>
          </cell>
        </row>
        <row r="318">
          <cell r="A318" t="str">
            <v>5565-03</v>
          </cell>
          <cell r="B318" t="str">
            <v>동축케이블</v>
          </cell>
          <cell r="C318" t="str">
            <v>7C-2V</v>
          </cell>
          <cell r="D318" t="str">
            <v>M</v>
          </cell>
          <cell r="E318">
            <v>700</v>
          </cell>
          <cell r="F318">
            <v>0.02</v>
          </cell>
          <cell r="G318">
            <v>73973</v>
          </cell>
          <cell r="H318">
            <v>14</v>
          </cell>
          <cell r="I318">
            <v>0</v>
          </cell>
        </row>
        <row r="319">
          <cell r="A319" t="str">
            <v>5565-04</v>
          </cell>
          <cell r="B319" t="str">
            <v>동축케이블</v>
          </cell>
          <cell r="C319" t="str">
            <v>10C-2V</v>
          </cell>
          <cell r="D319" t="str">
            <v>M</v>
          </cell>
          <cell r="E319">
            <v>1050</v>
          </cell>
          <cell r="F319">
            <v>0.02</v>
          </cell>
          <cell r="G319">
            <v>73973</v>
          </cell>
          <cell r="H319">
            <v>21</v>
          </cell>
          <cell r="I319">
            <v>0</v>
          </cell>
        </row>
        <row r="320">
          <cell r="A320" t="str">
            <v>5565-05</v>
          </cell>
        </row>
        <row r="321">
          <cell r="A321" t="str">
            <v>5567-00</v>
          </cell>
          <cell r="B321" t="str">
            <v>PE 절연 비닐시이스 시내 쌍케이블(CPEV) -KSC 3603-</v>
          </cell>
        </row>
        <row r="322">
          <cell r="A322" t="str">
            <v>5567-01</v>
          </cell>
          <cell r="B322" t="str">
            <v>PE 절연 쌍케이블-0.5mm</v>
          </cell>
          <cell r="C322" t="str">
            <v>5p</v>
          </cell>
          <cell r="D322" t="str">
            <v>M</v>
          </cell>
          <cell r="E322">
            <v>505</v>
          </cell>
          <cell r="F322">
            <v>0.02</v>
          </cell>
          <cell r="G322">
            <v>73973</v>
          </cell>
          <cell r="H322">
            <v>10.1</v>
          </cell>
          <cell r="I322">
            <v>0</v>
          </cell>
        </row>
        <row r="323">
          <cell r="A323" t="str">
            <v>5567-02</v>
          </cell>
          <cell r="B323" t="str">
            <v>PE 절연 쌍케이블-0.5mm</v>
          </cell>
          <cell r="C323" t="str">
            <v>10p</v>
          </cell>
          <cell r="D323" t="str">
            <v>M</v>
          </cell>
          <cell r="E323">
            <v>640</v>
          </cell>
          <cell r="F323">
            <v>0.02</v>
          </cell>
          <cell r="G323">
            <v>73973</v>
          </cell>
          <cell r="H323">
            <v>12.8</v>
          </cell>
          <cell r="I323">
            <v>0</v>
          </cell>
        </row>
        <row r="324">
          <cell r="A324" t="str">
            <v>5567-03</v>
          </cell>
          <cell r="B324" t="str">
            <v>PE 절연 쌍케이블-0.5mm</v>
          </cell>
          <cell r="C324" t="str">
            <v>15p</v>
          </cell>
          <cell r="D324" t="str">
            <v>M</v>
          </cell>
          <cell r="E324">
            <v>750</v>
          </cell>
          <cell r="F324">
            <v>0.03</v>
          </cell>
          <cell r="G324">
            <v>73973</v>
          </cell>
          <cell r="H324">
            <v>15</v>
          </cell>
          <cell r="I324">
            <v>0</v>
          </cell>
        </row>
        <row r="325">
          <cell r="A325" t="str">
            <v>5567-04</v>
          </cell>
          <cell r="B325" t="str">
            <v>PE 절연 쌍케이블-0.5mm</v>
          </cell>
          <cell r="C325" t="str">
            <v>20p</v>
          </cell>
          <cell r="D325" t="str">
            <v>M</v>
          </cell>
          <cell r="E325">
            <v>880</v>
          </cell>
          <cell r="F325">
            <v>0.05</v>
          </cell>
          <cell r="G325">
            <v>73973</v>
          </cell>
          <cell r="H325">
            <v>17.600000000000001</v>
          </cell>
          <cell r="I325">
            <v>0</v>
          </cell>
        </row>
        <row r="326">
          <cell r="A326" t="str">
            <v>5567-05</v>
          </cell>
          <cell r="B326" t="str">
            <v>PE 절연 쌍케이블-0.5mm</v>
          </cell>
          <cell r="C326" t="str">
            <v>25p</v>
          </cell>
          <cell r="D326" t="str">
            <v>M</v>
          </cell>
          <cell r="E326">
            <v>1020</v>
          </cell>
          <cell r="F326">
            <v>0.05</v>
          </cell>
          <cell r="G326">
            <v>73973</v>
          </cell>
          <cell r="H326">
            <v>20.400000000000002</v>
          </cell>
          <cell r="I326">
            <v>0</v>
          </cell>
        </row>
        <row r="327">
          <cell r="A327" t="str">
            <v>5567-06</v>
          </cell>
          <cell r="B327" t="str">
            <v>PE 절연 쌍케이블-0.5mm</v>
          </cell>
          <cell r="C327" t="str">
            <v>30p</v>
          </cell>
          <cell r="D327" t="str">
            <v>M</v>
          </cell>
          <cell r="E327">
            <v>1140</v>
          </cell>
          <cell r="F327">
            <v>0.06</v>
          </cell>
          <cell r="G327">
            <v>73973</v>
          </cell>
          <cell r="H327">
            <v>22.8</v>
          </cell>
          <cell r="I327">
            <v>0</v>
          </cell>
        </row>
        <row r="328">
          <cell r="A328" t="str">
            <v>5567-07</v>
          </cell>
          <cell r="B328" t="str">
            <v>PE 절연 쌍케이블-0.5mm</v>
          </cell>
          <cell r="C328" t="str">
            <v>40p</v>
          </cell>
          <cell r="D328" t="str">
            <v>M</v>
          </cell>
          <cell r="E328">
            <v>1260</v>
          </cell>
          <cell r="F328">
            <v>0.06</v>
          </cell>
          <cell r="G328">
            <v>73973</v>
          </cell>
          <cell r="H328">
            <v>25.2</v>
          </cell>
          <cell r="I328">
            <v>0</v>
          </cell>
        </row>
        <row r="329">
          <cell r="A329" t="str">
            <v>5567-08</v>
          </cell>
          <cell r="B329" t="str">
            <v>PE 절연 쌍케이블-0.5mm</v>
          </cell>
          <cell r="C329" t="str">
            <v>50p</v>
          </cell>
          <cell r="D329" t="str">
            <v>M</v>
          </cell>
          <cell r="E329">
            <v>1670</v>
          </cell>
          <cell r="F329">
            <v>0.1</v>
          </cell>
          <cell r="G329">
            <v>73973</v>
          </cell>
          <cell r="H329">
            <v>33.4</v>
          </cell>
          <cell r="I329">
            <v>0</v>
          </cell>
        </row>
        <row r="330">
          <cell r="A330" t="str">
            <v>5567-09</v>
          </cell>
          <cell r="B330" t="str">
            <v>PE 절연 쌍케이블-0.5mm</v>
          </cell>
          <cell r="C330" t="str">
            <v>100p</v>
          </cell>
          <cell r="D330" t="str">
            <v>M</v>
          </cell>
          <cell r="E330">
            <v>2760</v>
          </cell>
          <cell r="F330">
            <v>0.14699999999999999</v>
          </cell>
          <cell r="G330">
            <v>73973</v>
          </cell>
          <cell r="H330">
            <v>55.2</v>
          </cell>
          <cell r="I330">
            <v>0</v>
          </cell>
        </row>
        <row r="331">
          <cell r="A331" t="str">
            <v>5567-10</v>
          </cell>
          <cell r="B331" t="str">
            <v>PE 절연 쌍케이블-0.5mm</v>
          </cell>
          <cell r="C331" t="str">
            <v>150p</v>
          </cell>
          <cell r="D331" t="str">
            <v>M</v>
          </cell>
          <cell r="E331">
            <v>3600</v>
          </cell>
          <cell r="F331">
            <v>0.14699999999999999</v>
          </cell>
          <cell r="G331">
            <v>73973</v>
          </cell>
          <cell r="H331">
            <v>72</v>
          </cell>
          <cell r="I331">
            <v>0</v>
          </cell>
        </row>
        <row r="332">
          <cell r="A332" t="str">
            <v>5567-11</v>
          </cell>
          <cell r="B332" t="str">
            <v>PE 절연 쌍케이블-0.5mm</v>
          </cell>
          <cell r="C332" t="str">
            <v>200p</v>
          </cell>
          <cell r="D332" t="str">
            <v>M</v>
          </cell>
          <cell r="E332">
            <v>4810</v>
          </cell>
          <cell r="F332">
            <v>0.19</v>
          </cell>
          <cell r="G332">
            <v>73973</v>
          </cell>
          <cell r="H332">
            <v>96.2</v>
          </cell>
          <cell r="I332">
            <v>0</v>
          </cell>
        </row>
        <row r="333">
          <cell r="A333" t="str">
            <v>5567-21</v>
          </cell>
          <cell r="B333" t="str">
            <v>PE 절연 쌍케이블-0.65mm</v>
          </cell>
          <cell r="C333" t="str">
            <v>5p</v>
          </cell>
          <cell r="D333" t="str">
            <v>M</v>
          </cell>
          <cell r="E333">
            <v>600</v>
          </cell>
          <cell r="F333">
            <v>0.02</v>
          </cell>
          <cell r="G333">
            <v>73973</v>
          </cell>
          <cell r="H333">
            <v>12</v>
          </cell>
          <cell r="I333">
            <v>0</v>
          </cell>
        </row>
        <row r="334">
          <cell r="A334" t="str">
            <v>5567-22</v>
          </cell>
          <cell r="B334" t="str">
            <v>PE 절연 쌍케이블-0.65mm</v>
          </cell>
          <cell r="C334" t="str">
            <v>10p</v>
          </cell>
          <cell r="D334" t="str">
            <v>M</v>
          </cell>
          <cell r="E334">
            <v>770</v>
          </cell>
          <cell r="F334">
            <v>0.02</v>
          </cell>
          <cell r="G334">
            <v>73973</v>
          </cell>
          <cell r="H334">
            <v>15.4</v>
          </cell>
          <cell r="I334">
            <v>0</v>
          </cell>
        </row>
        <row r="335">
          <cell r="A335" t="str">
            <v>5567-23</v>
          </cell>
          <cell r="B335" t="str">
            <v>PE 절연 쌍케이블-0.65mm</v>
          </cell>
          <cell r="C335" t="str">
            <v>15p</v>
          </cell>
          <cell r="D335" t="str">
            <v>M</v>
          </cell>
          <cell r="E335">
            <v>970</v>
          </cell>
          <cell r="F335">
            <v>0.03</v>
          </cell>
          <cell r="G335">
            <v>73973</v>
          </cell>
          <cell r="H335">
            <v>19.400000000000002</v>
          </cell>
          <cell r="I335">
            <v>0</v>
          </cell>
        </row>
        <row r="336">
          <cell r="A336" t="str">
            <v>5567-24</v>
          </cell>
          <cell r="B336" t="str">
            <v>PE 절연 쌍케이블-0.65mm</v>
          </cell>
          <cell r="C336" t="str">
            <v>20p</v>
          </cell>
          <cell r="D336" t="str">
            <v>M</v>
          </cell>
          <cell r="E336">
            <v>1150</v>
          </cell>
          <cell r="F336">
            <v>0.05</v>
          </cell>
          <cell r="G336">
            <v>73973</v>
          </cell>
          <cell r="H336">
            <v>23</v>
          </cell>
          <cell r="I336">
            <v>0</v>
          </cell>
        </row>
        <row r="337">
          <cell r="A337" t="str">
            <v>5567-25</v>
          </cell>
          <cell r="B337" t="str">
            <v>PE 절연 쌍케이블-0.65mm</v>
          </cell>
          <cell r="C337" t="str">
            <v>25p</v>
          </cell>
          <cell r="D337" t="str">
            <v>M</v>
          </cell>
          <cell r="E337">
            <v>1350</v>
          </cell>
          <cell r="F337">
            <v>0.05</v>
          </cell>
          <cell r="G337">
            <v>73973</v>
          </cell>
          <cell r="H337">
            <v>27</v>
          </cell>
          <cell r="I337">
            <v>0</v>
          </cell>
        </row>
        <row r="338">
          <cell r="A338" t="str">
            <v>5567-26</v>
          </cell>
          <cell r="B338" t="str">
            <v>PE 절연 쌍케이블-0.65mm</v>
          </cell>
          <cell r="C338" t="str">
            <v>30p</v>
          </cell>
          <cell r="D338" t="str">
            <v>M</v>
          </cell>
          <cell r="E338">
            <v>1560</v>
          </cell>
          <cell r="F338">
            <v>0.06</v>
          </cell>
          <cell r="G338">
            <v>73973</v>
          </cell>
          <cell r="H338">
            <v>31.2</v>
          </cell>
          <cell r="I338">
            <v>0</v>
          </cell>
        </row>
        <row r="339">
          <cell r="A339" t="str">
            <v>5567-27</v>
          </cell>
          <cell r="B339" t="str">
            <v>PE 절연 쌍케이블-0.65mm</v>
          </cell>
          <cell r="C339" t="str">
            <v>40p</v>
          </cell>
          <cell r="D339" t="str">
            <v>M</v>
          </cell>
          <cell r="E339">
            <v>1710</v>
          </cell>
          <cell r="F339">
            <v>0.06</v>
          </cell>
          <cell r="G339">
            <v>73973</v>
          </cell>
          <cell r="H339">
            <v>34.200000000000003</v>
          </cell>
          <cell r="I339">
            <v>0</v>
          </cell>
        </row>
        <row r="340">
          <cell r="A340" t="str">
            <v>5567-28</v>
          </cell>
          <cell r="B340" t="str">
            <v>PE 절연 쌍케이블-0.65mm</v>
          </cell>
          <cell r="C340" t="str">
            <v>50p</v>
          </cell>
          <cell r="D340" t="str">
            <v>M</v>
          </cell>
          <cell r="E340">
            <v>2230</v>
          </cell>
          <cell r="F340">
            <v>0.1</v>
          </cell>
          <cell r="G340">
            <v>73973</v>
          </cell>
          <cell r="H340">
            <v>44.6</v>
          </cell>
          <cell r="I340">
            <v>0</v>
          </cell>
        </row>
        <row r="341">
          <cell r="A341" t="str">
            <v>5567-29</v>
          </cell>
          <cell r="B341" t="str">
            <v>PE 절연 쌍케이블-0.65mm</v>
          </cell>
          <cell r="C341" t="str">
            <v>100p</v>
          </cell>
          <cell r="D341" t="str">
            <v>M</v>
          </cell>
          <cell r="E341">
            <v>3770</v>
          </cell>
          <cell r="F341">
            <v>0.14699999999999999</v>
          </cell>
          <cell r="G341">
            <v>73973</v>
          </cell>
          <cell r="H341">
            <v>75.400000000000006</v>
          </cell>
          <cell r="I341">
            <v>0</v>
          </cell>
        </row>
        <row r="342">
          <cell r="A342" t="str">
            <v>5567-30</v>
          </cell>
          <cell r="B342" t="str">
            <v>PE 절연 쌍케이블-0.65mm</v>
          </cell>
          <cell r="C342" t="str">
            <v>150p</v>
          </cell>
          <cell r="D342" t="str">
            <v>M</v>
          </cell>
          <cell r="E342">
            <v>5320</v>
          </cell>
          <cell r="F342">
            <v>0.14699999999999999</v>
          </cell>
          <cell r="G342">
            <v>73973</v>
          </cell>
          <cell r="H342">
            <v>106.4</v>
          </cell>
          <cell r="I342">
            <v>0</v>
          </cell>
        </row>
        <row r="343">
          <cell r="A343" t="str">
            <v>5567-31</v>
          </cell>
          <cell r="B343" t="str">
            <v>PE 절연 쌍케이블-0.65mm</v>
          </cell>
          <cell r="C343" t="str">
            <v>200p</v>
          </cell>
          <cell r="D343" t="str">
            <v>M</v>
          </cell>
          <cell r="E343">
            <v>7010</v>
          </cell>
          <cell r="F343">
            <v>0.19</v>
          </cell>
          <cell r="G343">
            <v>73973</v>
          </cell>
          <cell r="H343">
            <v>140.20000000000002</v>
          </cell>
          <cell r="I343">
            <v>0</v>
          </cell>
        </row>
        <row r="344">
          <cell r="A344" t="str">
            <v>5567-41</v>
          </cell>
          <cell r="B344" t="str">
            <v>PE 절연 쌍케이블-0.9mm</v>
          </cell>
          <cell r="C344" t="str">
            <v>5p</v>
          </cell>
          <cell r="D344" t="str">
            <v>M</v>
          </cell>
          <cell r="E344">
            <v>720</v>
          </cell>
          <cell r="F344">
            <v>0.02</v>
          </cell>
          <cell r="G344">
            <v>73973</v>
          </cell>
          <cell r="H344">
            <v>14.4</v>
          </cell>
          <cell r="I344">
            <v>0</v>
          </cell>
        </row>
        <row r="345">
          <cell r="A345" t="str">
            <v>5567-42</v>
          </cell>
          <cell r="B345" t="str">
            <v>PE 절연 쌍케이블-0.9mm</v>
          </cell>
          <cell r="C345" t="str">
            <v>10p</v>
          </cell>
          <cell r="D345" t="str">
            <v>M</v>
          </cell>
          <cell r="E345">
            <v>1150</v>
          </cell>
          <cell r="F345">
            <v>0.03</v>
          </cell>
          <cell r="G345">
            <v>73973</v>
          </cell>
          <cell r="H345">
            <v>23</v>
          </cell>
          <cell r="I345">
            <v>0</v>
          </cell>
        </row>
        <row r="346">
          <cell r="A346" t="str">
            <v>5567-43</v>
          </cell>
          <cell r="B346" t="str">
            <v>PE 절연 쌍케이블-0.9mm</v>
          </cell>
          <cell r="C346" t="str">
            <v>15p</v>
          </cell>
          <cell r="D346" t="str">
            <v>M</v>
          </cell>
          <cell r="E346">
            <v>1560</v>
          </cell>
          <cell r="F346">
            <v>0.05</v>
          </cell>
          <cell r="G346">
            <v>73973</v>
          </cell>
          <cell r="H346">
            <v>31.2</v>
          </cell>
          <cell r="I346">
            <v>0</v>
          </cell>
        </row>
        <row r="347">
          <cell r="A347" t="str">
            <v>5567-44</v>
          </cell>
          <cell r="B347" t="str">
            <v>PE 절연 쌍케이블-0.9mm</v>
          </cell>
          <cell r="C347" t="str">
            <v>20p</v>
          </cell>
          <cell r="D347" t="str">
            <v>M</v>
          </cell>
          <cell r="E347">
            <v>1870</v>
          </cell>
          <cell r="F347">
            <v>0.05</v>
          </cell>
          <cell r="G347">
            <v>73973</v>
          </cell>
          <cell r="H347">
            <v>37.4</v>
          </cell>
          <cell r="I347">
            <v>0</v>
          </cell>
        </row>
        <row r="348">
          <cell r="A348" t="str">
            <v>5567-45</v>
          </cell>
          <cell r="B348" t="str">
            <v>PE 절연 쌍케이블-0.9mm</v>
          </cell>
          <cell r="C348" t="str">
            <v>25p</v>
          </cell>
          <cell r="D348" t="str">
            <v>M</v>
          </cell>
          <cell r="E348">
            <v>2190</v>
          </cell>
          <cell r="F348">
            <v>0.06</v>
          </cell>
          <cell r="G348">
            <v>73973</v>
          </cell>
          <cell r="H348">
            <v>43.800000000000004</v>
          </cell>
          <cell r="I348">
            <v>0</v>
          </cell>
        </row>
        <row r="349">
          <cell r="A349" t="str">
            <v>5567-46</v>
          </cell>
          <cell r="B349" t="str">
            <v>PE 절연 쌍케이블-0.9mm</v>
          </cell>
          <cell r="C349" t="str">
            <v>30p</v>
          </cell>
          <cell r="D349" t="str">
            <v>M</v>
          </cell>
          <cell r="E349">
            <v>2550</v>
          </cell>
          <cell r="F349">
            <v>0.06</v>
          </cell>
          <cell r="G349">
            <v>73973</v>
          </cell>
          <cell r="H349">
            <v>51</v>
          </cell>
          <cell r="I349">
            <v>0</v>
          </cell>
        </row>
        <row r="350">
          <cell r="A350" t="str">
            <v>5567-47</v>
          </cell>
          <cell r="B350" t="str">
            <v>PE 절연 쌍케이블-0.9mm</v>
          </cell>
          <cell r="C350" t="str">
            <v>40p</v>
          </cell>
          <cell r="D350" t="str">
            <v>M</v>
          </cell>
          <cell r="E350">
            <v>3100</v>
          </cell>
          <cell r="F350">
            <v>0.1</v>
          </cell>
          <cell r="G350">
            <v>73973</v>
          </cell>
          <cell r="H350">
            <v>62</v>
          </cell>
          <cell r="I350">
            <v>0</v>
          </cell>
        </row>
        <row r="351">
          <cell r="A351" t="str">
            <v>5567-48</v>
          </cell>
          <cell r="B351" t="str">
            <v>PE 절연 쌍케이블-0.9mm</v>
          </cell>
          <cell r="C351" t="str">
            <v>50p</v>
          </cell>
          <cell r="D351" t="str">
            <v>M</v>
          </cell>
          <cell r="E351">
            <v>3910</v>
          </cell>
          <cell r="F351">
            <v>0.14699999999999999</v>
          </cell>
          <cell r="G351">
            <v>73973</v>
          </cell>
          <cell r="H351">
            <v>78.2</v>
          </cell>
          <cell r="I351">
            <v>0</v>
          </cell>
        </row>
        <row r="352">
          <cell r="A352" t="str">
            <v>5567-49</v>
          </cell>
          <cell r="B352" t="str">
            <v>PE 절연 쌍케이블-0.9mm</v>
          </cell>
          <cell r="C352" t="str">
            <v>100p</v>
          </cell>
          <cell r="D352" t="str">
            <v>M</v>
          </cell>
          <cell r="E352">
            <v>7010</v>
          </cell>
          <cell r="F352">
            <v>0.14699999999999999</v>
          </cell>
          <cell r="G352">
            <v>73973</v>
          </cell>
          <cell r="H352">
            <v>140.20000000000002</v>
          </cell>
          <cell r="I352">
            <v>0</v>
          </cell>
        </row>
        <row r="353">
          <cell r="A353" t="str">
            <v>5567-50</v>
          </cell>
          <cell r="B353" t="str">
            <v>PE 절연 쌍케이블-0.9mm</v>
          </cell>
          <cell r="C353" t="str">
            <v>150p</v>
          </cell>
          <cell r="D353" t="str">
            <v>M</v>
          </cell>
          <cell r="E353">
            <v>10160</v>
          </cell>
          <cell r="F353">
            <v>0.19</v>
          </cell>
          <cell r="G353">
            <v>73973</v>
          </cell>
          <cell r="H353">
            <v>203.20000000000002</v>
          </cell>
          <cell r="I353">
            <v>0</v>
          </cell>
        </row>
        <row r="354">
          <cell r="A354" t="str">
            <v>5567-51</v>
          </cell>
          <cell r="B354" t="str">
            <v>PE 절연 쌍케이블-0.9mm</v>
          </cell>
          <cell r="C354" t="str">
            <v>200p</v>
          </cell>
          <cell r="D354" t="str">
            <v>M</v>
          </cell>
          <cell r="E354">
            <v>13310</v>
          </cell>
          <cell r="F354">
            <v>0.2</v>
          </cell>
          <cell r="G354">
            <v>73973</v>
          </cell>
          <cell r="H354">
            <v>266.2</v>
          </cell>
          <cell r="I354">
            <v>0</v>
          </cell>
        </row>
        <row r="355">
          <cell r="A355" t="str">
            <v>5567-52</v>
          </cell>
        </row>
        <row r="356">
          <cell r="A356" t="str">
            <v>5582-00</v>
          </cell>
          <cell r="B356" t="str">
            <v>잠 바 선(TJV)</v>
          </cell>
        </row>
        <row r="357">
          <cell r="A357" t="str">
            <v>5582-01</v>
          </cell>
          <cell r="B357" t="str">
            <v>잠바선</v>
          </cell>
          <cell r="C357" t="str">
            <v>0.5mm*1C</v>
          </cell>
          <cell r="D357" t="str">
            <v>M</v>
          </cell>
          <cell r="E357">
            <v>20</v>
          </cell>
          <cell r="F357">
            <v>0.01</v>
          </cell>
          <cell r="G357">
            <v>63806</v>
          </cell>
          <cell r="H357">
            <v>0.4</v>
          </cell>
          <cell r="I357">
            <v>0</v>
          </cell>
        </row>
        <row r="358">
          <cell r="A358" t="str">
            <v>5582-02</v>
          </cell>
          <cell r="B358" t="str">
            <v>잠바선</v>
          </cell>
          <cell r="C358" t="str">
            <v>0.6mm*2C</v>
          </cell>
          <cell r="D358" t="str">
            <v>M</v>
          </cell>
          <cell r="E358">
            <v>45</v>
          </cell>
          <cell r="F358">
            <v>1.4E-2</v>
          </cell>
          <cell r="G358">
            <v>63806</v>
          </cell>
          <cell r="H358">
            <v>0.9</v>
          </cell>
          <cell r="I358">
            <v>0</v>
          </cell>
        </row>
        <row r="359">
          <cell r="A359" t="str">
            <v>5582-03</v>
          </cell>
          <cell r="B359" t="str">
            <v>잠바선</v>
          </cell>
          <cell r="C359" t="str">
            <v>0.6mm*3C</v>
          </cell>
          <cell r="D359" t="str">
            <v>M</v>
          </cell>
          <cell r="E359">
            <v>75</v>
          </cell>
          <cell r="F359">
            <v>1.9E-2</v>
          </cell>
          <cell r="G359">
            <v>63806</v>
          </cell>
          <cell r="H359">
            <v>1.5</v>
          </cell>
          <cell r="I359">
            <v>0</v>
          </cell>
        </row>
        <row r="360">
          <cell r="A360" t="str">
            <v>5582-04</v>
          </cell>
          <cell r="B360" t="str">
            <v>잠바선</v>
          </cell>
          <cell r="C360" t="str">
            <v>0.6mm*4C</v>
          </cell>
          <cell r="D360" t="str">
            <v>M</v>
          </cell>
          <cell r="E360">
            <v>110</v>
          </cell>
          <cell r="F360">
            <v>2.5999999999999999E-2</v>
          </cell>
          <cell r="G360">
            <v>63806</v>
          </cell>
          <cell r="H360">
            <v>2.2000000000000002</v>
          </cell>
          <cell r="I360">
            <v>0</v>
          </cell>
        </row>
        <row r="361">
          <cell r="A361" t="str">
            <v>5582-05</v>
          </cell>
        </row>
        <row r="362">
          <cell r="A362" t="str">
            <v>5583-00</v>
          </cell>
          <cell r="B362" t="str">
            <v>전 화 선(TIV-TOV)</v>
          </cell>
        </row>
        <row r="363">
          <cell r="A363" t="str">
            <v>5583-01</v>
          </cell>
          <cell r="B363" t="str">
            <v>전화선</v>
          </cell>
          <cell r="C363" t="str">
            <v>0.8mm*2C</v>
          </cell>
          <cell r="D363" t="str">
            <v>M</v>
          </cell>
          <cell r="E363">
            <v>70</v>
          </cell>
          <cell r="F363">
            <v>0.01</v>
          </cell>
          <cell r="G363">
            <v>63806</v>
          </cell>
          <cell r="H363">
            <v>1.4000000000000001</v>
          </cell>
          <cell r="I363">
            <v>0</v>
          </cell>
        </row>
        <row r="364">
          <cell r="A364" t="str">
            <v>5583-02</v>
          </cell>
          <cell r="B364" t="str">
            <v>전화선</v>
          </cell>
          <cell r="C364" t="str">
            <v>1.0mm*2C</v>
          </cell>
          <cell r="D364" t="str">
            <v>M</v>
          </cell>
          <cell r="E364">
            <v>95</v>
          </cell>
          <cell r="F364">
            <v>1.4E-2</v>
          </cell>
          <cell r="G364">
            <v>63806</v>
          </cell>
          <cell r="H364">
            <v>1.9000000000000001</v>
          </cell>
          <cell r="I364">
            <v>0</v>
          </cell>
        </row>
        <row r="365">
          <cell r="A365" t="str">
            <v>5583-03</v>
          </cell>
          <cell r="B365" t="str">
            <v>전화선</v>
          </cell>
          <cell r="C365" t="str">
            <v>1.2mm*2C</v>
          </cell>
          <cell r="D365" t="str">
            <v>M</v>
          </cell>
          <cell r="E365">
            <v>115</v>
          </cell>
          <cell r="F365">
            <v>1.9E-2</v>
          </cell>
          <cell r="G365">
            <v>63806</v>
          </cell>
          <cell r="H365">
            <v>2.3000000000000003</v>
          </cell>
          <cell r="I365">
            <v>0</v>
          </cell>
        </row>
        <row r="366">
          <cell r="A366" t="str">
            <v>5583-04</v>
          </cell>
          <cell r="B366" t="str">
            <v>전화선</v>
          </cell>
          <cell r="C366" t="str">
            <v>0.8mm*3C</v>
          </cell>
          <cell r="D366" t="str">
            <v>M</v>
          </cell>
          <cell r="E366">
            <v>85</v>
          </cell>
          <cell r="F366">
            <v>2.5999999999999999E-2</v>
          </cell>
          <cell r="G366">
            <v>63806</v>
          </cell>
          <cell r="H366">
            <v>1.7</v>
          </cell>
          <cell r="I366">
            <v>0</v>
          </cell>
        </row>
        <row r="367">
          <cell r="A367" t="str">
            <v>5583-05</v>
          </cell>
        </row>
        <row r="368">
          <cell r="A368" t="str">
            <v>5584-00</v>
          </cell>
          <cell r="B368" t="str">
            <v>인 터 폰 선</v>
          </cell>
        </row>
        <row r="369">
          <cell r="A369" t="str">
            <v>5584-01</v>
          </cell>
          <cell r="B369" t="str">
            <v>인터폰선</v>
          </cell>
          <cell r="C369" t="str">
            <v>0.6mm*2p</v>
          </cell>
          <cell r="E369">
            <v>65</v>
          </cell>
          <cell r="F369">
            <v>1.4E-2</v>
          </cell>
          <cell r="G369">
            <v>63806</v>
          </cell>
          <cell r="H369">
            <v>1.3</v>
          </cell>
          <cell r="I369">
            <v>0</v>
          </cell>
        </row>
        <row r="370">
          <cell r="A370" t="str">
            <v>5584-02</v>
          </cell>
          <cell r="B370" t="str">
            <v>인터폰선</v>
          </cell>
          <cell r="C370" t="str">
            <v>0.6mm*3P</v>
          </cell>
          <cell r="E370">
            <v>95</v>
          </cell>
          <cell r="F370">
            <v>1.9E-2</v>
          </cell>
          <cell r="G370">
            <v>63806</v>
          </cell>
          <cell r="H370">
            <v>1.9000000000000001</v>
          </cell>
          <cell r="I370">
            <v>0</v>
          </cell>
        </row>
        <row r="371">
          <cell r="A371" t="str">
            <v>5584-03</v>
          </cell>
        </row>
        <row r="372">
          <cell r="A372" t="str">
            <v>5584-04</v>
          </cell>
        </row>
        <row r="373">
          <cell r="A373" t="str">
            <v>5617-00</v>
          </cell>
          <cell r="B373" t="str">
            <v>와이어 커넥타</v>
          </cell>
        </row>
        <row r="374">
          <cell r="A374" t="str">
            <v>5617-01</v>
          </cell>
          <cell r="B374" t="str">
            <v>스프링 커넥타-Y(노랑)</v>
          </cell>
          <cell r="C374" t="str">
            <v>3.5*2</v>
          </cell>
          <cell r="D374" t="str">
            <v>EA</v>
          </cell>
          <cell r="E374">
            <v>115</v>
          </cell>
        </row>
        <row r="375">
          <cell r="A375" t="str">
            <v>5617-02</v>
          </cell>
          <cell r="B375" t="str">
            <v>스프링 커넥타-R(빨강)</v>
          </cell>
          <cell r="C375" t="str">
            <v>5.5*2</v>
          </cell>
          <cell r="D375" t="str">
            <v>EA</v>
          </cell>
          <cell r="E375">
            <v>150</v>
          </cell>
        </row>
        <row r="376">
          <cell r="A376" t="str">
            <v>5617-03</v>
          </cell>
          <cell r="B376" t="str">
            <v>스프링 커넥타-G(회색)</v>
          </cell>
          <cell r="C376" t="str">
            <v>8.0*2</v>
          </cell>
          <cell r="D376" t="str">
            <v>EA</v>
          </cell>
          <cell r="E376">
            <v>250</v>
          </cell>
        </row>
        <row r="377">
          <cell r="A377" t="str">
            <v>5617-04</v>
          </cell>
          <cell r="B377" t="str">
            <v>스프링 커넥타-B(청색)</v>
          </cell>
          <cell r="C377" t="str">
            <v>14.0*2</v>
          </cell>
          <cell r="D377" t="str">
            <v>EA</v>
          </cell>
          <cell r="E377">
            <v>395</v>
          </cell>
        </row>
        <row r="378">
          <cell r="A378" t="str">
            <v>5617-05</v>
          </cell>
        </row>
        <row r="379">
          <cell r="A379" t="str">
            <v>5617-11</v>
          </cell>
          <cell r="B379" t="str">
            <v>탭 커넥타 -560</v>
          </cell>
          <cell r="C379" t="str">
            <v>2mm2</v>
          </cell>
          <cell r="D379" t="str">
            <v>EA</v>
          </cell>
          <cell r="E379">
            <v>130</v>
          </cell>
        </row>
        <row r="380">
          <cell r="A380" t="str">
            <v>5617-12</v>
          </cell>
          <cell r="B380" t="str">
            <v>탭 커넥타 -562</v>
          </cell>
          <cell r="C380" t="str">
            <v>4mm2</v>
          </cell>
          <cell r="D380" t="str">
            <v>EA</v>
          </cell>
          <cell r="E380">
            <v>180</v>
          </cell>
        </row>
        <row r="381">
          <cell r="A381" t="str">
            <v>5617-13</v>
          </cell>
          <cell r="B381" t="str">
            <v>탭 커넥타 -567</v>
          </cell>
          <cell r="C381" t="str">
            <v>4, -2mm2</v>
          </cell>
          <cell r="D381" t="str">
            <v>EA</v>
          </cell>
          <cell r="E381">
            <v>200</v>
          </cell>
        </row>
        <row r="382">
          <cell r="A382" t="str">
            <v>5617-14</v>
          </cell>
          <cell r="B382" t="str">
            <v>탭 커넥타 -558</v>
          </cell>
          <cell r="D382" t="str">
            <v>EA</v>
          </cell>
          <cell r="E382">
            <v>170</v>
          </cell>
        </row>
        <row r="383">
          <cell r="A383" t="str">
            <v>5617-15</v>
          </cell>
          <cell r="B383" t="str">
            <v>탭 커넥타 -972</v>
          </cell>
          <cell r="D383" t="str">
            <v>EA</v>
          </cell>
          <cell r="E383">
            <v>250</v>
          </cell>
        </row>
        <row r="384">
          <cell r="A384" t="str">
            <v>5617-16</v>
          </cell>
        </row>
        <row r="385">
          <cell r="A385" t="str">
            <v>5585-00</v>
          </cell>
          <cell r="B385" t="str">
            <v>CATV 고발포동축케이블</v>
          </cell>
        </row>
        <row r="386">
          <cell r="A386" t="str">
            <v>5585-01</v>
          </cell>
          <cell r="B386" t="str">
            <v>CATV고발포동축케이블</v>
          </cell>
          <cell r="C386" t="str">
            <v>4C-FB</v>
          </cell>
          <cell r="D386" t="str">
            <v>M</v>
          </cell>
          <cell r="E386">
            <v>220</v>
          </cell>
          <cell r="F386">
            <v>0.02</v>
          </cell>
          <cell r="G386">
            <v>73973</v>
          </cell>
          <cell r="H386">
            <v>4.4000000000000004</v>
          </cell>
          <cell r="I386">
            <v>0</v>
          </cell>
        </row>
        <row r="387">
          <cell r="A387" t="str">
            <v>5585-02</v>
          </cell>
          <cell r="B387" t="str">
            <v>CATV고발포동축케이블</v>
          </cell>
          <cell r="C387" t="str">
            <v>5C-FB</v>
          </cell>
          <cell r="D387" t="str">
            <v>M</v>
          </cell>
          <cell r="E387">
            <v>320</v>
          </cell>
          <cell r="F387">
            <v>0.02</v>
          </cell>
          <cell r="G387">
            <v>73973</v>
          </cell>
          <cell r="H387">
            <v>6.4</v>
          </cell>
          <cell r="I387">
            <v>0</v>
          </cell>
        </row>
        <row r="388">
          <cell r="A388" t="str">
            <v>5585-03</v>
          </cell>
          <cell r="B388" t="str">
            <v>CATV고발포동축케이블</v>
          </cell>
          <cell r="C388" t="str">
            <v>5C-HFB</v>
          </cell>
          <cell r="D388" t="str">
            <v>M</v>
          </cell>
          <cell r="E388">
            <v>330</v>
          </cell>
          <cell r="F388">
            <v>0.02</v>
          </cell>
          <cell r="G388">
            <v>73973</v>
          </cell>
          <cell r="H388">
            <v>6.6000000000000005</v>
          </cell>
        </row>
        <row r="389">
          <cell r="A389" t="str">
            <v>5585-04</v>
          </cell>
          <cell r="B389" t="str">
            <v>CATV고발포동축케이블</v>
          </cell>
          <cell r="C389" t="str">
            <v>5C-HFBT</v>
          </cell>
          <cell r="D389" t="str">
            <v>M</v>
          </cell>
          <cell r="E389">
            <v>390</v>
          </cell>
          <cell r="F389">
            <v>0.02</v>
          </cell>
          <cell r="G389">
            <v>73973</v>
          </cell>
          <cell r="H389">
            <v>7.8</v>
          </cell>
          <cell r="I389">
            <v>0</v>
          </cell>
        </row>
        <row r="390">
          <cell r="A390" t="str">
            <v>5585-05</v>
          </cell>
          <cell r="B390" t="str">
            <v>CATV고발포동축케이블</v>
          </cell>
          <cell r="C390" t="str">
            <v>5C-HF L-SS</v>
          </cell>
          <cell r="D390" t="str">
            <v>M</v>
          </cell>
          <cell r="E390">
            <v>440</v>
          </cell>
          <cell r="F390">
            <v>0.02</v>
          </cell>
          <cell r="G390">
            <v>73973</v>
          </cell>
          <cell r="H390">
            <v>8.8000000000000007</v>
          </cell>
          <cell r="I390">
            <v>0</v>
          </cell>
        </row>
        <row r="391">
          <cell r="A391" t="str">
            <v>5585-06</v>
          </cell>
          <cell r="B391" t="str">
            <v>CATV고발포동축케이블</v>
          </cell>
          <cell r="C391" t="str">
            <v>7C-FB</v>
          </cell>
          <cell r="D391" t="str">
            <v>M</v>
          </cell>
          <cell r="E391">
            <v>560</v>
          </cell>
          <cell r="F391">
            <v>0.02</v>
          </cell>
          <cell r="G391">
            <v>73973</v>
          </cell>
          <cell r="H391">
            <v>11.200000000000001</v>
          </cell>
          <cell r="I391">
            <v>0</v>
          </cell>
        </row>
        <row r="392">
          <cell r="A392" t="str">
            <v>5585-07</v>
          </cell>
          <cell r="B392" t="str">
            <v>CATV고발포동축케이블</v>
          </cell>
          <cell r="C392" t="str">
            <v>7C-FBT</v>
          </cell>
          <cell r="D392" t="str">
            <v>M</v>
          </cell>
          <cell r="E392">
            <v>580</v>
          </cell>
          <cell r="F392">
            <v>0.02</v>
          </cell>
          <cell r="G392">
            <v>73973</v>
          </cell>
          <cell r="H392">
            <v>11.6</v>
          </cell>
        </row>
        <row r="393">
          <cell r="A393" t="str">
            <v>5585-08</v>
          </cell>
          <cell r="B393" t="str">
            <v>CATV고발포동축케이블</v>
          </cell>
          <cell r="C393" t="str">
            <v>7C-HFBT</v>
          </cell>
          <cell r="D393" t="str">
            <v>M</v>
          </cell>
          <cell r="E393">
            <v>640</v>
          </cell>
          <cell r="F393">
            <v>0.02</v>
          </cell>
          <cell r="G393">
            <v>73973</v>
          </cell>
          <cell r="H393">
            <v>12.8</v>
          </cell>
          <cell r="I393">
            <v>0</v>
          </cell>
        </row>
        <row r="394">
          <cell r="A394" t="str">
            <v>5585-09</v>
          </cell>
          <cell r="B394" t="str">
            <v>CATV고발포동축케이블</v>
          </cell>
          <cell r="C394" t="str">
            <v>7C-HF L-SS</v>
          </cell>
          <cell r="D394" t="str">
            <v>M</v>
          </cell>
          <cell r="E394">
            <v>720</v>
          </cell>
          <cell r="F394">
            <v>0.02</v>
          </cell>
          <cell r="G394">
            <v>73973</v>
          </cell>
          <cell r="H394">
            <v>14.4</v>
          </cell>
          <cell r="I394">
            <v>0</v>
          </cell>
        </row>
        <row r="395">
          <cell r="A395" t="str">
            <v>5585-10</v>
          </cell>
          <cell r="B395" t="str">
            <v>CATV고발포동축케이블</v>
          </cell>
          <cell r="C395" t="str">
            <v>10C-HFB</v>
          </cell>
          <cell r="D395" t="str">
            <v>M</v>
          </cell>
          <cell r="E395">
            <v>1020</v>
          </cell>
          <cell r="F395">
            <v>0.02</v>
          </cell>
          <cell r="G395">
            <v>73973</v>
          </cell>
          <cell r="H395">
            <v>20.400000000000002</v>
          </cell>
          <cell r="I395">
            <v>0</v>
          </cell>
        </row>
        <row r="396">
          <cell r="A396" t="str">
            <v>5585-11</v>
          </cell>
          <cell r="B396" t="str">
            <v>CATV고발포동축케이블</v>
          </cell>
          <cell r="C396" t="str">
            <v>10C-HFBT</v>
          </cell>
          <cell r="D396" t="str">
            <v>M</v>
          </cell>
          <cell r="E396">
            <v>1080</v>
          </cell>
          <cell r="F396">
            <v>0.02</v>
          </cell>
          <cell r="G396">
            <v>73973</v>
          </cell>
          <cell r="H396">
            <v>21.6</v>
          </cell>
          <cell r="I396">
            <v>0</v>
          </cell>
        </row>
        <row r="397">
          <cell r="A397" t="str">
            <v>5585-12</v>
          </cell>
          <cell r="B397" t="str">
            <v>CATV고발포동축케이블</v>
          </cell>
          <cell r="C397" t="str">
            <v>10C-HF L-SS</v>
          </cell>
          <cell r="D397" t="str">
            <v>M</v>
          </cell>
          <cell r="E397">
            <v>1100</v>
          </cell>
          <cell r="F397">
            <v>0.02</v>
          </cell>
          <cell r="G397">
            <v>73973</v>
          </cell>
          <cell r="H397">
            <v>22</v>
          </cell>
          <cell r="I397">
            <v>0</v>
          </cell>
        </row>
        <row r="398">
          <cell r="A398" t="str">
            <v>5585-13</v>
          </cell>
        </row>
        <row r="399">
          <cell r="A399" t="str">
            <v>5701-00</v>
          </cell>
          <cell r="B399" t="str">
            <v>강 제 전 선 관-KSC 8401-</v>
          </cell>
        </row>
        <row r="400">
          <cell r="A400" t="str">
            <v>5701-01</v>
          </cell>
          <cell r="B400" t="str">
            <v>강제전선관</v>
          </cell>
          <cell r="C400" t="str">
            <v>ST 16C</v>
          </cell>
          <cell r="D400" t="str">
            <v>M</v>
          </cell>
          <cell r="E400">
            <v>932</v>
          </cell>
          <cell r="F400">
            <v>0.08</v>
          </cell>
          <cell r="G400">
            <v>56143</v>
          </cell>
          <cell r="H400">
            <v>18.64</v>
          </cell>
          <cell r="I400">
            <v>139.79999999999998</v>
          </cell>
        </row>
        <row r="401">
          <cell r="A401" t="str">
            <v>5701-02</v>
          </cell>
          <cell r="B401" t="str">
            <v>강재전선관</v>
          </cell>
          <cell r="C401" t="str">
            <v>ST 22C</v>
          </cell>
          <cell r="D401" t="str">
            <v>M</v>
          </cell>
          <cell r="E401">
            <v>1192</v>
          </cell>
          <cell r="F401">
            <v>0.11</v>
          </cell>
          <cell r="G401">
            <v>56143</v>
          </cell>
          <cell r="H401">
            <v>23.84</v>
          </cell>
          <cell r="I401">
            <v>178.79999999999998</v>
          </cell>
        </row>
        <row r="402">
          <cell r="A402" t="str">
            <v>5701-03</v>
          </cell>
          <cell r="B402" t="str">
            <v>강재전선관</v>
          </cell>
          <cell r="C402" t="str">
            <v>ST 28C</v>
          </cell>
          <cell r="D402" t="str">
            <v>M</v>
          </cell>
          <cell r="E402">
            <v>1566</v>
          </cell>
          <cell r="F402">
            <v>0.14000000000000001</v>
          </cell>
          <cell r="G402">
            <v>56143</v>
          </cell>
          <cell r="H402">
            <v>31.32</v>
          </cell>
          <cell r="I402">
            <v>234.89999999999998</v>
          </cell>
        </row>
        <row r="403">
          <cell r="A403" t="str">
            <v>5701-04</v>
          </cell>
          <cell r="B403" t="str">
            <v>강재전선관</v>
          </cell>
          <cell r="C403" t="str">
            <v>ST 36C</v>
          </cell>
          <cell r="D403" t="str">
            <v>M</v>
          </cell>
          <cell r="E403">
            <v>1921</v>
          </cell>
          <cell r="F403">
            <v>0.2</v>
          </cell>
          <cell r="G403">
            <v>56143</v>
          </cell>
          <cell r="H403">
            <v>38.42</v>
          </cell>
          <cell r="I403">
            <v>288.14999999999998</v>
          </cell>
        </row>
        <row r="404">
          <cell r="A404" t="str">
            <v>5701-05</v>
          </cell>
          <cell r="B404" t="str">
            <v>강재전선관</v>
          </cell>
          <cell r="C404" t="str">
            <v>ST 42C</v>
          </cell>
          <cell r="D404" t="str">
            <v>M</v>
          </cell>
          <cell r="E404">
            <v>2400</v>
          </cell>
          <cell r="F404">
            <v>0.2</v>
          </cell>
          <cell r="G404">
            <v>56143</v>
          </cell>
          <cell r="H404">
            <v>48</v>
          </cell>
          <cell r="I404">
            <v>360</v>
          </cell>
        </row>
        <row r="405">
          <cell r="A405" t="str">
            <v>5701-06</v>
          </cell>
          <cell r="B405" t="str">
            <v>강재전선관</v>
          </cell>
          <cell r="C405" t="str">
            <v>ST 54C</v>
          </cell>
          <cell r="D405" t="str">
            <v>M</v>
          </cell>
          <cell r="E405">
            <v>3104</v>
          </cell>
          <cell r="F405">
            <v>0.34</v>
          </cell>
          <cell r="G405">
            <v>56143</v>
          </cell>
          <cell r="H405">
            <v>62.08</v>
          </cell>
          <cell r="I405">
            <v>465.59999999999997</v>
          </cell>
        </row>
        <row r="406">
          <cell r="A406" t="str">
            <v>5701-07</v>
          </cell>
          <cell r="B406" t="str">
            <v>강재전선관</v>
          </cell>
          <cell r="C406" t="str">
            <v>ST 70C</v>
          </cell>
          <cell r="D406" t="str">
            <v>M</v>
          </cell>
          <cell r="E406">
            <v>3950</v>
          </cell>
          <cell r="F406">
            <v>0.44</v>
          </cell>
          <cell r="G406">
            <v>56143</v>
          </cell>
          <cell r="H406">
            <v>79</v>
          </cell>
          <cell r="I406">
            <v>592.5</v>
          </cell>
        </row>
        <row r="407">
          <cell r="A407" t="str">
            <v>5701-08</v>
          </cell>
          <cell r="B407" t="str">
            <v>강재전선관</v>
          </cell>
          <cell r="C407" t="str">
            <v>ST 82C</v>
          </cell>
          <cell r="D407" t="str">
            <v>M</v>
          </cell>
          <cell r="E407">
            <v>5500</v>
          </cell>
          <cell r="F407">
            <v>0.44</v>
          </cell>
          <cell r="G407">
            <v>56143</v>
          </cell>
          <cell r="H407">
            <v>110</v>
          </cell>
          <cell r="I407">
            <v>825</v>
          </cell>
        </row>
        <row r="408">
          <cell r="A408" t="str">
            <v>5701-09</v>
          </cell>
          <cell r="B408" t="str">
            <v>강재전선관</v>
          </cell>
          <cell r="C408" t="str">
            <v>ST 104C</v>
          </cell>
          <cell r="D408" t="str">
            <v>M</v>
          </cell>
          <cell r="E408">
            <v>7635</v>
          </cell>
          <cell r="F408">
            <v>0.71</v>
          </cell>
          <cell r="G408">
            <v>56143</v>
          </cell>
          <cell r="H408">
            <v>152.70000000000002</v>
          </cell>
          <cell r="I408">
            <v>1145.25</v>
          </cell>
        </row>
        <row r="409">
          <cell r="A409" t="str">
            <v>5701-10</v>
          </cell>
          <cell r="B409" t="str">
            <v>강재전선관</v>
          </cell>
          <cell r="C409" t="str">
            <v>ST 150C</v>
          </cell>
          <cell r="D409" t="str">
            <v>M</v>
          </cell>
          <cell r="E409">
            <v>7081</v>
          </cell>
          <cell r="F409">
            <v>0.8</v>
          </cell>
          <cell r="G409">
            <v>56143</v>
          </cell>
          <cell r="H409">
            <v>141.62</v>
          </cell>
          <cell r="I409">
            <v>1062.1499999999999</v>
          </cell>
        </row>
        <row r="410">
          <cell r="A410" t="str">
            <v>5701-11</v>
          </cell>
        </row>
        <row r="411">
          <cell r="A411" t="str">
            <v>5701-12</v>
          </cell>
        </row>
        <row r="412">
          <cell r="A412" t="str">
            <v>5701-13</v>
          </cell>
        </row>
        <row r="413">
          <cell r="A413" t="str">
            <v>5701-14</v>
          </cell>
        </row>
        <row r="414">
          <cell r="A414" t="str">
            <v>5703-00</v>
          </cell>
          <cell r="B414" t="str">
            <v>강 제 전 선 관 부 품</v>
          </cell>
        </row>
        <row r="415">
          <cell r="A415" t="str">
            <v>5703-01</v>
          </cell>
          <cell r="B415" t="str">
            <v>노말밴드</v>
          </cell>
          <cell r="C415" t="str">
            <v>16mm</v>
          </cell>
          <cell r="D415" t="str">
            <v>EA</v>
          </cell>
          <cell r="E415">
            <v>930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</row>
        <row r="416">
          <cell r="A416" t="str">
            <v>5703-02</v>
          </cell>
          <cell r="B416" t="str">
            <v>노말밴드</v>
          </cell>
          <cell r="C416" t="str">
            <v>22mm</v>
          </cell>
          <cell r="D416" t="str">
            <v>EA</v>
          </cell>
          <cell r="E416">
            <v>1030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</row>
        <row r="417">
          <cell r="A417" t="str">
            <v>5703-03</v>
          </cell>
          <cell r="B417" t="str">
            <v>노말밴드</v>
          </cell>
          <cell r="C417" t="str">
            <v>28mm</v>
          </cell>
          <cell r="D417" t="str">
            <v>EA</v>
          </cell>
          <cell r="E417">
            <v>1550</v>
          </cell>
          <cell r="F417">
            <v>0</v>
          </cell>
          <cell r="G417">
            <v>0</v>
          </cell>
          <cell r="H417">
            <v>0</v>
          </cell>
          <cell r="I417">
            <v>0</v>
          </cell>
        </row>
        <row r="418">
          <cell r="A418" t="str">
            <v>5703-04</v>
          </cell>
          <cell r="B418" t="str">
            <v>노말밴드</v>
          </cell>
          <cell r="C418" t="str">
            <v>36mm</v>
          </cell>
          <cell r="D418" t="str">
            <v>EA</v>
          </cell>
          <cell r="E418">
            <v>2070</v>
          </cell>
          <cell r="F418">
            <v>0</v>
          </cell>
          <cell r="G418">
            <v>0</v>
          </cell>
          <cell r="H418">
            <v>0</v>
          </cell>
          <cell r="I418">
            <v>0</v>
          </cell>
        </row>
        <row r="419">
          <cell r="A419" t="str">
            <v>5703-05</v>
          </cell>
          <cell r="B419" t="str">
            <v>노말밴드</v>
          </cell>
          <cell r="C419" t="str">
            <v>42mm</v>
          </cell>
          <cell r="E419">
            <v>2090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</row>
        <row r="420">
          <cell r="A420" t="str">
            <v>5703-06</v>
          </cell>
          <cell r="B420" t="str">
            <v>노말밴드</v>
          </cell>
          <cell r="C420" t="str">
            <v>54mm</v>
          </cell>
          <cell r="D420" t="str">
            <v>EA</v>
          </cell>
          <cell r="E420">
            <v>3830</v>
          </cell>
          <cell r="F420">
            <v>0</v>
          </cell>
          <cell r="G420">
            <v>0</v>
          </cell>
          <cell r="H420">
            <v>0</v>
          </cell>
          <cell r="I420">
            <v>0</v>
          </cell>
        </row>
        <row r="421">
          <cell r="A421" t="str">
            <v>5703-07</v>
          </cell>
          <cell r="B421" t="str">
            <v>노말밴드</v>
          </cell>
          <cell r="C421" t="str">
            <v>70mm</v>
          </cell>
          <cell r="D421" t="str">
            <v>EA</v>
          </cell>
          <cell r="E421">
            <v>6200</v>
          </cell>
          <cell r="F421">
            <v>0</v>
          </cell>
          <cell r="G421">
            <v>0</v>
          </cell>
          <cell r="H421">
            <v>0</v>
          </cell>
          <cell r="I421">
            <v>0</v>
          </cell>
        </row>
        <row r="422">
          <cell r="A422" t="str">
            <v>5703-08</v>
          </cell>
          <cell r="B422" t="str">
            <v>노말밴드</v>
          </cell>
          <cell r="C422" t="str">
            <v>82mm</v>
          </cell>
          <cell r="D422" t="str">
            <v>EA</v>
          </cell>
          <cell r="E422">
            <v>9330</v>
          </cell>
          <cell r="F422">
            <v>0</v>
          </cell>
          <cell r="G422">
            <v>0</v>
          </cell>
          <cell r="H422">
            <v>0</v>
          </cell>
          <cell r="I422">
            <v>0</v>
          </cell>
        </row>
        <row r="423">
          <cell r="A423" t="str">
            <v>5703-09</v>
          </cell>
          <cell r="B423" t="str">
            <v>노말밴드</v>
          </cell>
          <cell r="C423" t="str">
            <v>104mm</v>
          </cell>
          <cell r="D423" t="str">
            <v>EA</v>
          </cell>
          <cell r="E423">
            <v>17550</v>
          </cell>
          <cell r="F423">
            <v>0</v>
          </cell>
          <cell r="G423">
            <v>0</v>
          </cell>
          <cell r="H423">
            <v>0</v>
          </cell>
          <cell r="I423">
            <v>0</v>
          </cell>
        </row>
        <row r="424">
          <cell r="A424" t="str">
            <v>5703-10</v>
          </cell>
          <cell r="B424" t="str">
            <v>노말밴드</v>
          </cell>
          <cell r="C424" t="str">
            <v>150mm</v>
          </cell>
          <cell r="D424" t="str">
            <v>EA</v>
          </cell>
          <cell r="F424">
            <v>0</v>
          </cell>
          <cell r="G424">
            <v>0</v>
          </cell>
          <cell r="H424">
            <v>0</v>
          </cell>
          <cell r="I424">
            <v>0</v>
          </cell>
        </row>
        <row r="425">
          <cell r="A425" t="str">
            <v>5703-11</v>
          </cell>
          <cell r="B425" t="str">
            <v>크램프</v>
          </cell>
          <cell r="C425" t="str">
            <v>16mm</v>
          </cell>
          <cell r="D425" t="str">
            <v>EA</v>
          </cell>
          <cell r="E425">
            <v>243</v>
          </cell>
          <cell r="F425">
            <v>0</v>
          </cell>
          <cell r="G425">
            <v>0</v>
          </cell>
          <cell r="H425">
            <v>0</v>
          </cell>
          <cell r="I425">
            <v>0</v>
          </cell>
        </row>
        <row r="426">
          <cell r="A426" t="str">
            <v>5703-12</v>
          </cell>
          <cell r="B426" t="str">
            <v>크램프</v>
          </cell>
          <cell r="C426" t="str">
            <v>22mm</v>
          </cell>
          <cell r="D426" t="str">
            <v>EA</v>
          </cell>
          <cell r="E426">
            <v>270</v>
          </cell>
          <cell r="F426">
            <v>0</v>
          </cell>
          <cell r="G426">
            <v>0</v>
          </cell>
          <cell r="H426">
            <v>0</v>
          </cell>
          <cell r="I426">
            <v>0</v>
          </cell>
        </row>
        <row r="427">
          <cell r="A427" t="str">
            <v>5703-13</v>
          </cell>
          <cell r="B427" t="str">
            <v>크램프</v>
          </cell>
          <cell r="C427" t="str">
            <v>28mm</v>
          </cell>
          <cell r="D427" t="str">
            <v>EA</v>
          </cell>
          <cell r="E427">
            <v>315</v>
          </cell>
          <cell r="F427">
            <v>0</v>
          </cell>
          <cell r="G427">
            <v>0</v>
          </cell>
          <cell r="H427">
            <v>0</v>
          </cell>
          <cell r="I427">
            <v>0</v>
          </cell>
        </row>
        <row r="428">
          <cell r="A428" t="str">
            <v>5703-14</v>
          </cell>
          <cell r="B428" t="str">
            <v>크램프</v>
          </cell>
          <cell r="C428" t="str">
            <v>36mm</v>
          </cell>
          <cell r="D428" t="str">
            <v>EA</v>
          </cell>
          <cell r="E428">
            <v>378</v>
          </cell>
          <cell r="F428">
            <v>0</v>
          </cell>
          <cell r="G428">
            <v>0</v>
          </cell>
          <cell r="H428">
            <v>0</v>
          </cell>
          <cell r="I428">
            <v>0</v>
          </cell>
        </row>
        <row r="429">
          <cell r="A429" t="str">
            <v>5703-15</v>
          </cell>
          <cell r="B429" t="str">
            <v>크램프</v>
          </cell>
          <cell r="C429" t="str">
            <v>42mm</v>
          </cell>
          <cell r="D429" t="str">
            <v>EA</v>
          </cell>
          <cell r="E429">
            <v>405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</row>
        <row r="430">
          <cell r="A430" t="str">
            <v>5703-16</v>
          </cell>
          <cell r="B430" t="str">
            <v>크램프</v>
          </cell>
          <cell r="C430" t="str">
            <v>54mm</v>
          </cell>
          <cell r="D430" t="str">
            <v>EA</v>
          </cell>
          <cell r="E430">
            <v>495</v>
          </cell>
          <cell r="F430">
            <v>0</v>
          </cell>
          <cell r="G430">
            <v>0</v>
          </cell>
          <cell r="H430">
            <v>0</v>
          </cell>
          <cell r="I430">
            <v>0</v>
          </cell>
        </row>
        <row r="431">
          <cell r="A431" t="str">
            <v>5703-17</v>
          </cell>
          <cell r="B431" t="str">
            <v>크램프</v>
          </cell>
          <cell r="C431" t="str">
            <v>70mm</v>
          </cell>
          <cell r="D431" t="str">
            <v>EA</v>
          </cell>
          <cell r="E431">
            <v>899</v>
          </cell>
          <cell r="F431">
            <v>0</v>
          </cell>
          <cell r="G431">
            <v>0</v>
          </cell>
          <cell r="H431">
            <v>0</v>
          </cell>
          <cell r="I431">
            <v>0</v>
          </cell>
        </row>
        <row r="432">
          <cell r="A432" t="str">
            <v>5703-18</v>
          </cell>
          <cell r="B432" t="str">
            <v>크램프</v>
          </cell>
          <cell r="C432" t="str">
            <v>82mm</v>
          </cell>
          <cell r="D432" t="str">
            <v>EA</v>
          </cell>
          <cell r="E432">
            <v>900</v>
          </cell>
          <cell r="F432">
            <v>0</v>
          </cell>
          <cell r="G432">
            <v>0</v>
          </cell>
          <cell r="H432">
            <v>0</v>
          </cell>
          <cell r="I432">
            <v>0</v>
          </cell>
        </row>
        <row r="433">
          <cell r="A433" t="str">
            <v>5703-19</v>
          </cell>
          <cell r="B433" t="str">
            <v>크램프</v>
          </cell>
          <cell r="C433" t="str">
            <v>104mm</v>
          </cell>
          <cell r="D433" t="str">
            <v>EA</v>
          </cell>
          <cell r="E433">
            <v>1168</v>
          </cell>
          <cell r="F433">
            <v>0</v>
          </cell>
          <cell r="G433">
            <v>0</v>
          </cell>
          <cell r="H433">
            <v>0</v>
          </cell>
          <cell r="I433">
            <v>0</v>
          </cell>
        </row>
        <row r="434">
          <cell r="A434" t="str">
            <v>5703-20</v>
          </cell>
          <cell r="B434" t="str">
            <v>크램프</v>
          </cell>
          <cell r="C434" t="str">
            <v>150mm</v>
          </cell>
          <cell r="D434" t="str">
            <v>EA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</row>
        <row r="435">
          <cell r="A435" t="str">
            <v>5703-21</v>
          </cell>
          <cell r="B435" t="str">
            <v>파이프 행가</v>
          </cell>
          <cell r="C435" t="str">
            <v>16mm</v>
          </cell>
          <cell r="D435" t="str">
            <v>EA</v>
          </cell>
          <cell r="E435">
            <v>425</v>
          </cell>
          <cell r="F435">
            <v>0</v>
          </cell>
          <cell r="G435">
            <v>0</v>
          </cell>
          <cell r="H435">
            <v>0</v>
          </cell>
          <cell r="I435">
            <v>0</v>
          </cell>
        </row>
        <row r="436">
          <cell r="A436" t="str">
            <v>5703-22</v>
          </cell>
          <cell r="B436" t="str">
            <v>파이프 행가</v>
          </cell>
          <cell r="C436" t="str">
            <v>22mm</v>
          </cell>
          <cell r="D436" t="str">
            <v>EA</v>
          </cell>
          <cell r="E436">
            <v>465</v>
          </cell>
          <cell r="F436">
            <v>0</v>
          </cell>
          <cell r="G436">
            <v>0</v>
          </cell>
          <cell r="H436">
            <v>0</v>
          </cell>
          <cell r="I436">
            <v>0</v>
          </cell>
        </row>
        <row r="437">
          <cell r="A437" t="str">
            <v>5703-23</v>
          </cell>
          <cell r="B437" t="str">
            <v>파이프 행가</v>
          </cell>
          <cell r="C437" t="str">
            <v>28mm</v>
          </cell>
          <cell r="D437" t="str">
            <v>EA</v>
          </cell>
          <cell r="E437">
            <v>515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</row>
        <row r="438">
          <cell r="A438" t="str">
            <v>5703-24</v>
          </cell>
          <cell r="B438" t="str">
            <v>파이프 행가</v>
          </cell>
          <cell r="C438" t="str">
            <v>36mm</v>
          </cell>
          <cell r="D438" t="str">
            <v>EA</v>
          </cell>
          <cell r="E438">
            <v>590</v>
          </cell>
          <cell r="F438">
            <v>0</v>
          </cell>
          <cell r="G438">
            <v>0</v>
          </cell>
          <cell r="H438">
            <v>0</v>
          </cell>
          <cell r="I438">
            <v>0</v>
          </cell>
        </row>
        <row r="439">
          <cell r="A439" t="str">
            <v>5703-25</v>
          </cell>
          <cell r="B439" t="str">
            <v>파이프 행가</v>
          </cell>
          <cell r="C439" t="str">
            <v>42mm</v>
          </cell>
          <cell r="D439" t="str">
            <v>EA</v>
          </cell>
          <cell r="E439">
            <v>650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</row>
        <row r="440">
          <cell r="A440" t="str">
            <v>5703-26</v>
          </cell>
          <cell r="B440" t="str">
            <v>파이프 행가</v>
          </cell>
          <cell r="C440" t="str">
            <v>54mm</v>
          </cell>
          <cell r="D440" t="str">
            <v>EA</v>
          </cell>
          <cell r="E440">
            <v>930</v>
          </cell>
          <cell r="F440">
            <v>0</v>
          </cell>
          <cell r="G440">
            <v>0</v>
          </cell>
          <cell r="H440">
            <v>0</v>
          </cell>
          <cell r="I440">
            <v>0</v>
          </cell>
        </row>
        <row r="441">
          <cell r="A441" t="str">
            <v>5703-27</v>
          </cell>
          <cell r="B441" t="str">
            <v>파이프 행가</v>
          </cell>
          <cell r="C441" t="str">
            <v>70mm</v>
          </cell>
          <cell r="D441" t="str">
            <v>EA</v>
          </cell>
          <cell r="E441">
            <v>1140</v>
          </cell>
          <cell r="F441">
            <v>0</v>
          </cell>
          <cell r="G441">
            <v>0</v>
          </cell>
          <cell r="H441">
            <v>0</v>
          </cell>
          <cell r="I441">
            <v>0</v>
          </cell>
        </row>
        <row r="442">
          <cell r="A442" t="str">
            <v>5703-28</v>
          </cell>
          <cell r="B442" t="str">
            <v>파이프 행가</v>
          </cell>
          <cell r="C442" t="str">
            <v>82mm</v>
          </cell>
          <cell r="D442" t="str">
            <v>EA</v>
          </cell>
          <cell r="E442">
            <v>1240</v>
          </cell>
          <cell r="F442">
            <v>0</v>
          </cell>
          <cell r="G442">
            <v>0</v>
          </cell>
          <cell r="H442">
            <v>0</v>
          </cell>
          <cell r="I442">
            <v>0</v>
          </cell>
        </row>
        <row r="443">
          <cell r="A443" t="str">
            <v>5703-29</v>
          </cell>
          <cell r="B443" t="str">
            <v>파이프 행가</v>
          </cell>
          <cell r="C443" t="str">
            <v>104mm</v>
          </cell>
          <cell r="D443" t="str">
            <v>EA</v>
          </cell>
          <cell r="E443">
            <v>1710</v>
          </cell>
          <cell r="F443">
            <v>0</v>
          </cell>
          <cell r="G443">
            <v>0</v>
          </cell>
          <cell r="H443">
            <v>0</v>
          </cell>
          <cell r="I443">
            <v>0</v>
          </cell>
        </row>
        <row r="444">
          <cell r="A444" t="str">
            <v>5703-30</v>
          </cell>
          <cell r="B444" t="str">
            <v>파이프 행가</v>
          </cell>
          <cell r="C444" t="str">
            <v>150mm</v>
          </cell>
          <cell r="D444" t="str">
            <v>EA</v>
          </cell>
          <cell r="F444">
            <v>0</v>
          </cell>
          <cell r="G444">
            <v>0</v>
          </cell>
          <cell r="H444">
            <v>0</v>
          </cell>
          <cell r="I444">
            <v>0</v>
          </cell>
        </row>
        <row r="445">
          <cell r="A445" t="str">
            <v>5703-31</v>
          </cell>
          <cell r="B445" t="str">
            <v>카프링</v>
          </cell>
          <cell r="C445" t="str">
            <v>16mm</v>
          </cell>
          <cell r="D445" t="str">
            <v>EA</v>
          </cell>
          <cell r="E445">
            <v>185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</row>
        <row r="446">
          <cell r="A446" t="str">
            <v>5703-32</v>
          </cell>
          <cell r="B446" t="str">
            <v>카프링</v>
          </cell>
          <cell r="C446" t="str">
            <v>22mm</v>
          </cell>
          <cell r="D446" t="str">
            <v>EA</v>
          </cell>
          <cell r="E446">
            <v>240</v>
          </cell>
          <cell r="F446">
            <v>0</v>
          </cell>
          <cell r="G446">
            <v>0</v>
          </cell>
          <cell r="H446">
            <v>0</v>
          </cell>
          <cell r="I446">
            <v>0</v>
          </cell>
        </row>
        <row r="447">
          <cell r="A447" t="str">
            <v>5703-33</v>
          </cell>
          <cell r="B447" t="str">
            <v>카프링</v>
          </cell>
          <cell r="C447" t="str">
            <v>28mm</v>
          </cell>
          <cell r="D447" t="str">
            <v>EA</v>
          </cell>
          <cell r="E447">
            <v>310</v>
          </cell>
          <cell r="F447">
            <v>0</v>
          </cell>
          <cell r="G447">
            <v>0</v>
          </cell>
          <cell r="H447">
            <v>0</v>
          </cell>
          <cell r="I447">
            <v>0</v>
          </cell>
        </row>
        <row r="448">
          <cell r="A448" t="str">
            <v>5703-34</v>
          </cell>
          <cell r="B448" t="str">
            <v>카프링</v>
          </cell>
          <cell r="C448" t="str">
            <v>36mm</v>
          </cell>
          <cell r="D448" t="str">
            <v>EA</v>
          </cell>
          <cell r="E448">
            <v>485</v>
          </cell>
          <cell r="F448">
            <v>0</v>
          </cell>
          <cell r="G448">
            <v>0</v>
          </cell>
          <cell r="H448">
            <v>0</v>
          </cell>
          <cell r="I448">
            <v>0</v>
          </cell>
        </row>
        <row r="449">
          <cell r="A449" t="str">
            <v>5703-35</v>
          </cell>
          <cell r="B449" t="str">
            <v>카프링</v>
          </cell>
          <cell r="C449" t="str">
            <v>42mm</v>
          </cell>
          <cell r="D449" t="str">
            <v>EA</v>
          </cell>
          <cell r="E449">
            <v>600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</row>
        <row r="450">
          <cell r="A450" t="str">
            <v>5703-36</v>
          </cell>
          <cell r="B450" t="str">
            <v>카프링</v>
          </cell>
          <cell r="C450" t="str">
            <v>54mm</v>
          </cell>
          <cell r="D450" t="str">
            <v>EA</v>
          </cell>
          <cell r="E450">
            <v>970</v>
          </cell>
          <cell r="F450">
            <v>0</v>
          </cell>
          <cell r="G450">
            <v>0</v>
          </cell>
          <cell r="H450">
            <v>0</v>
          </cell>
          <cell r="I450">
            <v>0</v>
          </cell>
        </row>
        <row r="451">
          <cell r="A451" t="str">
            <v>5703-37</v>
          </cell>
          <cell r="B451" t="str">
            <v>카프링</v>
          </cell>
          <cell r="C451" t="str">
            <v>70mm</v>
          </cell>
          <cell r="D451" t="str">
            <v>EA</v>
          </cell>
          <cell r="E451">
            <v>1600</v>
          </cell>
          <cell r="F451">
            <v>0</v>
          </cell>
          <cell r="G451">
            <v>0</v>
          </cell>
          <cell r="H451">
            <v>0</v>
          </cell>
          <cell r="I451">
            <v>0</v>
          </cell>
        </row>
        <row r="452">
          <cell r="A452" t="str">
            <v>5703-38</v>
          </cell>
          <cell r="B452" t="str">
            <v>카프링</v>
          </cell>
          <cell r="C452" t="str">
            <v>82mm</v>
          </cell>
          <cell r="D452" t="str">
            <v>EA</v>
          </cell>
          <cell r="E452">
            <v>2375</v>
          </cell>
          <cell r="F452">
            <v>0</v>
          </cell>
          <cell r="G452">
            <v>0</v>
          </cell>
          <cell r="H452">
            <v>0</v>
          </cell>
          <cell r="I452">
            <v>0</v>
          </cell>
        </row>
        <row r="453">
          <cell r="A453" t="str">
            <v>5703-39</v>
          </cell>
          <cell r="B453" t="str">
            <v>카프링</v>
          </cell>
          <cell r="C453" t="str">
            <v>104mm</v>
          </cell>
          <cell r="D453" t="str">
            <v>EA</v>
          </cell>
          <cell r="E453">
            <v>3600</v>
          </cell>
          <cell r="F453">
            <v>0</v>
          </cell>
          <cell r="G453">
            <v>0</v>
          </cell>
          <cell r="H453">
            <v>0</v>
          </cell>
          <cell r="I453">
            <v>0</v>
          </cell>
        </row>
        <row r="454">
          <cell r="A454" t="str">
            <v>5703-40</v>
          </cell>
          <cell r="B454" t="str">
            <v>카프링</v>
          </cell>
          <cell r="C454" t="str">
            <v>150mm</v>
          </cell>
          <cell r="D454" t="str">
            <v>EA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</row>
        <row r="455">
          <cell r="A455" t="str">
            <v>5703-41</v>
          </cell>
          <cell r="B455" t="str">
            <v>부   싱</v>
          </cell>
          <cell r="C455" t="str">
            <v>16mm</v>
          </cell>
          <cell r="D455" t="str">
            <v>EA</v>
          </cell>
          <cell r="E455">
            <v>80</v>
          </cell>
          <cell r="F455">
            <v>0</v>
          </cell>
          <cell r="G455">
            <v>0</v>
          </cell>
          <cell r="H455">
            <v>0</v>
          </cell>
          <cell r="I455">
            <v>0</v>
          </cell>
        </row>
        <row r="456">
          <cell r="A456" t="str">
            <v>5703-42</v>
          </cell>
          <cell r="B456" t="str">
            <v>부   싱</v>
          </cell>
          <cell r="C456" t="str">
            <v>22mm</v>
          </cell>
          <cell r="D456" t="str">
            <v>EA</v>
          </cell>
          <cell r="E456">
            <v>115</v>
          </cell>
          <cell r="F456">
            <v>0</v>
          </cell>
          <cell r="G456">
            <v>0</v>
          </cell>
          <cell r="H456">
            <v>0</v>
          </cell>
          <cell r="I456">
            <v>0</v>
          </cell>
        </row>
        <row r="457">
          <cell r="A457" t="str">
            <v>5703-43</v>
          </cell>
          <cell r="B457" t="str">
            <v>부   싱</v>
          </cell>
          <cell r="C457" t="str">
            <v>28mm</v>
          </cell>
          <cell r="D457" t="str">
            <v>EA</v>
          </cell>
          <cell r="E457">
            <v>185</v>
          </cell>
          <cell r="F457">
            <v>0</v>
          </cell>
          <cell r="G457">
            <v>0</v>
          </cell>
          <cell r="H457">
            <v>0</v>
          </cell>
          <cell r="I457">
            <v>0</v>
          </cell>
        </row>
        <row r="458">
          <cell r="A458" t="str">
            <v>5703-44</v>
          </cell>
          <cell r="B458" t="str">
            <v>부   싱</v>
          </cell>
          <cell r="C458" t="str">
            <v>36mm</v>
          </cell>
          <cell r="D458" t="str">
            <v>EA</v>
          </cell>
          <cell r="E458">
            <v>300</v>
          </cell>
          <cell r="F458">
            <v>0</v>
          </cell>
          <cell r="G458">
            <v>0</v>
          </cell>
          <cell r="H458">
            <v>0</v>
          </cell>
          <cell r="I458">
            <v>0</v>
          </cell>
        </row>
        <row r="459">
          <cell r="A459" t="str">
            <v>5703-45</v>
          </cell>
          <cell r="B459" t="str">
            <v>부   싱</v>
          </cell>
          <cell r="C459" t="str">
            <v>42mm</v>
          </cell>
          <cell r="D459" t="str">
            <v>EA</v>
          </cell>
          <cell r="E459">
            <v>405</v>
          </cell>
          <cell r="F459">
            <v>0</v>
          </cell>
          <cell r="G459">
            <v>0</v>
          </cell>
          <cell r="H459">
            <v>0</v>
          </cell>
          <cell r="I459">
            <v>0</v>
          </cell>
        </row>
        <row r="460">
          <cell r="A460" t="str">
            <v>5703-46</v>
          </cell>
          <cell r="B460" t="str">
            <v>부   싱</v>
          </cell>
          <cell r="C460" t="str">
            <v>54mm</v>
          </cell>
          <cell r="D460" t="str">
            <v>EA</v>
          </cell>
          <cell r="E460">
            <v>550</v>
          </cell>
          <cell r="F460">
            <v>0</v>
          </cell>
          <cell r="G460">
            <v>0</v>
          </cell>
          <cell r="H460">
            <v>0</v>
          </cell>
          <cell r="I460">
            <v>0</v>
          </cell>
        </row>
        <row r="461">
          <cell r="A461" t="str">
            <v>5703-47</v>
          </cell>
          <cell r="B461" t="str">
            <v>부   싱</v>
          </cell>
          <cell r="C461" t="str">
            <v>70mm</v>
          </cell>
          <cell r="D461" t="str">
            <v>EA</v>
          </cell>
          <cell r="E461">
            <v>740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</row>
        <row r="462">
          <cell r="A462" t="str">
            <v>5703-48</v>
          </cell>
          <cell r="B462" t="str">
            <v>부   싱</v>
          </cell>
          <cell r="C462" t="str">
            <v>82mm</v>
          </cell>
          <cell r="D462" t="str">
            <v>EA</v>
          </cell>
          <cell r="E462">
            <v>1290</v>
          </cell>
          <cell r="F462">
            <v>0</v>
          </cell>
          <cell r="G462">
            <v>0</v>
          </cell>
          <cell r="H462">
            <v>0</v>
          </cell>
          <cell r="I462">
            <v>0</v>
          </cell>
        </row>
        <row r="463">
          <cell r="A463" t="str">
            <v>5703-49</v>
          </cell>
          <cell r="B463" t="str">
            <v>부   싱</v>
          </cell>
          <cell r="C463" t="str">
            <v>104mm</v>
          </cell>
          <cell r="D463" t="str">
            <v>EA</v>
          </cell>
          <cell r="E463">
            <v>2590</v>
          </cell>
          <cell r="F463">
            <v>0</v>
          </cell>
          <cell r="G463">
            <v>0</v>
          </cell>
          <cell r="H463">
            <v>0</v>
          </cell>
          <cell r="I463">
            <v>0</v>
          </cell>
        </row>
        <row r="464">
          <cell r="A464" t="str">
            <v>5703-50</v>
          </cell>
          <cell r="B464" t="str">
            <v>부   싱</v>
          </cell>
          <cell r="C464" t="str">
            <v>150mm</v>
          </cell>
          <cell r="D464" t="str">
            <v>EA</v>
          </cell>
          <cell r="F464">
            <v>0</v>
          </cell>
          <cell r="G464">
            <v>0</v>
          </cell>
          <cell r="H464">
            <v>0</v>
          </cell>
          <cell r="I464">
            <v>0</v>
          </cell>
        </row>
        <row r="465">
          <cell r="A465" t="str">
            <v>5703-51</v>
          </cell>
          <cell r="B465" t="str">
            <v>로그너트</v>
          </cell>
          <cell r="C465" t="str">
            <v>16mm</v>
          </cell>
          <cell r="D465" t="str">
            <v>EA</v>
          </cell>
          <cell r="E465">
            <v>40</v>
          </cell>
          <cell r="F465">
            <v>0</v>
          </cell>
          <cell r="G465">
            <v>0</v>
          </cell>
          <cell r="H465">
            <v>0</v>
          </cell>
          <cell r="I465">
            <v>0</v>
          </cell>
        </row>
        <row r="466">
          <cell r="A466" t="str">
            <v>5703-52</v>
          </cell>
          <cell r="B466" t="str">
            <v>로그너트</v>
          </cell>
          <cell r="C466" t="str">
            <v>22mm</v>
          </cell>
          <cell r="D466" t="str">
            <v>EA</v>
          </cell>
          <cell r="E466">
            <v>50</v>
          </cell>
          <cell r="F466">
            <v>0</v>
          </cell>
          <cell r="G466">
            <v>0</v>
          </cell>
          <cell r="H466">
            <v>0</v>
          </cell>
          <cell r="I466">
            <v>0</v>
          </cell>
        </row>
        <row r="467">
          <cell r="A467" t="str">
            <v>5703-53</v>
          </cell>
          <cell r="B467" t="str">
            <v>로그너트</v>
          </cell>
          <cell r="C467" t="str">
            <v>28mm</v>
          </cell>
          <cell r="D467" t="str">
            <v>EA</v>
          </cell>
          <cell r="E467">
            <v>95</v>
          </cell>
          <cell r="F467">
            <v>0</v>
          </cell>
          <cell r="G467">
            <v>0</v>
          </cell>
          <cell r="H467">
            <v>0</v>
          </cell>
          <cell r="I467">
            <v>0</v>
          </cell>
        </row>
        <row r="468">
          <cell r="A468" t="str">
            <v>5703-54</v>
          </cell>
          <cell r="B468" t="str">
            <v>로그너트</v>
          </cell>
          <cell r="C468" t="str">
            <v>36mm</v>
          </cell>
          <cell r="D468" t="str">
            <v>EA</v>
          </cell>
          <cell r="E468">
            <v>120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</row>
        <row r="469">
          <cell r="A469" t="str">
            <v>5703-55</v>
          </cell>
          <cell r="B469" t="str">
            <v>로그너트</v>
          </cell>
          <cell r="C469" t="str">
            <v>42mm</v>
          </cell>
          <cell r="D469" t="str">
            <v>EA</v>
          </cell>
          <cell r="E469">
            <v>175</v>
          </cell>
          <cell r="F469">
            <v>0</v>
          </cell>
          <cell r="G469">
            <v>0</v>
          </cell>
          <cell r="H469">
            <v>0</v>
          </cell>
          <cell r="I469">
            <v>0</v>
          </cell>
        </row>
        <row r="470">
          <cell r="A470" t="str">
            <v>5703-56</v>
          </cell>
          <cell r="B470" t="str">
            <v>로그너트</v>
          </cell>
          <cell r="C470" t="str">
            <v>54mm</v>
          </cell>
          <cell r="D470" t="str">
            <v>EA</v>
          </cell>
          <cell r="E470">
            <v>310</v>
          </cell>
          <cell r="F470">
            <v>0</v>
          </cell>
          <cell r="G470">
            <v>0</v>
          </cell>
          <cell r="H470">
            <v>0</v>
          </cell>
          <cell r="I470">
            <v>0</v>
          </cell>
        </row>
        <row r="471">
          <cell r="A471" t="str">
            <v>5703-57</v>
          </cell>
          <cell r="B471" t="str">
            <v>로그너트</v>
          </cell>
          <cell r="C471" t="str">
            <v>70mm</v>
          </cell>
          <cell r="D471" t="str">
            <v>EA</v>
          </cell>
          <cell r="E471">
            <v>515</v>
          </cell>
          <cell r="F471">
            <v>0</v>
          </cell>
          <cell r="G471">
            <v>0</v>
          </cell>
          <cell r="H471">
            <v>0</v>
          </cell>
          <cell r="I471">
            <v>0</v>
          </cell>
        </row>
        <row r="472">
          <cell r="A472" t="str">
            <v>5703-58</v>
          </cell>
          <cell r="B472" t="str">
            <v>로그너트</v>
          </cell>
          <cell r="C472" t="str">
            <v>82mm</v>
          </cell>
          <cell r="D472" t="str">
            <v>EA</v>
          </cell>
          <cell r="E472">
            <v>620</v>
          </cell>
          <cell r="F472">
            <v>0</v>
          </cell>
          <cell r="G472">
            <v>0</v>
          </cell>
          <cell r="H472">
            <v>0</v>
          </cell>
          <cell r="I472">
            <v>0</v>
          </cell>
        </row>
        <row r="473">
          <cell r="A473" t="str">
            <v>5703-59</v>
          </cell>
          <cell r="B473" t="str">
            <v>로그너트</v>
          </cell>
          <cell r="C473" t="str">
            <v>104mm</v>
          </cell>
          <cell r="D473" t="str">
            <v>EA</v>
          </cell>
          <cell r="E473">
            <v>830</v>
          </cell>
          <cell r="F473">
            <v>0</v>
          </cell>
          <cell r="G473">
            <v>0</v>
          </cell>
          <cell r="H473">
            <v>0</v>
          </cell>
          <cell r="I473">
            <v>0</v>
          </cell>
        </row>
        <row r="474">
          <cell r="A474" t="str">
            <v>5703-60</v>
          </cell>
          <cell r="B474" t="str">
            <v>로그너트</v>
          </cell>
          <cell r="C474" t="str">
            <v>150mm</v>
          </cell>
          <cell r="D474" t="str">
            <v>EA</v>
          </cell>
          <cell r="F474">
            <v>0</v>
          </cell>
          <cell r="G474">
            <v>0</v>
          </cell>
          <cell r="H474">
            <v>0</v>
          </cell>
          <cell r="I474">
            <v>0</v>
          </cell>
        </row>
        <row r="475">
          <cell r="A475" t="str">
            <v>5703-61</v>
          </cell>
          <cell r="B475" t="str">
            <v>새    들</v>
          </cell>
          <cell r="C475" t="str">
            <v>16mm</v>
          </cell>
          <cell r="D475" t="str">
            <v>EA</v>
          </cell>
          <cell r="E475">
            <v>40</v>
          </cell>
          <cell r="F475">
            <v>0</v>
          </cell>
          <cell r="G475">
            <v>0</v>
          </cell>
          <cell r="H475">
            <v>0</v>
          </cell>
          <cell r="I475">
            <v>0</v>
          </cell>
        </row>
        <row r="476">
          <cell r="A476" t="str">
            <v>5703-62</v>
          </cell>
          <cell r="B476" t="str">
            <v>새    들</v>
          </cell>
          <cell r="C476" t="str">
            <v>22mm</v>
          </cell>
          <cell r="D476" t="str">
            <v>EA</v>
          </cell>
          <cell r="E476">
            <v>50</v>
          </cell>
          <cell r="F476">
            <v>0</v>
          </cell>
          <cell r="G476">
            <v>0</v>
          </cell>
          <cell r="H476">
            <v>0</v>
          </cell>
          <cell r="I476">
            <v>0</v>
          </cell>
        </row>
        <row r="477">
          <cell r="A477" t="str">
            <v>5703-63</v>
          </cell>
          <cell r="B477" t="str">
            <v>새    들</v>
          </cell>
          <cell r="C477" t="str">
            <v>28mm</v>
          </cell>
          <cell r="D477" t="str">
            <v>EA</v>
          </cell>
          <cell r="E477">
            <v>65</v>
          </cell>
          <cell r="F477">
            <v>0</v>
          </cell>
          <cell r="G477">
            <v>0</v>
          </cell>
          <cell r="H477">
            <v>0</v>
          </cell>
          <cell r="I477">
            <v>0</v>
          </cell>
        </row>
        <row r="478">
          <cell r="A478" t="str">
            <v>5703-64</v>
          </cell>
          <cell r="B478" t="str">
            <v>새    들</v>
          </cell>
          <cell r="C478" t="str">
            <v>36mm</v>
          </cell>
          <cell r="D478" t="str">
            <v>EA</v>
          </cell>
          <cell r="E478">
            <v>85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</row>
        <row r="479">
          <cell r="A479" t="str">
            <v>5703-65</v>
          </cell>
          <cell r="B479" t="str">
            <v>새    들</v>
          </cell>
          <cell r="C479" t="str">
            <v>42mm</v>
          </cell>
          <cell r="D479" t="str">
            <v>EA</v>
          </cell>
          <cell r="E479">
            <v>95</v>
          </cell>
          <cell r="F479">
            <v>0</v>
          </cell>
          <cell r="G479">
            <v>0</v>
          </cell>
          <cell r="H479">
            <v>0</v>
          </cell>
          <cell r="I479">
            <v>0</v>
          </cell>
        </row>
        <row r="480">
          <cell r="A480" t="str">
            <v>5703-66</v>
          </cell>
          <cell r="B480" t="str">
            <v>새    들</v>
          </cell>
          <cell r="C480" t="str">
            <v>54mm</v>
          </cell>
          <cell r="D480" t="str">
            <v>EA</v>
          </cell>
          <cell r="E480">
            <v>160</v>
          </cell>
          <cell r="F480">
            <v>0</v>
          </cell>
          <cell r="G480">
            <v>0</v>
          </cell>
          <cell r="H480">
            <v>0</v>
          </cell>
          <cell r="I480">
            <v>0</v>
          </cell>
        </row>
        <row r="481">
          <cell r="A481" t="str">
            <v>5703-67</v>
          </cell>
          <cell r="B481" t="str">
            <v>새    들</v>
          </cell>
          <cell r="C481" t="str">
            <v>70mm</v>
          </cell>
          <cell r="D481" t="str">
            <v>EA</v>
          </cell>
          <cell r="E481">
            <v>330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</row>
        <row r="482">
          <cell r="A482" t="str">
            <v>5703-68</v>
          </cell>
          <cell r="B482" t="str">
            <v>새    들</v>
          </cell>
          <cell r="C482" t="str">
            <v>82mm</v>
          </cell>
          <cell r="D482" t="str">
            <v>EA</v>
          </cell>
          <cell r="E482">
            <v>395</v>
          </cell>
          <cell r="F482">
            <v>0</v>
          </cell>
          <cell r="G482">
            <v>0</v>
          </cell>
          <cell r="H482">
            <v>0</v>
          </cell>
          <cell r="I482">
            <v>0</v>
          </cell>
        </row>
        <row r="483">
          <cell r="A483" t="str">
            <v>5703-69</v>
          </cell>
          <cell r="B483" t="str">
            <v>새    들</v>
          </cell>
          <cell r="C483" t="str">
            <v>104mm</v>
          </cell>
          <cell r="D483" t="str">
            <v>EA</v>
          </cell>
          <cell r="E483">
            <v>570</v>
          </cell>
          <cell r="F483">
            <v>0</v>
          </cell>
          <cell r="G483">
            <v>0</v>
          </cell>
          <cell r="H483">
            <v>0</v>
          </cell>
          <cell r="I483">
            <v>0</v>
          </cell>
        </row>
        <row r="484">
          <cell r="A484" t="str">
            <v>5703-70</v>
          </cell>
          <cell r="B484" t="str">
            <v>새    들</v>
          </cell>
          <cell r="C484" t="str">
            <v>150mm</v>
          </cell>
          <cell r="D484" t="str">
            <v>EA</v>
          </cell>
          <cell r="F484">
            <v>0</v>
          </cell>
          <cell r="G484">
            <v>0</v>
          </cell>
          <cell r="H484">
            <v>0</v>
          </cell>
          <cell r="I484">
            <v>0</v>
          </cell>
        </row>
        <row r="485">
          <cell r="A485" t="str">
            <v>5703-71</v>
          </cell>
          <cell r="B485" t="str">
            <v>반 새들</v>
          </cell>
          <cell r="C485" t="str">
            <v>16mm</v>
          </cell>
          <cell r="D485" t="str">
            <v>EA</v>
          </cell>
          <cell r="E485">
            <v>100</v>
          </cell>
          <cell r="F485">
            <v>0</v>
          </cell>
          <cell r="G485">
            <v>0</v>
          </cell>
          <cell r="H485">
            <v>0</v>
          </cell>
          <cell r="I485">
            <v>0</v>
          </cell>
        </row>
        <row r="486">
          <cell r="A486" t="str">
            <v>5703-72</v>
          </cell>
          <cell r="B486" t="str">
            <v>반 새들</v>
          </cell>
          <cell r="C486" t="str">
            <v>22mm</v>
          </cell>
          <cell r="D486" t="str">
            <v>EA</v>
          </cell>
          <cell r="E486">
            <v>155</v>
          </cell>
          <cell r="F486">
            <v>0</v>
          </cell>
          <cell r="G486">
            <v>0</v>
          </cell>
          <cell r="H486">
            <v>0</v>
          </cell>
          <cell r="I486">
            <v>0</v>
          </cell>
        </row>
        <row r="487">
          <cell r="A487" t="str">
            <v>5703-73</v>
          </cell>
          <cell r="B487" t="str">
            <v>반 새들</v>
          </cell>
          <cell r="C487" t="str">
            <v>28mm</v>
          </cell>
          <cell r="D487" t="str">
            <v>EA</v>
          </cell>
          <cell r="E487">
            <v>230</v>
          </cell>
          <cell r="F487">
            <v>0</v>
          </cell>
          <cell r="G487">
            <v>0</v>
          </cell>
          <cell r="H487">
            <v>0</v>
          </cell>
          <cell r="I487">
            <v>0</v>
          </cell>
        </row>
        <row r="488">
          <cell r="A488" t="str">
            <v>5703-74</v>
          </cell>
          <cell r="B488" t="str">
            <v>반 새들</v>
          </cell>
          <cell r="C488" t="str">
            <v>36mm</v>
          </cell>
          <cell r="D488" t="str">
            <v>EA</v>
          </cell>
          <cell r="E488">
            <v>310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</row>
        <row r="489">
          <cell r="A489" t="str">
            <v>5703-75</v>
          </cell>
          <cell r="B489" t="str">
            <v>반 새들</v>
          </cell>
          <cell r="C489" t="str">
            <v>42mm</v>
          </cell>
          <cell r="D489" t="str">
            <v>EA</v>
          </cell>
          <cell r="E489">
            <v>460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</row>
        <row r="490">
          <cell r="A490" t="str">
            <v>5703-76</v>
          </cell>
          <cell r="B490" t="str">
            <v>반 새들</v>
          </cell>
          <cell r="C490" t="str">
            <v>54mm</v>
          </cell>
          <cell r="D490" t="str">
            <v>EA</v>
          </cell>
          <cell r="E490">
            <v>770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</row>
        <row r="491">
          <cell r="A491" t="str">
            <v>5703-77</v>
          </cell>
          <cell r="B491" t="str">
            <v>반 새들</v>
          </cell>
          <cell r="C491" t="str">
            <v>70mm</v>
          </cell>
          <cell r="D491" t="str">
            <v>EA</v>
          </cell>
          <cell r="E491">
            <v>1230</v>
          </cell>
          <cell r="F491">
            <v>0</v>
          </cell>
          <cell r="G491">
            <v>0</v>
          </cell>
          <cell r="H491">
            <v>0</v>
          </cell>
          <cell r="I491">
            <v>0</v>
          </cell>
        </row>
        <row r="492">
          <cell r="A492" t="str">
            <v>5703-78</v>
          </cell>
          <cell r="B492" t="str">
            <v>반 새들</v>
          </cell>
          <cell r="C492" t="str">
            <v>82mm</v>
          </cell>
          <cell r="D492" t="str">
            <v>EA</v>
          </cell>
          <cell r="E492">
            <v>1510</v>
          </cell>
          <cell r="F492">
            <v>0</v>
          </cell>
          <cell r="G492">
            <v>0</v>
          </cell>
          <cell r="H492">
            <v>0</v>
          </cell>
          <cell r="I492">
            <v>0</v>
          </cell>
        </row>
        <row r="493">
          <cell r="A493" t="str">
            <v>5703-79</v>
          </cell>
          <cell r="B493" t="str">
            <v>반 새들</v>
          </cell>
          <cell r="C493" t="str">
            <v>104mm</v>
          </cell>
          <cell r="D493" t="str">
            <v>EA</v>
          </cell>
          <cell r="E493">
            <v>2330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</row>
        <row r="494">
          <cell r="A494" t="str">
            <v>5703-80</v>
          </cell>
          <cell r="B494" t="str">
            <v>반 새들</v>
          </cell>
          <cell r="C494" t="str">
            <v>150mm</v>
          </cell>
          <cell r="D494" t="str">
            <v>EA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</row>
        <row r="495">
          <cell r="A495" t="str">
            <v>5703-81</v>
          </cell>
          <cell r="B495" t="str">
            <v>유니버셜</v>
          </cell>
          <cell r="C495" t="str">
            <v>16mm</v>
          </cell>
          <cell r="D495" t="str">
            <v>EA</v>
          </cell>
          <cell r="E495">
            <v>2070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</row>
        <row r="496">
          <cell r="A496" t="str">
            <v>5703-82</v>
          </cell>
          <cell r="B496" t="str">
            <v>유니버셜</v>
          </cell>
          <cell r="C496" t="str">
            <v>22mm</v>
          </cell>
          <cell r="D496" t="str">
            <v>EA</v>
          </cell>
          <cell r="E496">
            <v>2390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</row>
        <row r="497">
          <cell r="A497" t="str">
            <v>5703-83</v>
          </cell>
          <cell r="B497" t="str">
            <v>유니버셜</v>
          </cell>
          <cell r="C497" t="str">
            <v>28mm</v>
          </cell>
          <cell r="D497" t="str">
            <v>EA</v>
          </cell>
          <cell r="E497">
            <v>3110</v>
          </cell>
          <cell r="F497">
            <v>0</v>
          </cell>
          <cell r="G497">
            <v>0</v>
          </cell>
          <cell r="H497">
            <v>0</v>
          </cell>
          <cell r="I497">
            <v>0</v>
          </cell>
        </row>
        <row r="498">
          <cell r="A498" t="str">
            <v>5703-84</v>
          </cell>
          <cell r="B498" t="str">
            <v>유니버셜</v>
          </cell>
          <cell r="C498" t="str">
            <v>36mm</v>
          </cell>
          <cell r="D498" t="str">
            <v>EA</v>
          </cell>
          <cell r="E498">
            <v>6100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</row>
        <row r="499">
          <cell r="A499" t="str">
            <v>5703-85</v>
          </cell>
          <cell r="B499" t="str">
            <v>유니버셜</v>
          </cell>
          <cell r="C499" t="str">
            <v>42mm</v>
          </cell>
          <cell r="D499" t="str">
            <v>EA</v>
          </cell>
          <cell r="E499">
            <v>7250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</row>
        <row r="500">
          <cell r="A500" t="str">
            <v>5703-86</v>
          </cell>
          <cell r="B500" t="str">
            <v>유니버셜</v>
          </cell>
          <cell r="C500" t="str">
            <v>54mm</v>
          </cell>
          <cell r="D500" t="str">
            <v>EA</v>
          </cell>
          <cell r="E500">
            <v>9700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</row>
        <row r="501">
          <cell r="A501" t="str">
            <v>5703-87</v>
          </cell>
          <cell r="B501" t="str">
            <v>유니버셜</v>
          </cell>
          <cell r="C501" t="str">
            <v>70mm</v>
          </cell>
          <cell r="D501" t="str">
            <v>EA</v>
          </cell>
          <cell r="E501">
            <v>18600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</row>
        <row r="502">
          <cell r="A502" t="str">
            <v>5703-88</v>
          </cell>
          <cell r="B502" t="str">
            <v>유니버셜</v>
          </cell>
          <cell r="C502" t="str">
            <v>82mm</v>
          </cell>
          <cell r="D502" t="str">
            <v>EA</v>
          </cell>
          <cell r="E502">
            <v>24200</v>
          </cell>
          <cell r="F502">
            <v>0</v>
          </cell>
          <cell r="G502">
            <v>0</v>
          </cell>
          <cell r="H502">
            <v>0</v>
          </cell>
          <cell r="I502">
            <v>0</v>
          </cell>
        </row>
        <row r="503">
          <cell r="A503" t="str">
            <v>5703-89</v>
          </cell>
          <cell r="B503" t="str">
            <v>유니버셜</v>
          </cell>
          <cell r="C503" t="str">
            <v>104mm</v>
          </cell>
          <cell r="D503" t="str">
            <v>EA</v>
          </cell>
          <cell r="E503">
            <v>36000</v>
          </cell>
          <cell r="F503">
            <v>0</v>
          </cell>
          <cell r="G503">
            <v>0</v>
          </cell>
          <cell r="H503">
            <v>0</v>
          </cell>
          <cell r="I503">
            <v>0</v>
          </cell>
        </row>
        <row r="504">
          <cell r="A504" t="str">
            <v>5703-90</v>
          </cell>
          <cell r="B504" t="str">
            <v>유니버셜</v>
          </cell>
          <cell r="C504" t="str">
            <v>150mm</v>
          </cell>
          <cell r="D504" t="str">
            <v>EA</v>
          </cell>
          <cell r="F504">
            <v>0</v>
          </cell>
          <cell r="G504">
            <v>0</v>
          </cell>
          <cell r="H504">
            <v>0</v>
          </cell>
          <cell r="I504">
            <v>0</v>
          </cell>
        </row>
        <row r="505">
          <cell r="A505" t="str">
            <v>5703-91</v>
          </cell>
          <cell r="B505" t="str">
            <v>곤지레다</v>
          </cell>
          <cell r="C505" t="str">
            <v>16mm</v>
          </cell>
          <cell r="D505" t="str">
            <v>EA</v>
          </cell>
          <cell r="E505">
            <v>3300</v>
          </cell>
          <cell r="F505">
            <v>0</v>
          </cell>
          <cell r="G505">
            <v>0</v>
          </cell>
          <cell r="H505">
            <v>0</v>
          </cell>
          <cell r="I505">
            <v>0</v>
          </cell>
        </row>
        <row r="506">
          <cell r="A506" t="str">
            <v>5703-92</v>
          </cell>
          <cell r="B506" t="str">
            <v>곤지레다</v>
          </cell>
          <cell r="C506" t="str">
            <v>22mm</v>
          </cell>
          <cell r="D506" t="str">
            <v>EA</v>
          </cell>
          <cell r="E506">
            <v>3900</v>
          </cell>
          <cell r="F506">
            <v>0</v>
          </cell>
          <cell r="G506">
            <v>0</v>
          </cell>
          <cell r="H506">
            <v>0</v>
          </cell>
          <cell r="I506">
            <v>0</v>
          </cell>
        </row>
        <row r="507">
          <cell r="A507" t="str">
            <v>5703-93</v>
          </cell>
          <cell r="B507" t="str">
            <v>곤지레다</v>
          </cell>
          <cell r="C507" t="str">
            <v>28mm</v>
          </cell>
          <cell r="D507" t="str">
            <v>EA</v>
          </cell>
          <cell r="E507">
            <v>5340</v>
          </cell>
          <cell r="F507">
            <v>0</v>
          </cell>
          <cell r="G507">
            <v>0</v>
          </cell>
          <cell r="H507">
            <v>0</v>
          </cell>
          <cell r="I507">
            <v>0</v>
          </cell>
        </row>
        <row r="508">
          <cell r="A508" t="str">
            <v>5703-94</v>
          </cell>
          <cell r="B508" t="str">
            <v>곤지레다</v>
          </cell>
          <cell r="C508" t="str">
            <v>36mm</v>
          </cell>
          <cell r="D508" t="str">
            <v>EA</v>
          </cell>
          <cell r="E508">
            <v>7000</v>
          </cell>
          <cell r="F508">
            <v>0</v>
          </cell>
          <cell r="G508">
            <v>0</v>
          </cell>
          <cell r="H508">
            <v>0</v>
          </cell>
          <cell r="I508">
            <v>0</v>
          </cell>
        </row>
        <row r="509">
          <cell r="A509" t="str">
            <v>5703-95</v>
          </cell>
          <cell r="B509" t="str">
            <v>곤지레다</v>
          </cell>
          <cell r="C509" t="str">
            <v>42mm</v>
          </cell>
          <cell r="D509" t="str">
            <v>EA</v>
          </cell>
          <cell r="E509">
            <v>9000</v>
          </cell>
          <cell r="F509">
            <v>0</v>
          </cell>
          <cell r="G509">
            <v>0</v>
          </cell>
          <cell r="H509">
            <v>0</v>
          </cell>
          <cell r="I509">
            <v>0</v>
          </cell>
        </row>
        <row r="510">
          <cell r="A510" t="str">
            <v>5703-96</v>
          </cell>
          <cell r="B510" t="str">
            <v>곤지레다</v>
          </cell>
          <cell r="C510" t="str">
            <v>54mm</v>
          </cell>
          <cell r="D510" t="str">
            <v>EA</v>
          </cell>
          <cell r="E510">
            <v>13500</v>
          </cell>
          <cell r="F510">
            <v>0</v>
          </cell>
          <cell r="G510">
            <v>0</v>
          </cell>
          <cell r="H510">
            <v>0</v>
          </cell>
          <cell r="I510">
            <v>0</v>
          </cell>
        </row>
        <row r="511">
          <cell r="A511" t="str">
            <v>5703-97</v>
          </cell>
          <cell r="B511" t="str">
            <v>곤지레다</v>
          </cell>
          <cell r="C511" t="str">
            <v>70mm</v>
          </cell>
          <cell r="D511" t="str">
            <v>EA</v>
          </cell>
          <cell r="E511">
            <v>25450</v>
          </cell>
          <cell r="F511">
            <v>0</v>
          </cell>
          <cell r="G511">
            <v>0</v>
          </cell>
          <cell r="H511">
            <v>0</v>
          </cell>
          <cell r="I511">
            <v>0</v>
          </cell>
        </row>
        <row r="512">
          <cell r="A512" t="str">
            <v>5703-98</v>
          </cell>
          <cell r="B512" t="str">
            <v>곤지레다</v>
          </cell>
          <cell r="C512" t="str">
            <v>82mm</v>
          </cell>
          <cell r="D512" t="str">
            <v>EA</v>
          </cell>
          <cell r="E512">
            <v>30100</v>
          </cell>
          <cell r="F512">
            <v>0</v>
          </cell>
          <cell r="G512">
            <v>0</v>
          </cell>
          <cell r="H512">
            <v>0</v>
          </cell>
          <cell r="I512">
            <v>0</v>
          </cell>
        </row>
        <row r="513">
          <cell r="A513" t="str">
            <v>5703-99</v>
          </cell>
          <cell r="B513" t="str">
            <v>곤지레다</v>
          </cell>
          <cell r="C513" t="str">
            <v>104mm</v>
          </cell>
          <cell r="D513" t="str">
            <v>EA</v>
          </cell>
          <cell r="E513">
            <v>46000</v>
          </cell>
          <cell r="F513">
            <v>0</v>
          </cell>
          <cell r="G513">
            <v>0</v>
          </cell>
          <cell r="H513">
            <v>0</v>
          </cell>
          <cell r="I513">
            <v>0</v>
          </cell>
        </row>
        <row r="514">
          <cell r="A514" t="str">
            <v>5705-00</v>
          </cell>
          <cell r="B514" t="str">
            <v>1종금속제 가요전선관(썬후랙스 전선관및 부속품)</v>
          </cell>
        </row>
        <row r="515">
          <cell r="A515" t="str">
            <v>5705-01</v>
          </cell>
          <cell r="B515" t="str">
            <v>가요전선관-고장력    방수</v>
          </cell>
          <cell r="C515" t="str">
            <v>10C</v>
          </cell>
          <cell r="D515" t="str">
            <v>M</v>
          </cell>
          <cell r="E515">
            <v>960</v>
          </cell>
          <cell r="F515">
            <v>0.03</v>
          </cell>
          <cell r="G515">
            <v>56143</v>
          </cell>
          <cell r="H515">
            <v>19.2</v>
          </cell>
          <cell r="I515">
            <v>144</v>
          </cell>
        </row>
        <row r="516">
          <cell r="A516" t="str">
            <v>5705-02</v>
          </cell>
          <cell r="B516" t="str">
            <v>가요전선관-고장력    방수</v>
          </cell>
          <cell r="C516" t="str">
            <v>12C</v>
          </cell>
          <cell r="D516" t="str">
            <v>M</v>
          </cell>
          <cell r="E516">
            <v>960</v>
          </cell>
          <cell r="F516">
            <v>0.03</v>
          </cell>
          <cell r="G516">
            <v>56143</v>
          </cell>
          <cell r="H516">
            <v>19.2</v>
          </cell>
          <cell r="I516">
            <v>144</v>
          </cell>
        </row>
        <row r="517">
          <cell r="A517" t="str">
            <v>5705-03</v>
          </cell>
          <cell r="B517" t="str">
            <v>가요전선관-고장력    방수</v>
          </cell>
          <cell r="C517" t="str">
            <v>16C</v>
          </cell>
          <cell r="D517" t="str">
            <v>M</v>
          </cell>
          <cell r="E517">
            <v>1280</v>
          </cell>
          <cell r="F517">
            <v>3.9E-2</v>
          </cell>
          <cell r="G517">
            <v>56143</v>
          </cell>
          <cell r="H517">
            <v>25.6</v>
          </cell>
          <cell r="I517">
            <v>192</v>
          </cell>
        </row>
        <row r="518">
          <cell r="A518" t="str">
            <v>5705-04</v>
          </cell>
          <cell r="B518" t="str">
            <v>가요전선관-고장력    방수</v>
          </cell>
          <cell r="C518" t="str">
            <v xml:space="preserve">22C </v>
          </cell>
          <cell r="D518" t="str">
            <v>M</v>
          </cell>
          <cell r="E518">
            <v>1620</v>
          </cell>
          <cell r="F518">
            <v>4.9000000000000002E-2</v>
          </cell>
          <cell r="G518">
            <v>56143</v>
          </cell>
          <cell r="H518">
            <v>32.4</v>
          </cell>
          <cell r="I518">
            <v>243</v>
          </cell>
        </row>
        <row r="519">
          <cell r="A519" t="str">
            <v>5705-05</v>
          </cell>
          <cell r="B519" t="str">
            <v>가요전선관-고장력    방수</v>
          </cell>
          <cell r="C519" t="str">
            <v xml:space="preserve">28C </v>
          </cell>
          <cell r="D519" t="str">
            <v>M</v>
          </cell>
          <cell r="E519">
            <v>2280</v>
          </cell>
          <cell r="F519">
            <v>6.3E-2</v>
          </cell>
          <cell r="G519">
            <v>56143</v>
          </cell>
          <cell r="H519">
            <v>45.6</v>
          </cell>
          <cell r="I519">
            <v>342</v>
          </cell>
        </row>
        <row r="520">
          <cell r="A520" t="str">
            <v>5705-06</v>
          </cell>
          <cell r="B520" t="str">
            <v>가요전선관-고장력    방수</v>
          </cell>
          <cell r="C520" t="str">
            <v>36C</v>
          </cell>
          <cell r="D520" t="str">
            <v>M</v>
          </cell>
          <cell r="E520">
            <v>3040</v>
          </cell>
          <cell r="F520">
            <v>7.6999999999999999E-2</v>
          </cell>
          <cell r="G520">
            <v>56143</v>
          </cell>
          <cell r="H520">
            <v>60.800000000000004</v>
          </cell>
          <cell r="I520">
            <v>456</v>
          </cell>
        </row>
        <row r="521">
          <cell r="A521" t="str">
            <v>5705-07</v>
          </cell>
          <cell r="B521" t="str">
            <v>가요전선관-고장력    방수</v>
          </cell>
          <cell r="C521" t="str">
            <v>42C</v>
          </cell>
          <cell r="D521" t="str">
            <v>M</v>
          </cell>
          <cell r="E521">
            <v>4750</v>
          </cell>
          <cell r="F521">
            <v>7.6999999999999999E-2</v>
          </cell>
          <cell r="G521">
            <v>56143</v>
          </cell>
          <cell r="H521">
            <v>95</v>
          </cell>
          <cell r="I521">
            <v>712.5</v>
          </cell>
        </row>
        <row r="522">
          <cell r="A522" t="str">
            <v>5705-08</v>
          </cell>
          <cell r="B522" t="str">
            <v>가요전선관-고장력    방수</v>
          </cell>
          <cell r="C522" t="str">
            <v>54C</v>
          </cell>
          <cell r="D522" t="str">
            <v>M</v>
          </cell>
          <cell r="E522">
            <v>6180</v>
          </cell>
          <cell r="F522">
            <v>0.17</v>
          </cell>
          <cell r="G522">
            <v>56143</v>
          </cell>
          <cell r="H522">
            <v>123.60000000000001</v>
          </cell>
          <cell r="I522">
            <v>927</v>
          </cell>
        </row>
        <row r="523">
          <cell r="A523" t="str">
            <v>5705-09</v>
          </cell>
          <cell r="B523" t="str">
            <v>가요전선관-고장력    방수</v>
          </cell>
          <cell r="C523" t="str">
            <v xml:space="preserve">70C </v>
          </cell>
          <cell r="D523" t="str">
            <v>M</v>
          </cell>
          <cell r="E523">
            <v>12350</v>
          </cell>
          <cell r="F523">
            <v>0.2</v>
          </cell>
          <cell r="G523">
            <v>56143</v>
          </cell>
          <cell r="H523">
            <v>247</v>
          </cell>
          <cell r="I523">
            <v>1852.5</v>
          </cell>
        </row>
        <row r="524">
          <cell r="A524" t="str">
            <v>5705-10</v>
          </cell>
          <cell r="B524" t="str">
            <v>가요전선관-고장력    방수</v>
          </cell>
          <cell r="C524" t="str">
            <v>82C</v>
          </cell>
          <cell r="D524" t="str">
            <v>M</v>
          </cell>
          <cell r="E524">
            <v>18050</v>
          </cell>
          <cell r="F524">
            <v>0.2</v>
          </cell>
          <cell r="G524">
            <v>56143</v>
          </cell>
          <cell r="H524">
            <v>361</v>
          </cell>
          <cell r="I524">
            <v>2707.5</v>
          </cell>
        </row>
        <row r="525">
          <cell r="A525" t="str">
            <v>5705-11</v>
          </cell>
          <cell r="B525" t="str">
            <v>가요전선관-고장력    방수</v>
          </cell>
          <cell r="C525" t="str">
            <v>104C</v>
          </cell>
          <cell r="D525" t="str">
            <v>M</v>
          </cell>
          <cell r="E525">
            <v>25650</v>
          </cell>
          <cell r="F525">
            <v>0.3</v>
          </cell>
          <cell r="G525">
            <v>56143</v>
          </cell>
          <cell r="H525">
            <v>513</v>
          </cell>
          <cell r="I525">
            <v>3847.5</v>
          </cell>
        </row>
        <row r="526">
          <cell r="A526" t="str">
            <v>5705-12</v>
          </cell>
          <cell r="B526" t="str">
            <v>가요전선관-고장력 비방수</v>
          </cell>
          <cell r="C526" t="str">
            <v>10C</v>
          </cell>
          <cell r="D526" t="str">
            <v>M</v>
          </cell>
          <cell r="E526">
            <v>500</v>
          </cell>
          <cell r="F526">
            <v>0.03</v>
          </cell>
          <cell r="G526">
            <v>56143</v>
          </cell>
          <cell r="H526">
            <v>10</v>
          </cell>
          <cell r="I526">
            <v>75</v>
          </cell>
        </row>
        <row r="527">
          <cell r="A527" t="str">
            <v>5705-13</v>
          </cell>
          <cell r="B527" t="str">
            <v>가요전선관-고장력 비방수</v>
          </cell>
          <cell r="C527" t="str">
            <v>12C</v>
          </cell>
          <cell r="D527" t="str">
            <v>M</v>
          </cell>
          <cell r="E527">
            <v>520</v>
          </cell>
          <cell r="F527">
            <v>0.03</v>
          </cell>
          <cell r="G527">
            <v>56143</v>
          </cell>
          <cell r="H527">
            <v>10.4</v>
          </cell>
          <cell r="I527">
            <v>78</v>
          </cell>
        </row>
        <row r="528">
          <cell r="A528" t="str">
            <v>5705-14</v>
          </cell>
          <cell r="B528" t="str">
            <v>가요전선관-고장력 비방수</v>
          </cell>
          <cell r="C528" t="str">
            <v>16C</v>
          </cell>
          <cell r="D528" t="str">
            <v>M</v>
          </cell>
          <cell r="E528">
            <v>620</v>
          </cell>
          <cell r="F528">
            <v>3.9E-2</v>
          </cell>
          <cell r="G528">
            <v>56143</v>
          </cell>
          <cell r="H528">
            <v>12.4</v>
          </cell>
          <cell r="I528">
            <v>93</v>
          </cell>
        </row>
        <row r="529">
          <cell r="A529" t="str">
            <v>5705-15</v>
          </cell>
          <cell r="B529" t="str">
            <v>가요전선관-고장력 비방수</v>
          </cell>
          <cell r="C529" t="str">
            <v xml:space="preserve">22C </v>
          </cell>
          <cell r="D529" t="str">
            <v>M</v>
          </cell>
          <cell r="E529">
            <v>860</v>
          </cell>
          <cell r="F529">
            <v>4.9000000000000002E-2</v>
          </cell>
          <cell r="G529">
            <v>56143</v>
          </cell>
          <cell r="H529">
            <v>17.2</v>
          </cell>
          <cell r="I529">
            <v>129</v>
          </cell>
        </row>
        <row r="530">
          <cell r="A530" t="str">
            <v>5705-16</v>
          </cell>
          <cell r="B530" t="str">
            <v>가요전선관-고장력 비방수</v>
          </cell>
          <cell r="C530" t="str">
            <v xml:space="preserve">28C </v>
          </cell>
          <cell r="D530" t="str">
            <v>M</v>
          </cell>
          <cell r="E530">
            <v>1100</v>
          </cell>
          <cell r="F530">
            <v>6.3E-2</v>
          </cell>
          <cell r="G530">
            <v>56143</v>
          </cell>
          <cell r="H530">
            <v>22</v>
          </cell>
          <cell r="I530">
            <v>165</v>
          </cell>
        </row>
        <row r="531">
          <cell r="A531" t="str">
            <v>5705-17</v>
          </cell>
          <cell r="B531" t="str">
            <v>가요전선관-고장력 비방수</v>
          </cell>
          <cell r="C531" t="str">
            <v>36C</v>
          </cell>
          <cell r="D531" t="str">
            <v>M</v>
          </cell>
          <cell r="E531">
            <v>1810</v>
          </cell>
          <cell r="F531">
            <v>7.6999999999999999E-2</v>
          </cell>
          <cell r="G531">
            <v>56143</v>
          </cell>
          <cell r="H531">
            <v>36.200000000000003</v>
          </cell>
          <cell r="I531">
            <v>271.5</v>
          </cell>
        </row>
        <row r="532">
          <cell r="A532" t="str">
            <v>5705-18</v>
          </cell>
          <cell r="B532" t="str">
            <v>가요전선관-고장력 비방수</v>
          </cell>
          <cell r="C532" t="str">
            <v>42C</v>
          </cell>
          <cell r="D532" t="str">
            <v>M</v>
          </cell>
          <cell r="E532">
            <v>2070</v>
          </cell>
          <cell r="F532">
            <v>7.6999999999999999E-2</v>
          </cell>
          <cell r="G532">
            <v>56143</v>
          </cell>
          <cell r="H532">
            <v>41.4</v>
          </cell>
          <cell r="I532">
            <v>310.5</v>
          </cell>
        </row>
        <row r="533">
          <cell r="A533" t="str">
            <v>5705-19</v>
          </cell>
          <cell r="B533" t="str">
            <v>가요전선관-고장력 비방수</v>
          </cell>
          <cell r="C533" t="str">
            <v>54C</v>
          </cell>
          <cell r="D533" t="str">
            <v>M</v>
          </cell>
          <cell r="E533">
            <v>3230</v>
          </cell>
          <cell r="F533">
            <v>0.17</v>
          </cell>
          <cell r="G533">
            <v>56143</v>
          </cell>
          <cell r="H533">
            <v>64.599999999999994</v>
          </cell>
          <cell r="I533">
            <v>484.5</v>
          </cell>
        </row>
        <row r="534">
          <cell r="A534" t="str">
            <v>5705-20</v>
          </cell>
          <cell r="B534" t="str">
            <v>가요전선관-고장력 비방수</v>
          </cell>
          <cell r="C534" t="str">
            <v xml:space="preserve">70C </v>
          </cell>
          <cell r="D534" t="str">
            <v>M</v>
          </cell>
          <cell r="E534">
            <v>7130</v>
          </cell>
          <cell r="F534">
            <v>0.2</v>
          </cell>
          <cell r="G534">
            <v>56143</v>
          </cell>
          <cell r="H534">
            <v>142.6</v>
          </cell>
          <cell r="I534">
            <v>1069.5</v>
          </cell>
        </row>
        <row r="535">
          <cell r="A535" t="str">
            <v>5705-21</v>
          </cell>
          <cell r="B535" t="str">
            <v>가요전선관-고장력 비방수</v>
          </cell>
          <cell r="C535" t="str">
            <v>82C</v>
          </cell>
          <cell r="D535" t="str">
            <v>M</v>
          </cell>
          <cell r="E535">
            <v>10930</v>
          </cell>
          <cell r="F535">
            <v>0.2</v>
          </cell>
          <cell r="G535">
            <v>56143</v>
          </cell>
          <cell r="H535">
            <v>218.6</v>
          </cell>
          <cell r="I535">
            <v>1639.5</v>
          </cell>
        </row>
        <row r="536">
          <cell r="A536" t="str">
            <v>5705-22</v>
          </cell>
          <cell r="B536" t="str">
            <v>가요전선관-고장력 비방수</v>
          </cell>
          <cell r="C536" t="str">
            <v>104C</v>
          </cell>
          <cell r="D536" t="str">
            <v>M</v>
          </cell>
          <cell r="E536">
            <v>18050</v>
          </cell>
          <cell r="F536">
            <v>0.3</v>
          </cell>
          <cell r="G536">
            <v>56143</v>
          </cell>
          <cell r="H536">
            <v>361</v>
          </cell>
          <cell r="I536">
            <v>2707.5</v>
          </cell>
        </row>
        <row r="537">
          <cell r="A537" t="str">
            <v>5705-50</v>
          </cell>
          <cell r="B537" t="str">
            <v xml:space="preserve"> 콘  넥  타</v>
          </cell>
        </row>
        <row r="538">
          <cell r="A538" t="str">
            <v>5705-51</v>
          </cell>
          <cell r="B538" t="str">
            <v>콘넥타-  방수(아연)</v>
          </cell>
          <cell r="C538" t="str">
            <v>10C</v>
          </cell>
          <cell r="D538" t="str">
            <v>EA</v>
          </cell>
          <cell r="E538">
            <v>680</v>
          </cell>
          <cell r="F538">
            <v>0.03</v>
          </cell>
          <cell r="H538">
            <v>13.6</v>
          </cell>
          <cell r="I538">
            <v>102</v>
          </cell>
        </row>
        <row r="539">
          <cell r="A539" t="str">
            <v>5705-52</v>
          </cell>
          <cell r="B539" t="str">
            <v>콘넥타-  방수(아연)</v>
          </cell>
          <cell r="C539" t="str">
            <v>12C</v>
          </cell>
          <cell r="D539" t="str">
            <v>EA</v>
          </cell>
          <cell r="E539">
            <v>720</v>
          </cell>
          <cell r="F539">
            <v>0.03</v>
          </cell>
          <cell r="G539">
            <v>56143</v>
          </cell>
          <cell r="H539">
            <v>14.4</v>
          </cell>
          <cell r="I539">
            <v>108</v>
          </cell>
        </row>
        <row r="540">
          <cell r="A540" t="str">
            <v>5705-53</v>
          </cell>
          <cell r="B540" t="str">
            <v>콘넥타-  방수(아연)</v>
          </cell>
          <cell r="C540" t="str">
            <v>16C</v>
          </cell>
          <cell r="D540" t="str">
            <v>EA</v>
          </cell>
          <cell r="E540">
            <v>880</v>
          </cell>
          <cell r="F540">
            <v>3.9E-2</v>
          </cell>
          <cell r="G540">
            <v>56143</v>
          </cell>
          <cell r="H540">
            <v>17.600000000000001</v>
          </cell>
          <cell r="I540">
            <v>132</v>
          </cell>
        </row>
        <row r="541">
          <cell r="A541" t="str">
            <v>5705-54</v>
          </cell>
          <cell r="B541" t="str">
            <v>콘넥타-  방수(아연)</v>
          </cell>
          <cell r="C541" t="str">
            <v xml:space="preserve">22C </v>
          </cell>
          <cell r="D541" t="str">
            <v>EA</v>
          </cell>
          <cell r="E541">
            <v>1120</v>
          </cell>
          <cell r="F541">
            <v>4.9000000000000002E-2</v>
          </cell>
          <cell r="G541">
            <v>56143</v>
          </cell>
          <cell r="H541">
            <v>22.400000000000002</v>
          </cell>
          <cell r="I541">
            <v>168</v>
          </cell>
        </row>
        <row r="542">
          <cell r="A542" t="str">
            <v>5705-55</v>
          </cell>
          <cell r="B542" t="str">
            <v>콘넥타-  방수(아연)</v>
          </cell>
          <cell r="C542" t="str">
            <v xml:space="preserve">28C </v>
          </cell>
          <cell r="D542" t="str">
            <v>EA</v>
          </cell>
          <cell r="E542">
            <v>1880</v>
          </cell>
          <cell r="F542">
            <v>6.3E-2</v>
          </cell>
          <cell r="G542">
            <v>56143</v>
          </cell>
          <cell r="H542">
            <v>37.6</v>
          </cell>
          <cell r="I542">
            <v>282</v>
          </cell>
        </row>
        <row r="543">
          <cell r="A543" t="str">
            <v>5705-56</v>
          </cell>
          <cell r="B543" t="str">
            <v>콘넥타-  방수(아연)</v>
          </cell>
          <cell r="C543" t="str">
            <v>36C</v>
          </cell>
          <cell r="D543" t="str">
            <v>EA</v>
          </cell>
          <cell r="E543">
            <v>2450</v>
          </cell>
          <cell r="F543">
            <v>7.6999999999999999E-2</v>
          </cell>
          <cell r="G543">
            <v>56143</v>
          </cell>
          <cell r="H543">
            <v>49</v>
          </cell>
          <cell r="I543">
            <v>367.5</v>
          </cell>
        </row>
        <row r="544">
          <cell r="A544" t="str">
            <v>5705-57</v>
          </cell>
          <cell r="B544" t="str">
            <v>콘넥타-  방수(아연)</v>
          </cell>
          <cell r="C544" t="str">
            <v>42C</v>
          </cell>
          <cell r="D544" t="str">
            <v>EA</v>
          </cell>
          <cell r="E544">
            <v>3140</v>
          </cell>
          <cell r="F544">
            <v>7.6999999999999999E-2</v>
          </cell>
          <cell r="G544">
            <v>56143</v>
          </cell>
          <cell r="H544">
            <v>62.800000000000004</v>
          </cell>
          <cell r="I544">
            <v>471</v>
          </cell>
        </row>
        <row r="545">
          <cell r="A545" t="str">
            <v>5705-58</v>
          </cell>
          <cell r="B545" t="str">
            <v>콘넥타-  방수(아연)</v>
          </cell>
          <cell r="C545" t="str">
            <v>54C</v>
          </cell>
          <cell r="D545" t="str">
            <v>EA</v>
          </cell>
          <cell r="E545">
            <v>4470</v>
          </cell>
          <cell r="F545">
            <v>0.17</v>
          </cell>
          <cell r="G545">
            <v>56143</v>
          </cell>
          <cell r="H545">
            <v>89.4</v>
          </cell>
          <cell r="I545">
            <v>670.5</v>
          </cell>
        </row>
        <row r="546">
          <cell r="A546" t="str">
            <v>5705-59</v>
          </cell>
          <cell r="B546" t="str">
            <v>콘넥타-  방수(아연)</v>
          </cell>
          <cell r="C546" t="str">
            <v xml:space="preserve">70C </v>
          </cell>
          <cell r="D546" t="str">
            <v>EA</v>
          </cell>
          <cell r="E546">
            <v>7220</v>
          </cell>
          <cell r="F546">
            <v>0.2</v>
          </cell>
          <cell r="G546">
            <v>56143</v>
          </cell>
          <cell r="H546">
            <v>144.4</v>
          </cell>
          <cell r="I546">
            <v>1083</v>
          </cell>
        </row>
        <row r="547">
          <cell r="A547" t="str">
            <v>5705-60</v>
          </cell>
          <cell r="B547" t="str">
            <v>콘넥타-  방수(아연)</v>
          </cell>
          <cell r="C547" t="str">
            <v>82C</v>
          </cell>
          <cell r="D547" t="str">
            <v>EA</v>
          </cell>
          <cell r="E547">
            <v>10450</v>
          </cell>
          <cell r="F547">
            <v>0.2</v>
          </cell>
          <cell r="G547">
            <v>56143</v>
          </cell>
          <cell r="H547">
            <v>209</v>
          </cell>
          <cell r="I547">
            <v>1567.5</v>
          </cell>
        </row>
        <row r="548">
          <cell r="A548" t="str">
            <v>5705-61</v>
          </cell>
          <cell r="B548" t="str">
            <v>콘넥타-  방수(아연)</v>
          </cell>
          <cell r="C548" t="str">
            <v>104C</v>
          </cell>
          <cell r="D548" t="str">
            <v>EA</v>
          </cell>
          <cell r="E548">
            <v>18050</v>
          </cell>
          <cell r="F548">
            <v>0.3</v>
          </cell>
          <cell r="G548">
            <v>56143</v>
          </cell>
          <cell r="H548">
            <v>361</v>
          </cell>
          <cell r="I548">
            <v>2707.5</v>
          </cell>
        </row>
        <row r="549">
          <cell r="A549" t="str">
            <v>5705-62</v>
          </cell>
          <cell r="B549" t="str">
            <v>콘넥타-비방수(황동)</v>
          </cell>
          <cell r="C549" t="str">
            <v>10C</v>
          </cell>
          <cell r="D549" t="str">
            <v>EA</v>
          </cell>
          <cell r="E549">
            <v>290</v>
          </cell>
          <cell r="F549">
            <v>0.03</v>
          </cell>
          <cell r="G549">
            <v>56143</v>
          </cell>
          <cell r="H549">
            <v>5.8</v>
          </cell>
          <cell r="I549">
            <v>43.5</v>
          </cell>
        </row>
        <row r="550">
          <cell r="A550" t="str">
            <v>5705-63</v>
          </cell>
          <cell r="B550" t="str">
            <v>콘넥타-비방수(황동)</v>
          </cell>
          <cell r="C550" t="str">
            <v>12C</v>
          </cell>
          <cell r="D550" t="str">
            <v>EA</v>
          </cell>
          <cell r="E550">
            <v>290</v>
          </cell>
          <cell r="F550">
            <v>0.03</v>
          </cell>
          <cell r="G550">
            <v>56143</v>
          </cell>
          <cell r="H550">
            <v>5.8</v>
          </cell>
          <cell r="I550">
            <v>43.5</v>
          </cell>
        </row>
        <row r="551">
          <cell r="A551" t="str">
            <v>5705-64</v>
          </cell>
          <cell r="B551" t="str">
            <v>콘넥타-비방수(황동)</v>
          </cell>
          <cell r="C551" t="str">
            <v>16C</v>
          </cell>
          <cell r="D551" t="str">
            <v>EA</v>
          </cell>
          <cell r="E551">
            <v>360</v>
          </cell>
          <cell r="F551">
            <v>3.9E-2</v>
          </cell>
          <cell r="G551">
            <v>56143</v>
          </cell>
          <cell r="H551">
            <v>7.2</v>
          </cell>
          <cell r="I551">
            <v>54</v>
          </cell>
        </row>
        <row r="552">
          <cell r="A552" t="str">
            <v>5705-65</v>
          </cell>
          <cell r="B552" t="str">
            <v>콘넥타-비방수(황동)</v>
          </cell>
          <cell r="C552" t="str">
            <v xml:space="preserve">22C </v>
          </cell>
          <cell r="D552" t="str">
            <v>EA</v>
          </cell>
          <cell r="E552">
            <v>500</v>
          </cell>
          <cell r="F552">
            <v>4.9000000000000002E-2</v>
          </cell>
          <cell r="G552">
            <v>56143</v>
          </cell>
          <cell r="H552">
            <v>10</v>
          </cell>
          <cell r="I552">
            <v>75</v>
          </cell>
        </row>
        <row r="553">
          <cell r="A553" t="str">
            <v>5705-66</v>
          </cell>
          <cell r="B553" t="str">
            <v>콘넥타-비방수(황동)</v>
          </cell>
          <cell r="C553" t="str">
            <v xml:space="preserve">28C </v>
          </cell>
          <cell r="D553" t="str">
            <v>EA</v>
          </cell>
          <cell r="E553">
            <v>950</v>
          </cell>
          <cell r="F553">
            <v>6.3E-2</v>
          </cell>
          <cell r="G553">
            <v>56143</v>
          </cell>
          <cell r="H553">
            <v>19</v>
          </cell>
          <cell r="I553">
            <v>142.5</v>
          </cell>
        </row>
        <row r="554">
          <cell r="A554" t="str">
            <v>5705-67</v>
          </cell>
          <cell r="B554" t="str">
            <v>콘넥타-비방수(황동)</v>
          </cell>
          <cell r="C554" t="str">
            <v>36C</v>
          </cell>
          <cell r="D554" t="str">
            <v>EA</v>
          </cell>
          <cell r="E554">
            <v>1140</v>
          </cell>
          <cell r="F554">
            <v>7.6999999999999999E-2</v>
          </cell>
          <cell r="G554">
            <v>56143</v>
          </cell>
          <cell r="H554">
            <v>22.8</v>
          </cell>
          <cell r="I554">
            <v>171</v>
          </cell>
        </row>
        <row r="555">
          <cell r="A555" t="str">
            <v>5705-68</v>
          </cell>
          <cell r="B555" t="str">
            <v>콘넥타-비방수(황동)</v>
          </cell>
          <cell r="C555" t="str">
            <v>42C</v>
          </cell>
          <cell r="D555" t="str">
            <v>EA</v>
          </cell>
          <cell r="E555">
            <v>1430</v>
          </cell>
          <cell r="F555">
            <v>7.6999999999999999E-2</v>
          </cell>
          <cell r="G555">
            <v>56143</v>
          </cell>
          <cell r="H555">
            <v>28.6</v>
          </cell>
          <cell r="I555">
            <v>214.5</v>
          </cell>
        </row>
        <row r="556">
          <cell r="A556" t="str">
            <v>5705-69</v>
          </cell>
          <cell r="B556" t="str">
            <v>콘넥타-비방수(황동)</v>
          </cell>
          <cell r="C556" t="str">
            <v>54C</v>
          </cell>
          <cell r="D556" t="str">
            <v>EA</v>
          </cell>
          <cell r="E556">
            <v>2090</v>
          </cell>
          <cell r="F556">
            <v>0.17</v>
          </cell>
          <cell r="G556">
            <v>56143</v>
          </cell>
          <cell r="H556">
            <v>41.800000000000004</v>
          </cell>
          <cell r="I556">
            <v>313.5</v>
          </cell>
        </row>
        <row r="557">
          <cell r="A557" t="str">
            <v>5705-70</v>
          </cell>
          <cell r="B557" t="str">
            <v>콘넥타-비방수(황동)</v>
          </cell>
          <cell r="C557" t="str">
            <v xml:space="preserve">70C </v>
          </cell>
          <cell r="D557" t="str">
            <v>EA</v>
          </cell>
          <cell r="F557">
            <v>0.2</v>
          </cell>
          <cell r="G557">
            <v>56143</v>
          </cell>
          <cell r="H557">
            <v>0</v>
          </cell>
          <cell r="I557">
            <v>0</v>
          </cell>
        </row>
        <row r="558">
          <cell r="A558" t="str">
            <v>5705-71</v>
          </cell>
          <cell r="B558" t="str">
            <v>콘넥타-  방수(황동)</v>
          </cell>
          <cell r="C558" t="str">
            <v>10C</v>
          </cell>
          <cell r="D558" t="str">
            <v>EA</v>
          </cell>
          <cell r="E558">
            <v>1330</v>
          </cell>
          <cell r="F558">
            <v>0.03</v>
          </cell>
          <cell r="G558">
            <v>56143</v>
          </cell>
          <cell r="H558">
            <v>26.6</v>
          </cell>
          <cell r="I558">
            <v>199.5</v>
          </cell>
        </row>
        <row r="559">
          <cell r="A559" t="str">
            <v>5705-72</v>
          </cell>
          <cell r="B559" t="str">
            <v>콘넥타-  방수(황동)</v>
          </cell>
          <cell r="C559" t="str">
            <v>12C</v>
          </cell>
          <cell r="D559" t="str">
            <v>EA</v>
          </cell>
          <cell r="E559">
            <v>1380</v>
          </cell>
          <cell r="F559">
            <v>0.03</v>
          </cell>
          <cell r="G559">
            <v>56143</v>
          </cell>
          <cell r="H559">
            <v>27.6</v>
          </cell>
          <cell r="I559">
            <v>207</v>
          </cell>
        </row>
        <row r="560">
          <cell r="A560" t="str">
            <v>5705-73</v>
          </cell>
          <cell r="B560" t="str">
            <v>콘넥타-  방수(황동)</v>
          </cell>
          <cell r="C560" t="str">
            <v>16C</v>
          </cell>
          <cell r="D560" t="str">
            <v>EA</v>
          </cell>
          <cell r="E560">
            <v>1430</v>
          </cell>
          <cell r="F560">
            <v>3.9E-2</v>
          </cell>
          <cell r="G560">
            <v>56143</v>
          </cell>
          <cell r="H560">
            <v>28.6</v>
          </cell>
          <cell r="I560">
            <v>214.5</v>
          </cell>
        </row>
        <row r="561">
          <cell r="A561" t="str">
            <v>5705-74</v>
          </cell>
          <cell r="B561" t="str">
            <v>콘넥타-  방수(황동)</v>
          </cell>
          <cell r="C561" t="str">
            <v xml:space="preserve">22C </v>
          </cell>
          <cell r="D561" t="str">
            <v>EA</v>
          </cell>
          <cell r="E561">
            <v>2090</v>
          </cell>
          <cell r="F561">
            <v>4.9000000000000002E-2</v>
          </cell>
          <cell r="G561">
            <v>56143</v>
          </cell>
          <cell r="H561">
            <v>41.800000000000004</v>
          </cell>
          <cell r="I561">
            <v>313.5</v>
          </cell>
        </row>
        <row r="562">
          <cell r="A562" t="str">
            <v>5705-75</v>
          </cell>
          <cell r="B562" t="str">
            <v>콘넥타-  방수(황동)</v>
          </cell>
          <cell r="C562" t="str">
            <v xml:space="preserve">28C </v>
          </cell>
          <cell r="D562" t="str">
            <v>EA</v>
          </cell>
          <cell r="E562">
            <v>2380</v>
          </cell>
          <cell r="F562">
            <v>6.3E-2</v>
          </cell>
          <cell r="G562">
            <v>56143</v>
          </cell>
          <cell r="H562">
            <v>47.6</v>
          </cell>
          <cell r="I562">
            <v>357</v>
          </cell>
        </row>
        <row r="563">
          <cell r="A563" t="str">
            <v>5705-76</v>
          </cell>
          <cell r="B563" t="str">
            <v>콘넥타-  방수(황동)</v>
          </cell>
          <cell r="C563" t="str">
            <v>36C</v>
          </cell>
          <cell r="D563" t="str">
            <v>EA</v>
          </cell>
          <cell r="E563">
            <v>3710</v>
          </cell>
          <cell r="F563">
            <v>7.6999999999999999E-2</v>
          </cell>
          <cell r="G563">
            <v>56143</v>
          </cell>
          <cell r="H563">
            <v>74.2</v>
          </cell>
          <cell r="I563">
            <v>556.5</v>
          </cell>
        </row>
        <row r="564">
          <cell r="A564" t="str">
            <v>5705-77</v>
          </cell>
          <cell r="B564" t="str">
            <v>콘넥타-  방수(황동)</v>
          </cell>
          <cell r="C564" t="str">
            <v>42C</v>
          </cell>
          <cell r="D564" t="str">
            <v>EA</v>
          </cell>
          <cell r="E564">
            <v>4750</v>
          </cell>
          <cell r="F564">
            <v>7.6999999999999999E-2</v>
          </cell>
          <cell r="G564">
            <v>56143</v>
          </cell>
          <cell r="H564">
            <v>95</v>
          </cell>
          <cell r="I564">
            <v>712.5</v>
          </cell>
        </row>
        <row r="565">
          <cell r="A565" t="str">
            <v>5705-78</v>
          </cell>
          <cell r="B565" t="str">
            <v>콘넥타-  방수(황동)</v>
          </cell>
          <cell r="C565" t="str">
            <v>54C</v>
          </cell>
          <cell r="D565" t="str">
            <v>EA</v>
          </cell>
          <cell r="E565">
            <v>6460</v>
          </cell>
          <cell r="F565">
            <v>0.17</v>
          </cell>
          <cell r="G565">
            <v>56143</v>
          </cell>
          <cell r="H565">
            <v>129.19999999999999</v>
          </cell>
          <cell r="I565">
            <v>969</v>
          </cell>
        </row>
        <row r="566">
          <cell r="A566" t="str">
            <v>5705-79</v>
          </cell>
          <cell r="B566" t="str">
            <v>콘넥타-  방수(황동)</v>
          </cell>
          <cell r="C566" t="str">
            <v xml:space="preserve">70C </v>
          </cell>
          <cell r="D566" t="str">
            <v>EA</v>
          </cell>
          <cell r="E566">
            <v>10450</v>
          </cell>
          <cell r="F566">
            <v>0.2</v>
          </cell>
          <cell r="G566">
            <v>56143</v>
          </cell>
          <cell r="H566">
            <v>209</v>
          </cell>
          <cell r="I566">
            <v>1567.5</v>
          </cell>
        </row>
        <row r="567">
          <cell r="A567" t="str">
            <v>5705-80</v>
          </cell>
          <cell r="B567" t="str">
            <v>콘넥타-  방수(황동)</v>
          </cell>
          <cell r="C567" t="str">
            <v>82C</v>
          </cell>
          <cell r="D567" t="str">
            <v>EA</v>
          </cell>
          <cell r="E567">
            <v>14920</v>
          </cell>
          <cell r="F567">
            <v>0.2</v>
          </cell>
          <cell r="G567">
            <v>56143</v>
          </cell>
          <cell r="H567">
            <v>298.40000000000003</v>
          </cell>
          <cell r="I567">
            <v>2238</v>
          </cell>
        </row>
        <row r="568">
          <cell r="A568" t="str">
            <v>5705-81</v>
          </cell>
          <cell r="B568" t="str">
            <v>콘넥타-  방수(황동)</v>
          </cell>
          <cell r="C568" t="str">
            <v>104C</v>
          </cell>
          <cell r="D568" t="str">
            <v>EA</v>
          </cell>
          <cell r="E568">
            <v>26510</v>
          </cell>
          <cell r="F568">
            <v>0.3</v>
          </cell>
          <cell r="G568">
            <v>56143</v>
          </cell>
          <cell r="H568">
            <v>530.20000000000005</v>
          </cell>
          <cell r="I568">
            <v>3976.5</v>
          </cell>
        </row>
        <row r="569">
          <cell r="A569" t="str">
            <v>5705-82</v>
          </cell>
        </row>
        <row r="570">
          <cell r="A570" t="str">
            <v>5711-00</v>
          </cell>
          <cell r="B570" t="str">
            <v>고장력 코푸렉스 후렉시블 전선관및 콘넥타</v>
          </cell>
        </row>
        <row r="571">
          <cell r="A571" t="str">
            <v>5711-01</v>
          </cell>
          <cell r="B571" t="str">
            <v>코프렉스 전선관 -    방수</v>
          </cell>
          <cell r="C571" t="str">
            <v>10C</v>
          </cell>
          <cell r="D571" t="str">
            <v>M</v>
          </cell>
          <cell r="E571">
            <v>1250</v>
          </cell>
          <cell r="F571">
            <v>0.03</v>
          </cell>
          <cell r="G571">
            <v>56143</v>
          </cell>
          <cell r="H571">
            <v>25</v>
          </cell>
          <cell r="I571">
            <v>187.5</v>
          </cell>
        </row>
        <row r="572">
          <cell r="A572" t="str">
            <v>5711-02</v>
          </cell>
          <cell r="B572" t="str">
            <v>코프렉스 전선관 -    방수</v>
          </cell>
          <cell r="C572" t="str">
            <v>12C</v>
          </cell>
          <cell r="D572" t="str">
            <v>M</v>
          </cell>
          <cell r="E572">
            <v>1510</v>
          </cell>
          <cell r="F572">
            <v>3.9E-2</v>
          </cell>
          <cell r="G572">
            <v>56143</v>
          </cell>
          <cell r="H572">
            <v>30.2</v>
          </cell>
          <cell r="I572">
            <v>226.5</v>
          </cell>
        </row>
        <row r="573">
          <cell r="A573" t="str">
            <v>5711-03</v>
          </cell>
          <cell r="B573" t="str">
            <v>코프렉스 전선관 -    방수</v>
          </cell>
          <cell r="C573" t="str">
            <v>16C</v>
          </cell>
          <cell r="D573" t="str">
            <v>M</v>
          </cell>
          <cell r="E573">
            <v>2000</v>
          </cell>
          <cell r="F573">
            <v>4.9000000000000002E-2</v>
          </cell>
          <cell r="G573">
            <v>56143</v>
          </cell>
          <cell r="H573">
            <v>40</v>
          </cell>
          <cell r="I573">
            <v>300</v>
          </cell>
        </row>
        <row r="574">
          <cell r="A574" t="str">
            <v>5711-04</v>
          </cell>
          <cell r="B574" t="str">
            <v>코프렉스 전선관 -    방수</v>
          </cell>
          <cell r="C574" t="str">
            <v xml:space="preserve">22C </v>
          </cell>
          <cell r="D574" t="str">
            <v>M</v>
          </cell>
          <cell r="E574">
            <v>2640</v>
          </cell>
          <cell r="F574">
            <v>6.3E-2</v>
          </cell>
          <cell r="G574">
            <v>56143</v>
          </cell>
          <cell r="H574">
            <v>52.800000000000004</v>
          </cell>
          <cell r="I574">
            <v>396</v>
          </cell>
        </row>
        <row r="575">
          <cell r="A575" t="str">
            <v>5711-05</v>
          </cell>
          <cell r="B575" t="str">
            <v>코프렉스 전선관 -    방수</v>
          </cell>
          <cell r="C575" t="str">
            <v xml:space="preserve">28C </v>
          </cell>
          <cell r="D575" t="str">
            <v>M</v>
          </cell>
          <cell r="E575">
            <v>3140</v>
          </cell>
          <cell r="F575">
            <v>7.6999999999999999E-2</v>
          </cell>
          <cell r="G575">
            <v>56143</v>
          </cell>
          <cell r="H575">
            <v>62.800000000000004</v>
          </cell>
          <cell r="I575">
            <v>471</v>
          </cell>
        </row>
        <row r="576">
          <cell r="A576" t="str">
            <v>5711-06</v>
          </cell>
          <cell r="B576" t="str">
            <v>코프렉스 전선관 -    방수</v>
          </cell>
          <cell r="C576" t="str">
            <v>36C</v>
          </cell>
          <cell r="D576" t="str">
            <v>M</v>
          </cell>
          <cell r="E576">
            <v>4710</v>
          </cell>
          <cell r="F576">
            <v>7.6999999999999999E-2</v>
          </cell>
          <cell r="G576">
            <v>56143</v>
          </cell>
          <cell r="H576">
            <v>94.2</v>
          </cell>
          <cell r="I576">
            <v>706.5</v>
          </cell>
        </row>
        <row r="577">
          <cell r="A577" t="str">
            <v>5711-07</v>
          </cell>
          <cell r="B577" t="str">
            <v>코프렉스 전선관 -    방수</v>
          </cell>
          <cell r="C577" t="str">
            <v>42C</v>
          </cell>
          <cell r="D577" t="str">
            <v>M</v>
          </cell>
          <cell r="E577">
            <v>7680</v>
          </cell>
          <cell r="F577">
            <v>0.17</v>
          </cell>
          <cell r="G577">
            <v>56143</v>
          </cell>
          <cell r="H577">
            <v>153.6</v>
          </cell>
          <cell r="I577">
            <v>1152</v>
          </cell>
        </row>
        <row r="578">
          <cell r="A578" t="str">
            <v>5711-08</v>
          </cell>
          <cell r="B578" t="str">
            <v>코프렉스 전선관 -    방수</v>
          </cell>
          <cell r="C578" t="str">
            <v>54C</v>
          </cell>
          <cell r="D578" t="str">
            <v>M</v>
          </cell>
          <cell r="E578">
            <v>8830</v>
          </cell>
          <cell r="F578">
            <v>0.2</v>
          </cell>
          <cell r="G578">
            <v>56143</v>
          </cell>
          <cell r="H578">
            <v>176.6</v>
          </cell>
          <cell r="I578">
            <v>1324.5</v>
          </cell>
        </row>
        <row r="579">
          <cell r="A579" t="str">
            <v>5711-09</v>
          </cell>
          <cell r="B579" t="str">
            <v>코프렉스 전선관 -    방수</v>
          </cell>
          <cell r="C579" t="str">
            <v xml:space="preserve">70C </v>
          </cell>
          <cell r="D579" t="str">
            <v>M</v>
          </cell>
          <cell r="E579">
            <v>17000</v>
          </cell>
          <cell r="F579">
            <v>0.2</v>
          </cell>
          <cell r="G579">
            <v>56143</v>
          </cell>
          <cell r="H579">
            <v>340</v>
          </cell>
          <cell r="I579">
            <v>2550</v>
          </cell>
        </row>
        <row r="580">
          <cell r="A580" t="str">
            <v>5711-10</v>
          </cell>
          <cell r="B580" t="str">
            <v>코프렉스 전선관 -    방수</v>
          </cell>
          <cell r="C580" t="str">
            <v>82C</v>
          </cell>
          <cell r="D580" t="str">
            <v>M</v>
          </cell>
          <cell r="E580">
            <v>24200</v>
          </cell>
          <cell r="F580">
            <v>0.3</v>
          </cell>
          <cell r="G580">
            <v>56143</v>
          </cell>
          <cell r="H580">
            <v>484</v>
          </cell>
          <cell r="I580">
            <v>3630</v>
          </cell>
        </row>
        <row r="581">
          <cell r="A581" t="str">
            <v>5711-11</v>
          </cell>
          <cell r="B581" t="str">
            <v>코프렉스 전선관 -    방수</v>
          </cell>
          <cell r="C581" t="str">
            <v>92C</v>
          </cell>
          <cell r="D581" t="str">
            <v>M</v>
          </cell>
          <cell r="E581">
            <v>28900</v>
          </cell>
          <cell r="F581">
            <v>0.03</v>
          </cell>
          <cell r="G581">
            <v>56143</v>
          </cell>
          <cell r="H581">
            <v>578</v>
          </cell>
          <cell r="I581">
            <v>4335</v>
          </cell>
        </row>
        <row r="582">
          <cell r="A582" t="str">
            <v>5711-12</v>
          </cell>
          <cell r="B582" t="str">
            <v>코프렉스 전선관 -    방수</v>
          </cell>
          <cell r="C582" t="str">
            <v>104C</v>
          </cell>
          <cell r="D582" t="str">
            <v>M</v>
          </cell>
          <cell r="E582">
            <v>32000</v>
          </cell>
          <cell r="F582">
            <v>0.04</v>
          </cell>
          <cell r="G582">
            <v>56143</v>
          </cell>
          <cell r="H582">
            <v>640</v>
          </cell>
          <cell r="I582">
            <v>4800</v>
          </cell>
        </row>
        <row r="583">
          <cell r="A583" t="str">
            <v>5711-21</v>
          </cell>
          <cell r="B583" t="str">
            <v>코프렉스 전선관 - 비방수</v>
          </cell>
          <cell r="C583" t="str">
            <v>10C</v>
          </cell>
          <cell r="D583" t="str">
            <v>M</v>
          </cell>
          <cell r="E583">
            <v>580</v>
          </cell>
          <cell r="F583">
            <v>0.03</v>
          </cell>
          <cell r="G583">
            <v>56143</v>
          </cell>
          <cell r="H583">
            <v>11.6</v>
          </cell>
          <cell r="I583">
            <v>87</v>
          </cell>
        </row>
        <row r="584">
          <cell r="A584" t="str">
            <v>5711-22</v>
          </cell>
          <cell r="B584" t="str">
            <v>코프렉스 전선관 - 비방수</v>
          </cell>
          <cell r="C584" t="str">
            <v>12C</v>
          </cell>
          <cell r="D584" t="str">
            <v>M</v>
          </cell>
          <cell r="E584">
            <v>700</v>
          </cell>
          <cell r="F584">
            <v>3.9E-2</v>
          </cell>
          <cell r="G584">
            <v>56143</v>
          </cell>
          <cell r="H584">
            <v>14</v>
          </cell>
          <cell r="I584">
            <v>105</v>
          </cell>
        </row>
        <row r="585">
          <cell r="A585" t="str">
            <v>5711-23</v>
          </cell>
          <cell r="B585" t="str">
            <v>코프렉스 전선관 - 비방수</v>
          </cell>
          <cell r="C585" t="str">
            <v>16C</v>
          </cell>
          <cell r="D585" t="str">
            <v>M</v>
          </cell>
          <cell r="E585">
            <v>930</v>
          </cell>
          <cell r="F585">
            <v>4.9000000000000002E-2</v>
          </cell>
          <cell r="G585">
            <v>56143</v>
          </cell>
          <cell r="H585">
            <v>18.600000000000001</v>
          </cell>
          <cell r="I585">
            <v>139.5</v>
          </cell>
        </row>
        <row r="586">
          <cell r="A586" t="str">
            <v>5711-24</v>
          </cell>
          <cell r="B586" t="str">
            <v>코프렉스 전선관 - 비방수</v>
          </cell>
          <cell r="C586" t="str">
            <v xml:space="preserve">22C </v>
          </cell>
          <cell r="D586" t="str">
            <v>M</v>
          </cell>
          <cell r="E586">
            <v>1220</v>
          </cell>
          <cell r="F586">
            <v>6.3E-2</v>
          </cell>
          <cell r="G586">
            <v>56143</v>
          </cell>
          <cell r="H586">
            <v>24.400000000000002</v>
          </cell>
          <cell r="I586">
            <v>183</v>
          </cell>
        </row>
        <row r="587">
          <cell r="A587" t="str">
            <v>5711-25</v>
          </cell>
          <cell r="B587" t="str">
            <v>코프렉스 전선관 - 비방수</v>
          </cell>
          <cell r="C587" t="str">
            <v xml:space="preserve">28C </v>
          </cell>
          <cell r="D587" t="str">
            <v>M</v>
          </cell>
          <cell r="E587">
            <v>1440</v>
          </cell>
          <cell r="F587">
            <v>7.6999999999999999E-2</v>
          </cell>
          <cell r="G587">
            <v>56143</v>
          </cell>
          <cell r="H587">
            <v>28.8</v>
          </cell>
          <cell r="I587">
            <v>216</v>
          </cell>
        </row>
        <row r="588">
          <cell r="A588" t="str">
            <v>5711-26</v>
          </cell>
          <cell r="B588" t="str">
            <v>코프렉스 전선관 - 비방수</v>
          </cell>
          <cell r="C588" t="str">
            <v>36C</v>
          </cell>
          <cell r="D588" t="str">
            <v>M</v>
          </cell>
          <cell r="E588">
            <v>2020</v>
          </cell>
          <cell r="F588">
            <v>7.6999999999999999E-2</v>
          </cell>
          <cell r="G588">
            <v>56143</v>
          </cell>
          <cell r="H588">
            <v>40.4</v>
          </cell>
          <cell r="I588">
            <v>303</v>
          </cell>
        </row>
        <row r="589">
          <cell r="A589" t="str">
            <v>5711-27</v>
          </cell>
          <cell r="B589" t="str">
            <v>코프렉스 전선관 - 비방수</v>
          </cell>
          <cell r="C589" t="str">
            <v>42C</v>
          </cell>
          <cell r="D589" t="str">
            <v>M</v>
          </cell>
          <cell r="E589">
            <v>2830</v>
          </cell>
          <cell r="F589">
            <v>0.17</v>
          </cell>
          <cell r="G589">
            <v>56143</v>
          </cell>
          <cell r="H589">
            <v>56.6</v>
          </cell>
          <cell r="I589">
            <v>424.5</v>
          </cell>
        </row>
        <row r="590">
          <cell r="A590" t="str">
            <v>5711-28</v>
          </cell>
          <cell r="B590" t="str">
            <v>코프렉스 전선관 - 비방수</v>
          </cell>
          <cell r="C590" t="str">
            <v>54C</v>
          </cell>
          <cell r="D590" t="str">
            <v>M</v>
          </cell>
          <cell r="E590">
            <v>3870</v>
          </cell>
          <cell r="F590">
            <v>0.2</v>
          </cell>
          <cell r="G590">
            <v>56143</v>
          </cell>
          <cell r="H590">
            <v>77.400000000000006</v>
          </cell>
          <cell r="I590">
            <v>580.5</v>
          </cell>
        </row>
        <row r="591">
          <cell r="A591" t="str">
            <v>5711-29</v>
          </cell>
          <cell r="B591" t="str">
            <v>코프렉스 전선관 - 비방수</v>
          </cell>
          <cell r="C591" t="str">
            <v xml:space="preserve">70C </v>
          </cell>
          <cell r="D591" t="str">
            <v>M</v>
          </cell>
          <cell r="E591">
            <v>8500</v>
          </cell>
          <cell r="F591">
            <v>0.2</v>
          </cell>
          <cell r="G591">
            <v>56143</v>
          </cell>
          <cell r="H591">
            <v>170</v>
          </cell>
          <cell r="I591">
            <v>1275</v>
          </cell>
        </row>
        <row r="592">
          <cell r="A592" t="str">
            <v>5711-30</v>
          </cell>
          <cell r="B592" t="str">
            <v>코프렉스 전선관 - 비방수</v>
          </cell>
          <cell r="C592" t="str">
            <v>82C</v>
          </cell>
          <cell r="D592" t="str">
            <v>M</v>
          </cell>
          <cell r="E592">
            <v>11200</v>
          </cell>
          <cell r="F592">
            <v>0.3</v>
          </cell>
          <cell r="G592">
            <v>56143</v>
          </cell>
          <cell r="H592">
            <v>224</v>
          </cell>
          <cell r="I592">
            <v>1680</v>
          </cell>
        </row>
        <row r="593">
          <cell r="A593" t="str">
            <v>5711-31</v>
          </cell>
          <cell r="B593" t="str">
            <v>코프렉스 전선관 - 비방수</v>
          </cell>
          <cell r="C593" t="str">
            <v>92C</v>
          </cell>
          <cell r="D593" t="str">
            <v>M</v>
          </cell>
          <cell r="E593">
            <v>13680</v>
          </cell>
          <cell r="F593">
            <v>0.03</v>
          </cell>
          <cell r="G593">
            <v>56143</v>
          </cell>
          <cell r="H593">
            <v>273.60000000000002</v>
          </cell>
          <cell r="I593">
            <v>2052</v>
          </cell>
        </row>
        <row r="594">
          <cell r="A594" t="str">
            <v>5711-32</v>
          </cell>
          <cell r="B594" t="str">
            <v>코프렉스 전선관 - 비방수</v>
          </cell>
          <cell r="C594" t="str">
            <v>104C</v>
          </cell>
          <cell r="D594" t="str">
            <v>M</v>
          </cell>
          <cell r="E594">
            <v>16560</v>
          </cell>
          <cell r="F594">
            <v>0.04</v>
          </cell>
          <cell r="G594">
            <v>56143</v>
          </cell>
          <cell r="H594">
            <v>331.2</v>
          </cell>
          <cell r="I594">
            <v>2484</v>
          </cell>
        </row>
        <row r="595">
          <cell r="A595" t="str">
            <v>5711-33</v>
          </cell>
        </row>
        <row r="596">
          <cell r="A596" t="str">
            <v>5711-50</v>
          </cell>
          <cell r="B596" t="str">
            <v>콘  넥  타</v>
          </cell>
        </row>
        <row r="597">
          <cell r="A597" t="str">
            <v>5711-51</v>
          </cell>
          <cell r="B597" t="str">
            <v>스트레이트 콘넥타 -    방수</v>
          </cell>
          <cell r="C597" t="str">
            <v>10C</v>
          </cell>
          <cell r="D597" t="str">
            <v>EA</v>
          </cell>
          <cell r="E597">
            <v>1410</v>
          </cell>
          <cell r="F597">
            <v>0.03</v>
          </cell>
          <cell r="G597">
            <v>56143</v>
          </cell>
          <cell r="H597">
            <v>28.2</v>
          </cell>
          <cell r="I597">
            <v>211.5</v>
          </cell>
        </row>
        <row r="598">
          <cell r="A598" t="str">
            <v>5711-52</v>
          </cell>
          <cell r="B598" t="str">
            <v>스트레이트 콘넥타 -    방수</v>
          </cell>
          <cell r="C598" t="str">
            <v>12C</v>
          </cell>
          <cell r="D598" t="str">
            <v>EA</v>
          </cell>
          <cell r="E598">
            <v>1410</v>
          </cell>
          <cell r="F598">
            <v>0.03</v>
          </cell>
          <cell r="G598">
            <v>56143</v>
          </cell>
          <cell r="H598">
            <v>28.2</v>
          </cell>
          <cell r="I598">
            <v>211.5</v>
          </cell>
        </row>
        <row r="599">
          <cell r="A599" t="str">
            <v>5711-53</v>
          </cell>
          <cell r="B599" t="str">
            <v>스트레이트 콘넥타 -    방수</v>
          </cell>
          <cell r="C599" t="str">
            <v>16C</v>
          </cell>
          <cell r="D599" t="str">
            <v>EA</v>
          </cell>
          <cell r="E599">
            <v>1510</v>
          </cell>
          <cell r="F599">
            <v>3.9E-2</v>
          </cell>
          <cell r="G599">
            <v>56143</v>
          </cell>
          <cell r="H599">
            <v>30.2</v>
          </cell>
          <cell r="I599">
            <v>226.5</v>
          </cell>
        </row>
        <row r="600">
          <cell r="A600" t="str">
            <v>5711-54</v>
          </cell>
          <cell r="B600" t="str">
            <v>스트레이트 콘넥타 -    방수</v>
          </cell>
          <cell r="C600" t="str">
            <v xml:space="preserve">22C </v>
          </cell>
          <cell r="D600" t="str">
            <v>EA</v>
          </cell>
          <cell r="E600">
            <v>2080</v>
          </cell>
          <cell r="F600">
            <v>4.9000000000000002E-2</v>
          </cell>
          <cell r="G600">
            <v>56143</v>
          </cell>
          <cell r="H600">
            <v>41.6</v>
          </cell>
          <cell r="I600">
            <v>312</v>
          </cell>
        </row>
        <row r="601">
          <cell r="A601" t="str">
            <v>5711-55</v>
          </cell>
          <cell r="B601" t="str">
            <v>스트레이트 콘넥타 -    방수</v>
          </cell>
          <cell r="C601" t="str">
            <v xml:space="preserve">28C </v>
          </cell>
          <cell r="D601" t="str">
            <v>EA</v>
          </cell>
          <cell r="E601">
            <v>2550</v>
          </cell>
          <cell r="F601">
            <v>6.3E-2</v>
          </cell>
          <cell r="G601">
            <v>56143</v>
          </cell>
          <cell r="H601">
            <v>51</v>
          </cell>
          <cell r="I601">
            <v>382.5</v>
          </cell>
        </row>
        <row r="602">
          <cell r="A602" t="str">
            <v>5711-56</v>
          </cell>
          <cell r="B602" t="str">
            <v>스트레이트 콘넥타 -    방수</v>
          </cell>
          <cell r="C602" t="str">
            <v>36C</v>
          </cell>
          <cell r="D602" t="str">
            <v>EA</v>
          </cell>
          <cell r="E602">
            <v>4020</v>
          </cell>
          <cell r="F602">
            <v>7.6999999999999999E-2</v>
          </cell>
          <cell r="G602">
            <v>56143</v>
          </cell>
          <cell r="H602">
            <v>80.400000000000006</v>
          </cell>
          <cell r="I602">
            <v>603</v>
          </cell>
        </row>
        <row r="603">
          <cell r="A603" t="str">
            <v>5711-57</v>
          </cell>
          <cell r="B603" t="str">
            <v>스트레이트 콘넥타 -    방수</v>
          </cell>
          <cell r="C603" t="str">
            <v>42C</v>
          </cell>
          <cell r="D603" t="str">
            <v>EA</v>
          </cell>
          <cell r="E603">
            <v>6200</v>
          </cell>
          <cell r="F603">
            <v>7.6999999999999999E-2</v>
          </cell>
          <cell r="G603">
            <v>56143</v>
          </cell>
          <cell r="H603">
            <v>124</v>
          </cell>
          <cell r="I603">
            <v>930</v>
          </cell>
        </row>
        <row r="604">
          <cell r="A604" t="str">
            <v>5711-58</v>
          </cell>
          <cell r="B604" t="str">
            <v>스트레이트 콘넥타 -    방수</v>
          </cell>
          <cell r="C604" t="str">
            <v>54C</v>
          </cell>
          <cell r="D604" t="str">
            <v>EA</v>
          </cell>
          <cell r="E604">
            <v>8220</v>
          </cell>
          <cell r="F604">
            <v>0.17</v>
          </cell>
          <cell r="G604">
            <v>56143</v>
          </cell>
          <cell r="H604">
            <v>164.4</v>
          </cell>
          <cell r="I604">
            <v>1233</v>
          </cell>
        </row>
        <row r="605">
          <cell r="A605" t="str">
            <v>5711-59</v>
          </cell>
        </row>
        <row r="606">
          <cell r="A606" t="str">
            <v>5711-61</v>
          </cell>
          <cell r="B606" t="str">
            <v>파이프 접속콘넥타</v>
          </cell>
          <cell r="C606" t="str">
            <v>10C</v>
          </cell>
          <cell r="D606" t="str">
            <v>EA</v>
          </cell>
          <cell r="E606">
            <v>1310</v>
          </cell>
          <cell r="F606">
            <v>0.03</v>
          </cell>
          <cell r="G606">
            <v>56143</v>
          </cell>
          <cell r="H606">
            <v>26.2</v>
          </cell>
          <cell r="I606">
            <v>196.5</v>
          </cell>
        </row>
        <row r="607">
          <cell r="A607" t="str">
            <v>5711-62</v>
          </cell>
          <cell r="B607" t="str">
            <v>파이프 접속콘넥타</v>
          </cell>
          <cell r="C607" t="str">
            <v>12C</v>
          </cell>
          <cell r="D607" t="str">
            <v>EA</v>
          </cell>
          <cell r="E607">
            <v>1500</v>
          </cell>
          <cell r="F607">
            <v>0.03</v>
          </cell>
          <cell r="G607">
            <v>56143</v>
          </cell>
          <cell r="H607">
            <v>30</v>
          </cell>
          <cell r="I607">
            <v>225</v>
          </cell>
        </row>
        <row r="608">
          <cell r="A608" t="str">
            <v>5711-63</v>
          </cell>
          <cell r="B608" t="str">
            <v>파이프 접속콘넥타</v>
          </cell>
          <cell r="C608" t="str">
            <v>16C</v>
          </cell>
          <cell r="D608" t="str">
            <v>EA</v>
          </cell>
          <cell r="E608">
            <v>1620</v>
          </cell>
          <cell r="F608">
            <v>3.9E-2</v>
          </cell>
          <cell r="G608">
            <v>56143</v>
          </cell>
          <cell r="H608">
            <v>32.4</v>
          </cell>
          <cell r="I608">
            <v>243</v>
          </cell>
        </row>
        <row r="609">
          <cell r="A609" t="str">
            <v>5711-64</v>
          </cell>
          <cell r="B609" t="str">
            <v>파이프 접속콘넥타</v>
          </cell>
          <cell r="C609" t="str">
            <v xml:space="preserve">22C </v>
          </cell>
          <cell r="D609" t="str">
            <v>EA</v>
          </cell>
          <cell r="E609">
            <v>2100</v>
          </cell>
          <cell r="F609">
            <v>4.9000000000000002E-2</v>
          </cell>
          <cell r="G609">
            <v>56143</v>
          </cell>
          <cell r="H609">
            <v>42</v>
          </cell>
          <cell r="I609">
            <v>315</v>
          </cell>
        </row>
        <row r="610">
          <cell r="A610" t="str">
            <v>5711-65</v>
          </cell>
          <cell r="B610" t="str">
            <v>파이프 접속콘넥타</v>
          </cell>
          <cell r="C610" t="str">
            <v xml:space="preserve">28C </v>
          </cell>
          <cell r="D610" t="str">
            <v>EA</v>
          </cell>
          <cell r="E610">
            <v>2680</v>
          </cell>
          <cell r="F610">
            <v>6.3E-2</v>
          </cell>
          <cell r="G610">
            <v>56143</v>
          </cell>
          <cell r="H610">
            <v>53.6</v>
          </cell>
          <cell r="I610">
            <v>402</v>
          </cell>
        </row>
        <row r="611">
          <cell r="A611" t="str">
            <v>5711-66</v>
          </cell>
          <cell r="B611" t="str">
            <v>파이프 접속콘넥타</v>
          </cell>
          <cell r="C611" t="str">
            <v>36C</v>
          </cell>
          <cell r="D611" t="str">
            <v>EA</v>
          </cell>
          <cell r="E611">
            <v>4200</v>
          </cell>
          <cell r="F611">
            <v>7.6999999999999999E-2</v>
          </cell>
          <cell r="G611">
            <v>56143</v>
          </cell>
          <cell r="H611">
            <v>84</v>
          </cell>
          <cell r="I611">
            <v>630</v>
          </cell>
        </row>
        <row r="612">
          <cell r="A612" t="str">
            <v>5711-67</v>
          </cell>
          <cell r="B612" t="str">
            <v>파이프 접속콘넥타</v>
          </cell>
          <cell r="C612" t="str">
            <v>42C</v>
          </cell>
          <cell r="D612" t="str">
            <v>EA</v>
          </cell>
          <cell r="E612">
            <v>6470</v>
          </cell>
          <cell r="F612">
            <v>7.6999999999999999E-2</v>
          </cell>
          <cell r="G612">
            <v>56143</v>
          </cell>
          <cell r="H612">
            <v>129.4</v>
          </cell>
          <cell r="I612">
            <v>970.5</v>
          </cell>
        </row>
        <row r="613">
          <cell r="A613" t="str">
            <v>5711-68</v>
          </cell>
          <cell r="B613" t="str">
            <v>파이프 접속콘넥타</v>
          </cell>
          <cell r="C613" t="str">
            <v>54C</v>
          </cell>
          <cell r="D613" t="str">
            <v>EA</v>
          </cell>
          <cell r="E613">
            <v>8560</v>
          </cell>
          <cell r="F613">
            <v>0.17</v>
          </cell>
          <cell r="G613">
            <v>56143</v>
          </cell>
          <cell r="H613">
            <v>171.20000000000002</v>
          </cell>
          <cell r="I613">
            <v>1284</v>
          </cell>
        </row>
        <row r="614">
          <cell r="A614" t="str">
            <v>5711-69</v>
          </cell>
          <cell r="B614" t="str">
            <v>파이프 접속콘넥타</v>
          </cell>
          <cell r="C614" t="str">
            <v xml:space="preserve">70C </v>
          </cell>
          <cell r="D614" t="str">
            <v>EA</v>
          </cell>
          <cell r="E614">
            <v>13170</v>
          </cell>
          <cell r="F614">
            <v>0.2</v>
          </cell>
          <cell r="G614">
            <v>56143</v>
          </cell>
          <cell r="H614">
            <v>263.39999999999998</v>
          </cell>
          <cell r="I614">
            <v>1975.5</v>
          </cell>
        </row>
        <row r="615">
          <cell r="A615" t="str">
            <v>5711-70</v>
          </cell>
          <cell r="B615" t="str">
            <v>파이프 접속콘넥타</v>
          </cell>
          <cell r="C615" t="str">
            <v>82C</v>
          </cell>
          <cell r="D615" t="str">
            <v>EA</v>
          </cell>
          <cell r="E615">
            <v>17050</v>
          </cell>
          <cell r="F615">
            <v>0.2</v>
          </cell>
          <cell r="G615">
            <v>56143</v>
          </cell>
          <cell r="H615">
            <v>341</v>
          </cell>
          <cell r="I615">
            <v>2557.5</v>
          </cell>
        </row>
        <row r="616">
          <cell r="A616" t="str">
            <v>5711-71</v>
          </cell>
          <cell r="B616" t="str">
            <v>파이프 접속콘넥타</v>
          </cell>
          <cell r="C616" t="str">
            <v>92C</v>
          </cell>
          <cell r="D616" t="str">
            <v>EA</v>
          </cell>
          <cell r="E616">
            <v>25660</v>
          </cell>
          <cell r="F616">
            <v>0.3</v>
          </cell>
          <cell r="G616">
            <v>56143</v>
          </cell>
          <cell r="H616">
            <v>513.20000000000005</v>
          </cell>
          <cell r="I616">
            <v>3849</v>
          </cell>
        </row>
        <row r="617">
          <cell r="A617" t="str">
            <v>5711-72</v>
          </cell>
          <cell r="B617" t="str">
            <v>파이프 접속콘넥타</v>
          </cell>
          <cell r="C617" t="str">
            <v>104C</v>
          </cell>
          <cell r="D617" t="str">
            <v>EA</v>
          </cell>
          <cell r="E617">
            <v>34510</v>
          </cell>
          <cell r="F617">
            <v>0.04</v>
          </cell>
          <cell r="G617">
            <v>56143</v>
          </cell>
          <cell r="H617">
            <v>690.2</v>
          </cell>
          <cell r="I617">
            <v>5176.5</v>
          </cell>
        </row>
        <row r="618">
          <cell r="A618" t="str">
            <v>5711-73</v>
          </cell>
        </row>
        <row r="619">
          <cell r="A619" t="str">
            <v>5711-74</v>
          </cell>
        </row>
        <row r="620">
          <cell r="A620" t="str">
            <v>5711-75</v>
          </cell>
        </row>
        <row r="621">
          <cell r="A621" t="str">
            <v>5711-76</v>
          </cell>
        </row>
        <row r="622">
          <cell r="A622" t="str">
            <v>5711-77</v>
          </cell>
        </row>
        <row r="623">
          <cell r="A623" t="str">
            <v>5711-78</v>
          </cell>
        </row>
        <row r="624">
          <cell r="A624" t="str">
            <v>5711-91</v>
          </cell>
          <cell r="B624" t="str">
            <v>Wire Connetor</v>
          </cell>
          <cell r="C624" t="str">
            <v>중</v>
          </cell>
          <cell r="D624" t="str">
            <v>EA</v>
          </cell>
          <cell r="E624">
            <v>0</v>
          </cell>
          <cell r="F624">
            <v>0</v>
          </cell>
          <cell r="G624">
            <v>0</v>
          </cell>
          <cell r="H624">
            <v>0</v>
          </cell>
          <cell r="I624">
            <v>0</v>
          </cell>
        </row>
        <row r="625">
          <cell r="A625" t="str">
            <v>5711-92</v>
          </cell>
        </row>
        <row r="626">
          <cell r="A626" t="str">
            <v>5713-00</v>
          </cell>
          <cell r="B626" t="str">
            <v>경질비닐(PVC) 전선관 -KSC 8431-</v>
          </cell>
        </row>
        <row r="627">
          <cell r="A627" t="str">
            <v>5713-01</v>
          </cell>
          <cell r="B627" t="str">
            <v>경질비닐 전선관</v>
          </cell>
          <cell r="C627" t="str">
            <v>HI 14C</v>
          </cell>
          <cell r="D627" t="str">
            <v>M</v>
          </cell>
          <cell r="E627">
            <v>250</v>
          </cell>
          <cell r="F627">
            <v>0.05</v>
          </cell>
          <cell r="G627">
            <v>56143</v>
          </cell>
          <cell r="H627">
            <v>5</v>
          </cell>
          <cell r="I627">
            <v>37.5</v>
          </cell>
        </row>
        <row r="628">
          <cell r="A628" t="str">
            <v>5713-02</v>
          </cell>
          <cell r="B628" t="str">
            <v>경질비닐 전선관</v>
          </cell>
          <cell r="C628" t="str">
            <v>HI 16C</v>
          </cell>
          <cell r="D628" t="str">
            <v>M</v>
          </cell>
          <cell r="E628">
            <v>291</v>
          </cell>
          <cell r="F628">
            <v>0.05</v>
          </cell>
          <cell r="G628">
            <v>56143</v>
          </cell>
          <cell r="H628">
            <v>5.82</v>
          </cell>
          <cell r="I628">
            <v>43.65</v>
          </cell>
        </row>
        <row r="629">
          <cell r="A629" t="str">
            <v>5713-03</v>
          </cell>
          <cell r="B629" t="str">
            <v>경질비닐 전선관</v>
          </cell>
          <cell r="C629" t="str">
            <v>HI 22C</v>
          </cell>
          <cell r="D629" t="str">
            <v>M</v>
          </cell>
          <cell r="E629">
            <v>350</v>
          </cell>
          <cell r="F629">
            <v>0.06</v>
          </cell>
          <cell r="G629">
            <v>56143</v>
          </cell>
          <cell r="H629">
            <v>7</v>
          </cell>
          <cell r="I629">
            <v>52.5</v>
          </cell>
        </row>
        <row r="630">
          <cell r="A630" t="str">
            <v>5713-04</v>
          </cell>
          <cell r="B630" t="str">
            <v>경질비닐 전선관</v>
          </cell>
          <cell r="C630" t="str">
            <v>HI 28C</v>
          </cell>
          <cell r="D630" t="str">
            <v>M</v>
          </cell>
          <cell r="E630">
            <v>676</v>
          </cell>
          <cell r="F630">
            <v>0.08</v>
          </cell>
          <cell r="G630">
            <v>56143</v>
          </cell>
          <cell r="H630">
            <v>13.52</v>
          </cell>
          <cell r="I630">
            <v>101.39999999999999</v>
          </cell>
        </row>
        <row r="631">
          <cell r="A631" t="str">
            <v>5713-05</v>
          </cell>
          <cell r="B631" t="str">
            <v>경질비닐 전선관</v>
          </cell>
          <cell r="C631" t="str">
            <v>HI 36C</v>
          </cell>
          <cell r="D631" t="str">
            <v>M</v>
          </cell>
          <cell r="E631">
            <v>980</v>
          </cell>
          <cell r="F631">
            <v>0.1</v>
          </cell>
          <cell r="G631">
            <v>56143</v>
          </cell>
          <cell r="H631">
            <v>19.600000000000001</v>
          </cell>
          <cell r="I631">
            <v>147</v>
          </cell>
        </row>
        <row r="632">
          <cell r="A632" t="str">
            <v>5713-06</v>
          </cell>
          <cell r="B632" t="str">
            <v>경질비닐 전선관</v>
          </cell>
          <cell r="C632" t="str">
            <v>HI 42C</v>
          </cell>
          <cell r="D632" t="str">
            <v>M</v>
          </cell>
          <cell r="E632">
            <v>1281</v>
          </cell>
          <cell r="F632">
            <v>0.13</v>
          </cell>
          <cell r="G632">
            <v>56143</v>
          </cell>
          <cell r="H632">
            <v>25.62</v>
          </cell>
          <cell r="I632">
            <v>192.15</v>
          </cell>
        </row>
        <row r="633">
          <cell r="A633" t="str">
            <v>5713-07</v>
          </cell>
          <cell r="B633" t="str">
            <v>경질비닐 전선관</v>
          </cell>
          <cell r="C633" t="str">
            <v>HI 54C</v>
          </cell>
          <cell r="D633" t="str">
            <v>M</v>
          </cell>
          <cell r="E633">
            <v>1650</v>
          </cell>
          <cell r="F633">
            <v>0.13</v>
          </cell>
          <cell r="G633">
            <v>56143</v>
          </cell>
          <cell r="H633">
            <v>33</v>
          </cell>
          <cell r="I633">
            <v>247.5</v>
          </cell>
        </row>
        <row r="634">
          <cell r="A634" t="str">
            <v>5713-08</v>
          </cell>
          <cell r="B634" t="str">
            <v>경질비닐 전선관</v>
          </cell>
          <cell r="C634" t="str">
            <v>HI 70C</v>
          </cell>
          <cell r="D634" t="str">
            <v>M</v>
          </cell>
          <cell r="E634">
            <v>2341</v>
          </cell>
          <cell r="F634">
            <v>0.28000000000000003</v>
          </cell>
          <cell r="G634">
            <v>56143</v>
          </cell>
          <cell r="H634">
            <v>46.82</v>
          </cell>
          <cell r="I634">
            <v>351.15</v>
          </cell>
        </row>
        <row r="635">
          <cell r="A635" t="str">
            <v>5713-09</v>
          </cell>
          <cell r="B635" t="str">
            <v>경질비닐 전선관</v>
          </cell>
          <cell r="C635" t="str">
            <v>HI 82C</v>
          </cell>
          <cell r="D635" t="str">
            <v>M</v>
          </cell>
          <cell r="E635">
            <v>3250</v>
          </cell>
          <cell r="F635">
            <v>0.28000000000000003</v>
          </cell>
          <cell r="G635">
            <v>56143</v>
          </cell>
          <cell r="H635">
            <v>65</v>
          </cell>
          <cell r="I635">
            <v>487.5</v>
          </cell>
        </row>
        <row r="636">
          <cell r="A636" t="str">
            <v>5713-10</v>
          </cell>
          <cell r="B636" t="str">
            <v>경질비닐 전선관</v>
          </cell>
          <cell r="C636" t="str">
            <v>HI104C</v>
          </cell>
          <cell r="D636" t="str">
            <v>M</v>
          </cell>
          <cell r="E636">
            <v>4222</v>
          </cell>
          <cell r="F636">
            <v>0.46</v>
          </cell>
          <cell r="G636">
            <v>56143</v>
          </cell>
          <cell r="H636">
            <v>84.44</v>
          </cell>
          <cell r="I636">
            <v>633.29999999999995</v>
          </cell>
        </row>
        <row r="637">
          <cell r="A637" t="str">
            <v>5715-00</v>
          </cell>
          <cell r="B637" t="str">
            <v>경질비닐(PVC) 전선관부품</v>
          </cell>
        </row>
        <row r="638">
          <cell r="A638" t="str">
            <v>5715-01</v>
          </cell>
          <cell r="B638" t="str">
            <v>콘넥타(PVC)</v>
          </cell>
          <cell r="C638" t="str">
            <v xml:space="preserve"> 14C</v>
          </cell>
          <cell r="D638" t="str">
            <v>EA</v>
          </cell>
          <cell r="E638">
            <v>61</v>
          </cell>
          <cell r="F638">
            <v>0.03</v>
          </cell>
          <cell r="G638">
            <v>56143</v>
          </cell>
          <cell r="H638">
            <v>1.22</v>
          </cell>
          <cell r="I638">
            <v>9.15</v>
          </cell>
        </row>
        <row r="639">
          <cell r="A639" t="str">
            <v>5715-02</v>
          </cell>
          <cell r="B639" t="str">
            <v>콘넥타(PVC)</v>
          </cell>
          <cell r="C639" t="str">
            <v xml:space="preserve"> 16C</v>
          </cell>
          <cell r="D639" t="str">
            <v>EA</v>
          </cell>
          <cell r="E639">
            <v>67</v>
          </cell>
          <cell r="F639">
            <v>0.03</v>
          </cell>
          <cell r="G639">
            <v>56143</v>
          </cell>
          <cell r="H639">
            <v>1.34</v>
          </cell>
          <cell r="I639">
            <v>10.049999999999999</v>
          </cell>
        </row>
        <row r="640">
          <cell r="A640" t="str">
            <v>5715-03</v>
          </cell>
          <cell r="B640" t="str">
            <v>콘넥타(PVC)</v>
          </cell>
          <cell r="C640" t="str">
            <v xml:space="preserve"> 22C</v>
          </cell>
          <cell r="D640" t="str">
            <v>EA</v>
          </cell>
          <cell r="E640">
            <v>79</v>
          </cell>
          <cell r="F640">
            <v>3.9E-2</v>
          </cell>
          <cell r="G640">
            <v>56143</v>
          </cell>
          <cell r="H640">
            <v>1.58</v>
          </cell>
          <cell r="I640">
            <v>11.85</v>
          </cell>
        </row>
        <row r="641">
          <cell r="A641" t="str">
            <v>5715-04</v>
          </cell>
          <cell r="B641" t="str">
            <v>콘넥타(PVC)</v>
          </cell>
          <cell r="C641" t="str">
            <v xml:space="preserve"> 28C</v>
          </cell>
          <cell r="D641" t="str">
            <v>EA</v>
          </cell>
          <cell r="E641">
            <v>176</v>
          </cell>
          <cell r="F641">
            <v>4.9000000000000002E-2</v>
          </cell>
          <cell r="G641">
            <v>56143</v>
          </cell>
          <cell r="H641">
            <v>3.52</v>
          </cell>
          <cell r="I641">
            <v>26.4</v>
          </cell>
        </row>
        <row r="642">
          <cell r="A642" t="str">
            <v>5715-05</v>
          </cell>
          <cell r="B642" t="str">
            <v>콘넥타(PVC)</v>
          </cell>
          <cell r="C642" t="str">
            <v xml:space="preserve"> 36C</v>
          </cell>
          <cell r="D642" t="str">
            <v>EA</v>
          </cell>
          <cell r="E642">
            <v>277</v>
          </cell>
          <cell r="F642">
            <v>6.3E-2</v>
          </cell>
          <cell r="G642">
            <v>56143</v>
          </cell>
          <cell r="H642">
            <v>5.54</v>
          </cell>
          <cell r="I642">
            <v>41.55</v>
          </cell>
        </row>
        <row r="643">
          <cell r="A643" t="str">
            <v>5715-06</v>
          </cell>
          <cell r="B643" t="str">
            <v>콘넥타(PVC)</v>
          </cell>
          <cell r="C643" t="str">
            <v xml:space="preserve"> 42C</v>
          </cell>
          <cell r="D643" t="str">
            <v>EA</v>
          </cell>
          <cell r="E643">
            <v>430</v>
          </cell>
          <cell r="F643">
            <v>7.6999999999999999E-2</v>
          </cell>
          <cell r="G643">
            <v>56143</v>
          </cell>
          <cell r="H643">
            <v>8.6</v>
          </cell>
          <cell r="I643">
            <v>64.5</v>
          </cell>
        </row>
        <row r="644">
          <cell r="A644" t="str">
            <v>5715-07</v>
          </cell>
          <cell r="B644" t="str">
            <v>콘넥타(PVC)</v>
          </cell>
          <cell r="C644" t="str">
            <v xml:space="preserve"> 54C</v>
          </cell>
          <cell r="D644" t="str">
            <v>EA</v>
          </cell>
          <cell r="E644">
            <v>744</v>
          </cell>
          <cell r="F644">
            <v>7.6999999999999999E-2</v>
          </cell>
          <cell r="G644">
            <v>56143</v>
          </cell>
          <cell r="H644">
            <v>14.88</v>
          </cell>
          <cell r="I644">
            <v>111.6</v>
          </cell>
        </row>
        <row r="645">
          <cell r="A645" t="str">
            <v>5715-08</v>
          </cell>
          <cell r="B645" t="str">
            <v>콘넥타(PVC)</v>
          </cell>
          <cell r="C645" t="str">
            <v xml:space="preserve"> 70C </v>
          </cell>
          <cell r="D645" t="str">
            <v>EA</v>
          </cell>
          <cell r="E645">
            <v>1322</v>
          </cell>
          <cell r="F645">
            <v>0.17</v>
          </cell>
          <cell r="G645">
            <v>56143</v>
          </cell>
          <cell r="H645">
            <v>26.44</v>
          </cell>
          <cell r="I645">
            <v>198.29999999999998</v>
          </cell>
        </row>
        <row r="646">
          <cell r="A646" t="str">
            <v>5715-09</v>
          </cell>
          <cell r="B646" t="str">
            <v>콘넥타(PVC)</v>
          </cell>
          <cell r="C646" t="str">
            <v xml:space="preserve"> 82C</v>
          </cell>
          <cell r="D646" t="str">
            <v>EA</v>
          </cell>
          <cell r="E646">
            <v>1896</v>
          </cell>
          <cell r="F646">
            <v>0.2</v>
          </cell>
          <cell r="G646">
            <v>56143</v>
          </cell>
          <cell r="H646">
            <v>37.92</v>
          </cell>
          <cell r="I646">
            <v>284.39999999999998</v>
          </cell>
        </row>
        <row r="647">
          <cell r="A647" t="str">
            <v>5715-10</v>
          </cell>
          <cell r="B647" t="str">
            <v>콘넥타(PVC)</v>
          </cell>
          <cell r="C647" t="str">
            <v>104C</v>
          </cell>
          <cell r="D647" t="str">
            <v>EA</v>
          </cell>
          <cell r="E647">
            <v>2527</v>
          </cell>
          <cell r="F647">
            <v>0.2</v>
          </cell>
          <cell r="G647">
            <v>56143</v>
          </cell>
          <cell r="H647">
            <v>50.54</v>
          </cell>
          <cell r="I647">
            <v>379.05</v>
          </cell>
        </row>
        <row r="648">
          <cell r="A648" t="str">
            <v>5715-11</v>
          </cell>
          <cell r="B648" t="str">
            <v>노말밴드(PVC)</v>
          </cell>
          <cell r="C648" t="str">
            <v xml:space="preserve"> 16C</v>
          </cell>
          <cell r="D648" t="str">
            <v>EA</v>
          </cell>
          <cell r="E648">
            <v>840</v>
          </cell>
          <cell r="F648">
            <v>0.03</v>
          </cell>
          <cell r="G648">
            <v>56143</v>
          </cell>
          <cell r="H648">
            <v>16.8</v>
          </cell>
          <cell r="I648">
            <v>126</v>
          </cell>
        </row>
        <row r="649">
          <cell r="A649" t="str">
            <v>5715-12</v>
          </cell>
          <cell r="B649" t="str">
            <v>노말밴드(PVC)</v>
          </cell>
          <cell r="C649" t="str">
            <v xml:space="preserve"> 22C</v>
          </cell>
          <cell r="D649" t="str">
            <v>EA</v>
          </cell>
          <cell r="E649">
            <v>840</v>
          </cell>
          <cell r="F649">
            <v>3.9E-2</v>
          </cell>
          <cell r="G649">
            <v>56143</v>
          </cell>
          <cell r="H649">
            <v>16.8</v>
          </cell>
          <cell r="I649">
            <v>126</v>
          </cell>
        </row>
        <row r="650">
          <cell r="A650" t="str">
            <v>5715-13</v>
          </cell>
          <cell r="B650" t="str">
            <v>노말밴드(PVC)</v>
          </cell>
          <cell r="C650" t="str">
            <v xml:space="preserve"> 28C</v>
          </cell>
          <cell r="D650" t="str">
            <v>EA</v>
          </cell>
          <cell r="E650">
            <v>960</v>
          </cell>
          <cell r="F650">
            <v>4.9000000000000002E-2</v>
          </cell>
          <cell r="G650">
            <v>56143</v>
          </cell>
          <cell r="H650">
            <v>19.2</v>
          </cell>
          <cell r="I650">
            <v>144</v>
          </cell>
        </row>
        <row r="651">
          <cell r="A651" t="str">
            <v>5715-14</v>
          </cell>
          <cell r="B651" t="str">
            <v>노말밴드(PVC)</v>
          </cell>
          <cell r="C651" t="str">
            <v xml:space="preserve"> 36C</v>
          </cell>
          <cell r="D651" t="str">
            <v>EA</v>
          </cell>
          <cell r="E651">
            <v>1080</v>
          </cell>
          <cell r="F651">
            <v>6.3E-2</v>
          </cell>
          <cell r="G651">
            <v>56143</v>
          </cell>
          <cell r="H651">
            <v>21.6</v>
          </cell>
          <cell r="I651">
            <v>162</v>
          </cell>
        </row>
        <row r="652">
          <cell r="A652" t="str">
            <v>5715-15</v>
          </cell>
          <cell r="B652" t="str">
            <v>노말밴드(PVC)</v>
          </cell>
          <cell r="C652" t="str">
            <v xml:space="preserve"> 42C</v>
          </cell>
          <cell r="D652" t="str">
            <v>EA</v>
          </cell>
          <cell r="E652">
            <v>1440</v>
          </cell>
          <cell r="F652">
            <v>7.6999999999999999E-2</v>
          </cell>
          <cell r="G652">
            <v>56143</v>
          </cell>
          <cell r="H652">
            <v>28.8</v>
          </cell>
          <cell r="I652">
            <v>216</v>
          </cell>
        </row>
        <row r="653">
          <cell r="A653" t="str">
            <v>5715-16</v>
          </cell>
          <cell r="B653" t="str">
            <v>노말밴드(PVC)</v>
          </cell>
          <cell r="C653" t="str">
            <v xml:space="preserve"> 54C</v>
          </cell>
          <cell r="D653" t="str">
            <v>EA</v>
          </cell>
          <cell r="E653">
            <v>2040</v>
          </cell>
          <cell r="F653">
            <v>7.6999999999999999E-2</v>
          </cell>
          <cell r="G653">
            <v>56143</v>
          </cell>
          <cell r="H653">
            <v>40.800000000000004</v>
          </cell>
          <cell r="I653">
            <v>306</v>
          </cell>
        </row>
        <row r="654">
          <cell r="A654" t="str">
            <v>5715-17</v>
          </cell>
          <cell r="B654" t="str">
            <v>노말밴드(PVC)</v>
          </cell>
          <cell r="C654" t="str">
            <v xml:space="preserve"> 70C </v>
          </cell>
          <cell r="D654" t="str">
            <v>EA</v>
          </cell>
          <cell r="E654">
            <v>3960</v>
          </cell>
          <cell r="F654">
            <v>0.17</v>
          </cell>
          <cell r="G654">
            <v>56143</v>
          </cell>
          <cell r="H654">
            <v>79.2</v>
          </cell>
          <cell r="I654">
            <v>594</v>
          </cell>
        </row>
        <row r="655">
          <cell r="A655" t="str">
            <v>5715-18</v>
          </cell>
          <cell r="B655" t="str">
            <v>노말밴드(PVC)</v>
          </cell>
          <cell r="C655" t="str">
            <v xml:space="preserve"> 82C</v>
          </cell>
          <cell r="D655" t="str">
            <v>EA</v>
          </cell>
          <cell r="E655">
            <v>4800</v>
          </cell>
          <cell r="F655">
            <v>0.2</v>
          </cell>
          <cell r="G655">
            <v>56143</v>
          </cell>
          <cell r="H655">
            <v>96</v>
          </cell>
          <cell r="I655">
            <v>720</v>
          </cell>
        </row>
        <row r="656">
          <cell r="A656" t="str">
            <v>5715-19</v>
          </cell>
          <cell r="B656" t="str">
            <v>노말밴드(PVC)</v>
          </cell>
          <cell r="C656" t="str">
            <v>104C</v>
          </cell>
          <cell r="D656" t="str">
            <v>EA</v>
          </cell>
          <cell r="E656">
            <v>8400</v>
          </cell>
          <cell r="F656">
            <v>0.2</v>
          </cell>
          <cell r="G656">
            <v>56143</v>
          </cell>
          <cell r="H656">
            <v>168</v>
          </cell>
          <cell r="I656">
            <v>1260</v>
          </cell>
        </row>
        <row r="657">
          <cell r="A657" t="str">
            <v>5715-21</v>
          </cell>
          <cell r="B657" t="str">
            <v>카 프 링</v>
          </cell>
          <cell r="C657" t="str">
            <v xml:space="preserve"> 14C</v>
          </cell>
          <cell r="D657" t="str">
            <v>EA</v>
          </cell>
          <cell r="E657">
            <v>45</v>
          </cell>
          <cell r="F657">
            <v>0.03</v>
          </cell>
          <cell r="G657">
            <v>56143</v>
          </cell>
          <cell r="H657">
            <v>0.9</v>
          </cell>
          <cell r="I657">
            <v>6.75</v>
          </cell>
        </row>
        <row r="658">
          <cell r="A658" t="str">
            <v>5715-22</v>
          </cell>
          <cell r="B658" t="str">
            <v>카 프 링</v>
          </cell>
          <cell r="C658" t="str">
            <v xml:space="preserve"> 16C</v>
          </cell>
          <cell r="D658" t="str">
            <v>EA</v>
          </cell>
          <cell r="E658">
            <v>55</v>
          </cell>
          <cell r="F658">
            <v>0.03</v>
          </cell>
          <cell r="G658">
            <v>56143</v>
          </cell>
          <cell r="H658">
            <v>1.1000000000000001</v>
          </cell>
          <cell r="I658">
            <v>8.25</v>
          </cell>
        </row>
        <row r="659">
          <cell r="A659" t="str">
            <v>5715-23</v>
          </cell>
          <cell r="B659" t="str">
            <v>카 프 링</v>
          </cell>
          <cell r="C659" t="str">
            <v xml:space="preserve"> 22C</v>
          </cell>
          <cell r="D659" t="str">
            <v>EA</v>
          </cell>
          <cell r="E659">
            <v>75</v>
          </cell>
          <cell r="F659">
            <v>3.9E-2</v>
          </cell>
          <cell r="G659">
            <v>56143</v>
          </cell>
          <cell r="H659">
            <v>1.5</v>
          </cell>
          <cell r="I659">
            <v>11.25</v>
          </cell>
        </row>
        <row r="660">
          <cell r="A660" t="str">
            <v>5715-24</v>
          </cell>
          <cell r="B660" t="str">
            <v>카 프 링</v>
          </cell>
          <cell r="C660" t="str">
            <v xml:space="preserve"> 28C</v>
          </cell>
          <cell r="D660" t="str">
            <v>EA</v>
          </cell>
          <cell r="E660">
            <v>150</v>
          </cell>
          <cell r="F660">
            <v>4.9000000000000002E-2</v>
          </cell>
          <cell r="G660">
            <v>56143</v>
          </cell>
          <cell r="H660">
            <v>3</v>
          </cell>
          <cell r="I660">
            <v>22.5</v>
          </cell>
        </row>
        <row r="661">
          <cell r="A661" t="str">
            <v>5715-25</v>
          </cell>
          <cell r="B661" t="str">
            <v>카 프 링</v>
          </cell>
          <cell r="C661" t="str">
            <v xml:space="preserve"> 36C</v>
          </cell>
          <cell r="D661" t="str">
            <v>EA</v>
          </cell>
          <cell r="E661">
            <v>290</v>
          </cell>
          <cell r="F661">
            <v>6.3E-2</v>
          </cell>
          <cell r="G661">
            <v>56143</v>
          </cell>
          <cell r="H661">
            <v>5.8</v>
          </cell>
          <cell r="I661">
            <v>43.5</v>
          </cell>
        </row>
        <row r="662">
          <cell r="A662" t="str">
            <v>5715-26</v>
          </cell>
          <cell r="B662" t="str">
            <v>카 프 링</v>
          </cell>
          <cell r="C662" t="str">
            <v xml:space="preserve"> 42C</v>
          </cell>
          <cell r="D662" t="str">
            <v>EA</v>
          </cell>
          <cell r="E662">
            <v>415</v>
          </cell>
          <cell r="F662">
            <v>7.6999999999999999E-2</v>
          </cell>
          <cell r="G662">
            <v>56143</v>
          </cell>
          <cell r="H662">
            <v>8.3000000000000007</v>
          </cell>
          <cell r="I662">
            <v>62.25</v>
          </cell>
        </row>
        <row r="663">
          <cell r="A663" t="str">
            <v>5715-27</v>
          </cell>
          <cell r="B663" t="str">
            <v>카 프 링</v>
          </cell>
          <cell r="C663" t="str">
            <v xml:space="preserve"> 54C</v>
          </cell>
          <cell r="D663" t="str">
            <v>EA</v>
          </cell>
          <cell r="E663">
            <v>630</v>
          </cell>
          <cell r="F663">
            <v>7.6999999999999999E-2</v>
          </cell>
          <cell r="G663">
            <v>56143</v>
          </cell>
          <cell r="H663">
            <v>12.6</v>
          </cell>
          <cell r="I663">
            <v>94.5</v>
          </cell>
        </row>
        <row r="664">
          <cell r="A664" t="str">
            <v>5715-28</v>
          </cell>
          <cell r="B664" t="str">
            <v>카 프 링</v>
          </cell>
          <cell r="C664" t="str">
            <v xml:space="preserve"> 70C </v>
          </cell>
          <cell r="D664" t="str">
            <v>EA</v>
          </cell>
          <cell r="E664">
            <v>970</v>
          </cell>
          <cell r="F664">
            <v>0.17</v>
          </cell>
          <cell r="G664">
            <v>56143</v>
          </cell>
          <cell r="H664">
            <v>19.400000000000002</v>
          </cell>
          <cell r="I664">
            <v>145.5</v>
          </cell>
        </row>
        <row r="665">
          <cell r="A665" t="str">
            <v>5715-29</v>
          </cell>
          <cell r="B665" t="str">
            <v>카 프 링</v>
          </cell>
          <cell r="C665" t="str">
            <v xml:space="preserve"> 82C</v>
          </cell>
          <cell r="D665" t="str">
            <v>EA</v>
          </cell>
          <cell r="E665">
            <v>1330</v>
          </cell>
          <cell r="F665">
            <v>0.2</v>
          </cell>
          <cell r="G665">
            <v>56143</v>
          </cell>
          <cell r="H665">
            <v>26.6</v>
          </cell>
          <cell r="I665">
            <v>199.5</v>
          </cell>
        </row>
        <row r="666">
          <cell r="A666" t="str">
            <v>5715-30</v>
          </cell>
          <cell r="B666" t="str">
            <v>카 프 링</v>
          </cell>
          <cell r="C666" t="str">
            <v>104C</v>
          </cell>
          <cell r="D666" t="str">
            <v>EA</v>
          </cell>
          <cell r="E666">
            <v>1880</v>
          </cell>
          <cell r="F666">
            <v>0.2</v>
          </cell>
          <cell r="G666">
            <v>56143</v>
          </cell>
          <cell r="H666">
            <v>37.6</v>
          </cell>
          <cell r="I666">
            <v>282</v>
          </cell>
        </row>
        <row r="667">
          <cell r="A667" t="str">
            <v>5717-00</v>
          </cell>
          <cell r="B667" t="str">
            <v>난연 PE 전선관</v>
          </cell>
        </row>
        <row r="668">
          <cell r="A668" t="str">
            <v>5717-01</v>
          </cell>
          <cell r="B668" t="str">
            <v>난연 PE 전선관</v>
          </cell>
          <cell r="C668" t="str">
            <v>22*36*2.2</v>
          </cell>
          <cell r="D668" t="str">
            <v>M</v>
          </cell>
          <cell r="E668">
            <v>780</v>
          </cell>
          <cell r="F668">
            <v>0.06</v>
          </cell>
          <cell r="G668">
            <v>56143</v>
          </cell>
          <cell r="H668">
            <v>15.6</v>
          </cell>
          <cell r="I668">
            <v>117</v>
          </cell>
        </row>
        <row r="669">
          <cell r="A669" t="str">
            <v>5717-02</v>
          </cell>
          <cell r="B669" t="str">
            <v>난연 PE 전선관</v>
          </cell>
          <cell r="C669" t="str">
            <v>28*34*2.7</v>
          </cell>
          <cell r="D669" t="str">
            <v>M</v>
          </cell>
          <cell r="E669">
            <v>1280</v>
          </cell>
          <cell r="F669">
            <v>0.08</v>
          </cell>
          <cell r="G669">
            <v>56143</v>
          </cell>
          <cell r="H669">
            <v>25.6</v>
          </cell>
          <cell r="I669">
            <v>192</v>
          </cell>
        </row>
        <row r="670">
          <cell r="A670" t="str">
            <v>5717-03</v>
          </cell>
          <cell r="B670" t="str">
            <v>난연 PE 전선관</v>
          </cell>
          <cell r="C670" t="str">
            <v>36*42*3.1</v>
          </cell>
          <cell r="D670" t="str">
            <v>M</v>
          </cell>
          <cell r="E670">
            <v>1910</v>
          </cell>
          <cell r="F670">
            <v>0.1</v>
          </cell>
          <cell r="G670">
            <v>56143</v>
          </cell>
          <cell r="H670">
            <v>38.200000000000003</v>
          </cell>
          <cell r="I670">
            <v>286.5</v>
          </cell>
        </row>
        <row r="671">
          <cell r="A671" t="str">
            <v>5719-00</v>
          </cell>
          <cell r="B671" t="str">
            <v>포리에칠렌 전선관</v>
          </cell>
        </row>
        <row r="672">
          <cell r="A672" t="str">
            <v>5719-01</v>
          </cell>
          <cell r="B672" t="str">
            <v>포리에칠렌 전선관</v>
          </cell>
          <cell r="C672" t="str">
            <v xml:space="preserve"> 14C</v>
          </cell>
          <cell r="D672" t="str">
            <v>M</v>
          </cell>
          <cell r="E672">
            <v>170</v>
          </cell>
          <cell r="F672">
            <v>0.05</v>
          </cell>
          <cell r="G672">
            <v>56143</v>
          </cell>
          <cell r="H672">
            <v>3.4</v>
          </cell>
          <cell r="I672">
            <v>25.5</v>
          </cell>
        </row>
        <row r="673">
          <cell r="A673" t="str">
            <v>5719-02</v>
          </cell>
          <cell r="B673" t="str">
            <v>포리에칠렌 전선관</v>
          </cell>
          <cell r="C673" t="str">
            <v xml:space="preserve"> 16C</v>
          </cell>
          <cell r="D673" t="str">
            <v>M</v>
          </cell>
          <cell r="E673">
            <v>195</v>
          </cell>
          <cell r="F673">
            <v>0.05</v>
          </cell>
          <cell r="G673">
            <v>56143</v>
          </cell>
          <cell r="H673">
            <v>3.9</v>
          </cell>
          <cell r="I673">
            <v>29.25</v>
          </cell>
        </row>
        <row r="674">
          <cell r="A674" t="str">
            <v>5719-03</v>
          </cell>
          <cell r="B674" t="str">
            <v>포리에칠렌 전선관</v>
          </cell>
          <cell r="C674" t="str">
            <v xml:space="preserve"> 22C</v>
          </cell>
          <cell r="D674" t="str">
            <v>M</v>
          </cell>
          <cell r="E674">
            <v>285</v>
          </cell>
          <cell r="F674">
            <v>0.06</v>
          </cell>
          <cell r="G674">
            <v>56143</v>
          </cell>
          <cell r="H674">
            <v>5.7</v>
          </cell>
          <cell r="I674">
            <v>42.75</v>
          </cell>
        </row>
        <row r="675">
          <cell r="A675" t="str">
            <v>5719-04</v>
          </cell>
          <cell r="B675" t="str">
            <v>포리에칠렌 전선관</v>
          </cell>
          <cell r="C675" t="str">
            <v xml:space="preserve"> 28C</v>
          </cell>
          <cell r="D675" t="str">
            <v>M</v>
          </cell>
          <cell r="E675">
            <v>470</v>
          </cell>
          <cell r="F675">
            <v>0.08</v>
          </cell>
          <cell r="G675">
            <v>56143</v>
          </cell>
          <cell r="H675">
            <v>9.4</v>
          </cell>
          <cell r="I675">
            <v>70.5</v>
          </cell>
        </row>
        <row r="676">
          <cell r="A676" t="str">
            <v>5719-05</v>
          </cell>
          <cell r="B676" t="str">
            <v>포리에칠렌 전선관</v>
          </cell>
          <cell r="C676" t="str">
            <v xml:space="preserve"> 36C</v>
          </cell>
          <cell r="D676" t="str">
            <v>M</v>
          </cell>
          <cell r="E676">
            <v>700</v>
          </cell>
          <cell r="F676">
            <v>0.1</v>
          </cell>
          <cell r="G676">
            <v>56143</v>
          </cell>
          <cell r="H676">
            <v>14</v>
          </cell>
          <cell r="I676">
            <v>105</v>
          </cell>
        </row>
        <row r="677">
          <cell r="A677" t="str">
            <v>5719-06</v>
          </cell>
          <cell r="B677" t="str">
            <v>포리에칠렌 전선관</v>
          </cell>
          <cell r="C677" t="str">
            <v xml:space="preserve"> 42C</v>
          </cell>
          <cell r="D677" t="str">
            <v>M</v>
          </cell>
          <cell r="E677">
            <v>820</v>
          </cell>
          <cell r="F677">
            <v>0.13</v>
          </cell>
          <cell r="G677">
            <v>56143</v>
          </cell>
          <cell r="H677">
            <v>16.399999999999999</v>
          </cell>
          <cell r="I677">
            <v>123</v>
          </cell>
        </row>
        <row r="678">
          <cell r="A678" t="str">
            <v>5719-07</v>
          </cell>
          <cell r="B678" t="str">
            <v>포리에칠렌 전선관</v>
          </cell>
          <cell r="C678" t="str">
            <v xml:space="preserve"> 54C</v>
          </cell>
          <cell r="D678" t="str">
            <v>M</v>
          </cell>
          <cell r="E678">
            <v>1240</v>
          </cell>
          <cell r="F678">
            <v>0.13</v>
          </cell>
          <cell r="G678">
            <v>56143</v>
          </cell>
          <cell r="H678">
            <v>24.8</v>
          </cell>
          <cell r="I678">
            <v>186</v>
          </cell>
        </row>
        <row r="679">
          <cell r="A679" t="str">
            <v>5719-08</v>
          </cell>
          <cell r="B679" t="str">
            <v>포리에칠렌 전선관</v>
          </cell>
          <cell r="C679" t="str">
            <v xml:space="preserve"> 70C </v>
          </cell>
          <cell r="D679" t="str">
            <v>M</v>
          </cell>
          <cell r="E679">
            <v>1720</v>
          </cell>
          <cell r="F679">
            <v>0.28000000000000003</v>
          </cell>
          <cell r="G679">
            <v>56143</v>
          </cell>
          <cell r="H679">
            <v>34.4</v>
          </cell>
          <cell r="I679">
            <v>258</v>
          </cell>
        </row>
        <row r="680">
          <cell r="A680" t="str">
            <v>5719-09</v>
          </cell>
          <cell r="B680" t="str">
            <v>포리에칠렌 전선관</v>
          </cell>
          <cell r="C680" t="str">
            <v xml:space="preserve"> 82C</v>
          </cell>
          <cell r="D680" t="str">
            <v>M</v>
          </cell>
          <cell r="E680">
            <v>2430</v>
          </cell>
          <cell r="F680">
            <v>0.28000000000000003</v>
          </cell>
          <cell r="G680">
            <v>56143</v>
          </cell>
          <cell r="H680">
            <v>48.6</v>
          </cell>
          <cell r="I680">
            <v>364.5</v>
          </cell>
        </row>
        <row r="681">
          <cell r="A681" t="str">
            <v>5719-10</v>
          </cell>
          <cell r="B681" t="str">
            <v>포리에칠렌 전선관</v>
          </cell>
          <cell r="C681" t="str">
            <v>104C</v>
          </cell>
          <cell r="D681" t="str">
            <v>M</v>
          </cell>
          <cell r="E681">
            <v>3580</v>
          </cell>
          <cell r="F681">
            <v>0.46</v>
          </cell>
          <cell r="G681">
            <v>56143</v>
          </cell>
          <cell r="H681">
            <v>71.600000000000009</v>
          </cell>
          <cell r="I681">
            <v>537</v>
          </cell>
        </row>
        <row r="682">
          <cell r="A682" t="str">
            <v>5719-11</v>
          </cell>
        </row>
        <row r="683">
          <cell r="A683" t="str">
            <v>5721-00</v>
          </cell>
          <cell r="B683" t="str">
            <v>합성수지제 가요전선관 -KSC 8454-</v>
          </cell>
        </row>
        <row r="684">
          <cell r="A684" t="str">
            <v>5721-01</v>
          </cell>
          <cell r="B684" t="str">
            <v>가요전선관 -하이렉스</v>
          </cell>
          <cell r="C684" t="str">
            <v>16mm</v>
          </cell>
          <cell r="D684" t="str">
            <v>M</v>
          </cell>
          <cell r="E684">
            <v>120</v>
          </cell>
          <cell r="F684">
            <v>0.05</v>
          </cell>
          <cell r="G684">
            <v>56143</v>
          </cell>
          <cell r="H684">
            <v>2.4</v>
          </cell>
          <cell r="I684">
            <v>18</v>
          </cell>
        </row>
        <row r="685">
          <cell r="A685" t="str">
            <v>5721-02</v>
          </cell>
          <cell r="B685" t="str">
            <v>가요전선관 -하이렉스</v>
          </cell>
          <cell r="C685" t="str">
            <v>22mm</v>
          </cell>
          <cell r="D685" t="str">
            <v>M</v>
          </cell>
          <cell r="E685">
            <v>160</v>
          </cell>
          <cell r="F685">
            <v>0.06</v>
          </cell>
          <cell r="G685">
            <v>56143</v>
          </cell>
          <cell r="H685">
            <v>3.2</v>
          </cell>
          <cell r="I685">
            <v>24</v>
          </cell>
        </row>
        <row r="686">
          <cell r="A686" t="str">
            <v>5721-03</v>
          </cell>
          <cell r="B686" t="str">
            <v>가요전선관 -하이렉스</v>
          </cell>
          <cell r="C686" t="str">
            <v>28mm</v>
          </cell>
          <cell r="D686" t="str">
            <v>M</v>
          </cell>
          <cell r="E686">
            <v>220</v>
          </cell>
          <cell r="F686">
            <v>0.08</v>
          </cell>
          <cell r="G686">
            <v>56143</v>
          </cell>
          <cell r="H686">
            <v>4.4000000000000004</v>
          </cell>
          <cell r="I686">
            <v>33</v>
          </cell>
        </row>
        <row r="687">
          <cell r="A687" t="str">
            <v>5721-11</v>
          </cell>
          <cell r="B687" t="str">
            <v>가요전선관 -하이렉스(PF-난연성)</v>
          </cell>
          <cell r="C687" t="str">
            <v>14mm</v>
          </cell>
          <cell r="D687" t="str">
            <v>M</v>
          </cell>
          <cell r="E687">
            <v>500</v>
          </cell>
          <cell r="F687">
            <v>0.05</v>
          </cell>
          <cell r="G687">
            <v>56143</v>
          </cell>
          <cell r="H687">
            <v>10</v>
          </cell>
          <cell r="I687">
            <v>75</v>
          </cell>
        </row>
        <row r="688">
          <cell r="A688" t="str">
            <v>5721-12</v>
          </cell>
          <cell r="B688" t="str">
            <v>가요전선관 -하이렉스(PF-난연성)</v>
          </cell>
          <cell r="C688" t="str">
            <v>16mm</v>
          </cell>
          <cell r="D688" t="str">
            <v>M</v>
          </cell>
          <cell r="E688">
            <v>550</v>
          </cell>
          <cell r="F688">
            <v>0.05</v>
          </cell>
          <cell r="G688">
            <v>56143</v>
          </cell>
          <cell r="H688">
            <v>11</v>
          </cell>
          <cell r="I688">
            <v>82.5</v>
          </cell>
        </row>
        <row r="689">
          <cell r="A689" t="str">
            <v>5721-13</v>
          </cell>
          <cell r="B689" t="str">
            <v>가요전선관 -하이렉스(PF-난연성)</v>
          </cell>
          <cell r="C689" t="str">
            <v>22mm</v>
          </cell>
          <cell r="D689" t="str">
            <v>M</v>
          </cell>
          <cell r="E689">
            <v>750</v>
          </cell>
          <cell r="F689">
            <v>0.06</v>
          </cell>
          <cell r="G689">
            <v>56143</v>
          </cell>
          <cell r="H689">
            <v>15</v>
          </cell>
          <cell r="I689">
            <v>112.5</v>
          </cell>
        </row>
        <row r="690">
          <cell r="A690" t="str">
            <v>5721-14</v>
          </cell>
          <cell r="B690" t="str">
            <v>가요전선관 -하이렉스(PF-난연성)</v>
          </cell>
          <cell r="C690" t="str">
            <v>28mm</v>
          </cell>
          <cell r="D690" t="str">
            <v>M</v>
          </cell>
          <cell r="E690">
            <v>980</v>
          </cell>
          <cell r="F690">
            <v>0.08</v>
          </cell>
          <cell r="G690">
            <v>56143</v>
          </cell>
          <cell r="H690">
            <v>19.600000000000001</v>
          </cell>
          <cell r="I690">
            <v>147</v>
          </cell>
        </row>
        <row r="691">
          <cell r="A691" t="str">
            <v>5721-21</v>
          </cell>
          <cell r="B691" t="str">
            <v>연경용 카프링</v>
          </cell>
          <cell r="C691" t="str">
            <v>14mm</v>
          </cell>
          <cell r="D691" t="str">
            <v>EA</v>
          </cell>
          <cell r="E691">
            <v>120</v>
          </cell>
          <cell r="F691">
            <v>0.03</v>
          </cell>
          <cell r="G691">
            <v>56143</v>
          </cell>
          <cell r="H691">
            <v>2.4</v>
          </cell>
          <cell r="I691">
            <v>18</v>
          </cell>
        </row>
        <row r="692">
          <cell r="A692" t="str">
            <v>5721-22</v>
          </cell>
          <cell r="B692" t="str">
            <v>연경용 카프링</v>
          </cell>
          <cell r="C692" t="str">
            <v>16mm</v>
          </cell>
          <cell r="D692" t="str">
            <v>EA</v>
          </cell>
          <cell r="E692">
            <v>130</v>
          </cell>
          <cell r="F692">
            <v>0.03</v>
          </cell>
          <cell r="G692">
            <v>56143</v>
          </cell>
          <cell r="H692">
            <v>2.6</v>
          </cell>
          <cell r="I692">
            <v>19.5</v>
          </cell>
        </row>
        <row r="693">
          <cell r="A693" t="str">
            <v>5721-23</v>
          </cell>
          <cell r="B693" t="str">
            <v>연경용 카프링</v>
          </cell>
          <cell r="C693" t="str">
            <v>22mm</v>
          </cell>
          <cell r="D693" t="str">
            <v>EA</v>
          </cell>
          <cell r="E693">
            <v>170</v>
          </cell>
          <cell r="F693">
            <v>3.9E-2</v>
          </cell>
          <cell r="G693">
            <v>56143</v>
          </cell>
          <cell r="H693">
            <v>3.4</v>
          </cell>
          <cell r="I693">
            <v>25.5</v>
          </cell>
        </row>
        <row r="694">
          <cell r="A694" t="str">
            <v>5721-24</v>
          </cell>
          <cell r="B694" t="str">
            <v>연경용 카프링</v>
          </cell>
          <cell r="C694" t="str">
            <v>28mm</v>
          </cell>
          <cell r="D694" t="str">
            <v>EA</v>
          </cell>
          <cell r="E694">
            <v>210</v>
          </cell>
          <cell r="F694">
            <v>4.9000000000000002E-2</v>
          </cell>
          <cell r="G694">
            <v>56143</v>
          </cell>
          <cell r="H694">
            <v>4.2</v>
          </cell>
          <cell r="I694">
            <v>31.5</v>
          </cell>
        </row>
        <row r="695">
          <cell r="A695" t="str">
            <v>5721-31</v>
          </cell>
          <cell r="B695" t="str">
            <v>콘 넥 타</v>
          </cell>
          <cell r="C695" t="str">
            <v>14mm</v>
          </cell>
          <cell r="D695" t="str">
            <v>EA</v>
          </cell>
          <cell r="E695">
            <v>120</v>
          </cell>
          <cell r="F695">
            <v>0.03</v>
          </cell>
          <cell r="G695">
            <v>56143</v>
          </cell>
          <cell r="H695">
            <v>2.4</v>
          </cell>
          <cell r="I695">
            <v>18</v>
          </cell>
        </row>
        <row r="696">
          <cell r="A696" t="str">
            <v>5721-32</v>
          </cell>
          <cell r="B696" t="str">
            <v>콘 넥 타</v>
          </cell>
          <cell r="C696" t="str">
            <v>16mm</v>
          </cell>
          <cell r="D696" t="str">
            <v>EA</v>
          </cell>
          <cell r="E696">
            <v>130</v>
          </cell>
          <cell r="F696">
            <v>0.03</v>
          </cell>
          <cell r="G696">
            <v>56143</v>
          </cell>
          <cell r="H696">
            <v>2.6</v>
          </cell>
          <cell r="I696">
            <v>19.5</v>
          </cell>
        </row>
        <row r="697">
          <cell r="A697" t="str">
            <v>5721-33</v>
          </cell>
          <cell r="B697" t="str">
            <v>콘 넥 타</v>
          </cell>
          <cell r="C697" t="str">
            <v>22mm</v>
          </cell>
          <cell r="D697" t="str">
            <v>EA</v>
          </cell>
          <cell r="E697">
            <v>170</v>
          </cell>
          <cell r="F697">
            <v>3.9E-2</v>
          </cell>
          <cell r="G697">
            <v>56143</v>
          </cell>
          <cell r="H697">
            <v>3.4</v>
          </cell>
          <cell r="I697">
            <v>25.5</v>
          </cell>
        </row>
        <row r="698">
          <cell r="A698" t="str">
            <v>5721-34</v>
          </cell>
          <cell r="B698" t="str">
            <v>콘 넥 타</v>
          </cell>
          <cell r="C698" t="str">
            <v>28mm</v>
          </cell>
          <cell r="D698" t="str">
            <v>EA</v>
          </cell>
          <cell r="E698">
            <v>210</v>
          </cell>
          <cell r="F698">
            <v>4.9000000000000002E-2</v>
          </cell>
          <cell r="G698">
            <v>56143</v>
          </cell>
          <cell r="H698">
            <v>4.2</v>
          </cell>
          <cell r="I698">
            <v>31.5</v>
          </cell>
        </row>
        <row r="699">
          <cell r="A699" t="str">
            <v>5721-35</v>
          </cell>
        </row>
        <row r="700">
          <cell r="A700" t="str">
            <v>5725-00</v>
          </cell>
          <cell r="B700" t="str">
            <v>풀  박  스</v>
          </cell>
        </row>
        <row r="701">
          <cell r="A701" t="str">
            <v>5725-01</v>
          </cell>
          <cell r="B701" t="str">
            <v>PULL BOX</v>
          </cell>
          <cell r="C701" t="str">
            <v>100*100* 50</v>
          </cell>
          <cell r="D701" t="str">
            <v>EA</v>
          </cell>
          <cell r="E701">
            <v>1400</v>
          </cell>
          <cell r="F701">
            <v>0.6</v>
          </cell>
          <cell r="G701">
            <v>56143</v>
          </cell>
          <cell r="H701">
            <v>0</v>
          </cell>
          <cell r="I701">
            <v>0</v>
          </cell>
        </row>
        <row r="702">
          <cell r="A702" t="str">
            <v>5725-02</v>
          </cell>
          <cell r="B702" t="str">
            <v>PULL BOX</v>
          </cell>
          <cell r="C702" t="str">
            <v>100*100*75</v>
          </cell>
          <cell r="D702" t="str">
            <v>EA</v>
          </cell>
          <cell r="E702">
            <v>1570</v>
          </cell>
          <cell r="F702">
            <v>0.6</v>
          </cell>
          <cell r="G702">
            <v>56143</v>
          </cell>
          <cell r="H702">
            <v>0</v>
          </cell>
          <cell r="I702">
            <v>0</v>
          </cell>
        </row>
        <row r="703">
          <cell r="A703" t="str">
            <v>5725-03</v>
          </cell>
          <cell r="B703" t="str">
            <v>PULL BOX</v>
          </cell>
          <cell r="C703" t="str">
            <v>100*100*100</v>
          </cell>
          <cell r="D703" t="str">
            <v>EA</v>
          </cell>
          <cell r="E703">
            <v>1850</v>
          </cell>
          <cell r="F703">
            <v>0.6</v>
          </cell>
          <cell r="G703">
            <v>56143</v>
          </cell>
          <cell r="H703">
            <v>0</v>
          </cell>
          <cell r="I703">
            <v>0</v>
          </cell>
        </row>
        <row r="704">
          <cell r="A704" t="str">
            <v>5725-04</v>
          </cell>
          <cell r="B704" t="str">
            <v>PULL BOX</v>
          </cell>
          <cell r="C704" t="str">
            <v>150*150*100</v>
          </cell>
          <cell r="D704" t="str">
            <v>EA</v>
          </cell>
          <cell r="E704">
            <v>2320</v>
          </cell>
          <cell r="F704">
            <v>0.6</v>
          </cell>
          <cell r="G704">
            <v>56143</v>
          </cell>
          <cell r="H704">
            <v>0</v>
          </cell>
          <cell r="I704">
            <v>0</v>
          </cell>
        </row>
        <row r="705">
          <cell r="A705" t="str">
            <v>5725-05</v>
          </cell>
          <cell r="B705" t="str">
            <v>PULL BOX</v>
          </cell>
          <cell r="C705" t="str">
            <v>150*150*150</v>
          </cell>
          <cell r="D705" t="str">
            <v>EA</v>
          </cell>
          <cell r="E705">
            <v>2720</v>
          </cell>
          <cell r="F705">
            <v>0.6</v>
          </cell>
          <cell r="G705">
            <v>56143</v>
          </cell>
          <cell r="H705">
            <v>0</v>
          </cell>
          <cell r="I705">
            <v>0</v>
          </cell>
        </row>
        <row r="706">
          <cell r="A706" t="str">
            <v>5725-06</v>
          </cell>
          <cell r="B706" t="str">
            <v>PULL BOX</v>
          </cell>
          <cell r="C706" t="str">
            <v>200*200*100</v>
          </cell>
          <cell r="D706" t="str">
            <v>EA</v>
          </cell>
          <cell r="E706">
            <v>3580</v>
          </cell>
          <cell r="F706">
            <v>0.6</v>
          </cell>
          <cell r="G706">
            <v>56143</v>
          </cell>
          <cell r="H706">
            <v>0</v>
          </cell>
          <cell r="I706">
            <v>0</v>
          </cell>
        </row>
        <row r="707">
          <cell r="A707" t="str">
            <v>5725-07</v>
          </cell>
          <cell r="B707" t="str">
            <v>PULL BOX</v>
          </cell>
          <cell r="C707" t="str">
            <v>200*200*150</v>
          </cell>
          <cell r="D707" t="str">
            <v>EA</v>
          </cell>
          <cell r="E707">
            <v>4510</v>
          </cell>
          <cell r="F707">
            <v>0.6</v>
          </cell>
          <cell r="G707">
            <v>56143</v>
          </cell>
          <cell r="H707">
            <v>0</v>
          </cell>
          <cell r="I707">
            <v>0</v>
          </cell>
        </row>
        <row r="708">
          <cell r="A708" t="str">
            <v>5725-08</v>
          </cell>
          <cell r="B708" t="str">
            <v>PULL BOX</v>
          </cell>
          <cell r="C708" t="str">
            <v>200*200*200</v>
          </cell>
          <cell r="D708" t="str">
            <v>EA</v>
          </cell>
          <cell r="E708">
            <v>4940</v>
          </cell>
          <cell r="F708">
            <v>0.6</v>
          </cell>
          <cell r="G708">
            <v>56143</v>
          </cell>
          <cell r="H708">
            <v>0</v>
          </cell>
          <cell r="I708">
            <v>0</v>
          </cell>
        </row>
        <row r="709">
          <cell r="A709" t="str">
            <v>5725-09</v>
          </cell>
          <cell r="B709" t="str">
            <v>PULL BOX</v>
          </cell>
          <cell r="C709" t="str">
            <v>250*250*100</v>
          </cell>
          <cell r="D709" t="str">
            <v>EA</v>
          </cell>
          <cell r="E709">
            <v>5230</v>
          </cell>
          <cell r="F709">
            <v>0.6</v>
          </cell>
          <cell r="G709">
            <v>56143</v>
          </cell>
          <cell r="H709">
            <v>0</v>
          </cell>
          <cell r="I709">
            <v>0</v>
          </cell>
        </row>
        <row r="710">
          <cell r="A710" t="str">
            <v>5725-10</v>
          </cell>
          <cell r="B710" t="str">
            <v>PULL BOX</v>
          </cell>
          <cell r="C710" t="str">
            <v>250*250*150</v>
          </cell>
          <cell r="D710" t="str">
            <v>EA</v>
          </cell>
          <cell r="E710">
            <v>5620</v>
          </cell>
          <cell r="F710">
            <v>0.6</v>
          </cell>
          <cell r="G710">
            <v>56143</v>
          </cell>
          <cell r="H710">
            <v>0</v>
          </cell>
          <cell r="I710">
            <v>0</v>
          </cell>
        </row>
        <row r="711">
          <cell r="A711" t="str">
            <v>5725-11</v>
          </cell>
          <cell r="B711" t="str">
            <v>PULL BOX</v>
          </cell>
          <cell r="C711" t="str">
            <v>250*250*200</v>
          </cell>
          <cell r="D711" t="str">
            <v>EA</v>
          </cell>
          <cell r="E711">
            <v>6470</v>
          </cell>
          <cell r="F711">
            <v>0.6</v>
          </cell>
          <cell r="G711">
            <v>56143</v>
          </cell>
          <cell r="H711">
            <v>0</v>
          </cell>
          <cell r="I711">
            <v>0</v>
          </cell>
        </row>
        <row r="712">
          <cell r="A712" t="str">
            <v>5725-12</v>
          </cell>
          <cell r="B712" t="str">
            <v>PULL BOX</v>
          </cell>
          <cell r="C712" t="str">
            <v>300*300*100</v>
          </cell>
          <cell r="D712" t="str">
            <v>EA</v>
          </cell>
          <cell r="E712">
            <v>5630</v>
          </cell>
          <cell r="F712">
            <v>0.6</v>
          </cell>
          <cell r="G712">
            <v>56143</v>
          </cell>
          <cell r="H712">
            <v>0</v>
          </cell>
          <cell r="I712">
            <v>0</v>
          </cell>
        </row>
        <row r="713">
          <cell r="A713" t="str">
            <v>5725-13</v>
          </cell>
          <cell r="B713" t="str">
            <v>PULL BOX</v>
          </cell>
          <cell r="C713" t="str">
            <v>300*300*150</v>
          </cell>
          <cell r="D713" t="str">
            <v>EA</v>
          </cell>
          <cell r="E713">
            <v>6480</v>
          </cell>
          <cell r="F713">
            <v>0.6</v>
          </cell>
          <cell r="G713">
            <v>56143</v>
          </cell>
          <cell r="H713">
            <v>0</v>
          </cell>
          <cell r="I713">
            <v>0</v>
          </cell>
        </row>
        <row r="714">
          <cell r="A714" t="str">
            <v>5725-14</v>
          </cell>
          <cell r="B714" t="str">
            <v>PULL BOX</v>
          </cell>
          <cell r="C714" t="str">
            <v>300*300*200</v>
          </cell>
          <cell r="D714" t="str">
            <v>EA</v>
          </cell>
          <cell r="E714">
            <v>7320</v>
          </cell>
          <cell r="F714">
            <v>0.6</v>
          </cell>
          <cell r="G714">
            <v>56143</v>
          </cell>
          <cell r="H714">
            <v>0</v>
          </cell>
          <cell r="I714">
            <v>0</v>
          </cell>
        </row>
        <row r="715">
          <cell r="A715" t="str">
            <v>5725-15</v>
          </cell>
          <cell r="B715" t="str">
            <v>PULL BOX</v>
          </cell>
          <cell r="C715" t="str">
            <v>300*300*300</v>
          </cell>
          <cell r="D715" t="str">
            <v>EA</v>
          </cell>
          <cell r="E715">
            <v>8960</v>
          </cell>
          <cell r="F715">
            <v>0.6</v>
          </cell>
          <cell r="G715">
            <v>56143</v>
          </cell>
          <cell r="H715">
            <v>0</v>
          </cell>
          <cell r="I715">
            <v>0</v>
          </cell>
        </row>
        <row r="716">
          <cell r="A716" t="str">
            <v>5725-16</v>
          </cell>
          <cell r="B716" t="str">
            <v>PULL BOX</v>
          </cell>
          <cell r="C716" t="str">
            <v>400*400*150</v>
          </cell>
          <cell r="D716" t="str">
            <v>EA</v>
          </cell>
          <cell r="E716">
            <v>10540</v>
          </cell>
          <cell r="F716">
            <v>0.6</v>
          </cell>
          <cell r="G716">
            <v>56143</v>
          </cell>
          <cell r="H716">
            <v>0</v>
          </cell>
          <cell r="I716">
            <v>0</v>
          </cell>
        </row>
        <row r="717">
          <cell r="A717" t="str">
            <v>5725-17</v>
          </cell>
          <cell r="B717" t="str">
            <v>PULL BOX</v>
          </cell>
          <cell r="C717" t="str">
            <v>400*400*200</v>
          </cell>
          <cell r="D717" t="str">
            <v>EA</v>
          </cell>
          <cell r="E717">
            <v>11500</v>
          </cell>
          <cell r="F717">
            <v>0.6</v>
          </cell>
          <cell r="G717">
            <v>56143</v>
          </cell>
          <cell r="H717">
            <v>0</v>
          </cell>
          <cell r="I717">
            <v>0</v>
          </cell>
        </row>
        <row r="718">
          <cell r="A718" t="str">
            <v>5725-18</v>
          </cell>
          <cell r="B718" t="str">
            <v>PULL BOX</v>
          </cell>
          <cell r="C718" t="str">
            <v>400*400*300</v>
          </cell>
          <cell r="D718" t="str">
            <v>EA</v>
          </cell>
          <cell r="E718">
            <v>13640</v>
          </cell>
          <cell r="F718">
            <v>0.6</v>
          </cell>
          <cell r="G718">
            <v>56143</v>
          </cell>
          <cell r="H718">
            <v>0</v>
          </cell>
          <cell r="I718">
            <v>0</v>
          </cell>
        </row>
        <row r="719">
          <cell r="A719" t="str">
            <v>5725-19</v>
          </cell>
          <cell r="B719" t="str">
            <v>PULL BOX</v>
          </cell>
          <cell r="C719" t="str">
            <v>500*500*200</v>
          </cell>
          <cell r="D719" t="str">
            <v>EA</v>
          </cell>
          <cell r="E719">
            <v>20510</v>
          </cell>
          <cell r="F719">
            <v>0.95</v>
          </cell>
          <cell r="G719">
            <v>56143</v>
          </cell>
          <cell r="H719">
            <v>0</v>
          </cell>
          <cell r="I719">
            <v>0</v>
          </cell>
        </row>
        <row r="720">
          <cell r="A720" t="str">
            <v>5725-20</v>
          </cell>
          <cell r="B720" t="str">
            <v>PULL BOX</v>
          </cell>
          <cell r="C720" t="str">
            <v>500*500*300</v>
          </cell>
          <cell r="D720" t="str">
            <v>EA</v>
          </cell>
          <cell r="E720">
            <v>24790</v>
          </cell>
          <cell r="F720">
            <v>0.95</v>
          </cell>
          <cell r="G720">
            <v>56143</v>
          </cell>
          <cell r="H720">
            <v>0</v>
          </cell>
          <cell r="I720">
            <v>0</v>
          </cell>
        </row>
        <row r="721">
          <cell r="A721" t="str">
            <v>5725-21</v>
          </cell>
          <cell r="B721" t="str">
            <v>PULL BOX</v>
          </cell>
          <cell r="C721" t="str">
            <v>600*600*300</v>
          </cell>
          <cell r="D721" t="str">
            <v>EA</v>
          </cell>
          <cell r="E721">
            <v>28500</v>
          </cell>
          <cell r="F721">
            <v>0.95</v>
          </cell>
          <cell r="G721">
            <v>56143</v>
          </cell>
          <cell r="H721">
            <v>0</v>
          </cell>
          <cell r="I721">
            <v>0</v>
          </cell>
        </row>
        <row r="722">
          <cell r="A722" t="str">
            <v>5725-22</v>
          </cell>
          <cell r="B722" t="str">
            <v>PULL BOX</v>
          </cell>
          <cell r="C722" t="str">
            <v>600*600*400</v>
          </cell>
          <cell r="D722" t="str">
            <v>EA</v>
          </cell>
          <cell r="E722">
            <v>34800</v>
          </cell>
          <cell r="F722">
            <v>0.95</v>
          </cell>
          <cell r="G722">
            <v>56143</v>
          </cell>
          <cell r="H722">
            <v>0</v>
          </cell>
          <cell r="I722">
            <v>0</v>
          </cell>
        </row>
        <row r="723">
          <cell r="A723" t="str">
            <v>5725-23</v>
          </cell>
        </row>
        <row r="724">
          <cell r="A724" t="str">
            <v>5727-00</v>
          </cell>
          <cell r="B724" t="str">
            <v>파상형경질폴리에칠렌 전선관(ELP) -KSC 8455-</v>
          </cell>
        </row>
        <row r="725">
          <cell r="A725" t="str">
            <v>5727-01</v>
          </cell>
          <cell r="B725" t="str">
            <v>파상형경질수지전선관</v>
          </cell>
          <cell r="C725" t="str">
            <v>30mm</v>
          </cell>
          <cell r="D725" t="str">
            <v>M</v>
          </cell>
          <cell r="E725">
            <v>280</v>
          </cell>
          <cell r="F725">
            <v>0.08</v>
          </cell>
          <cell r="G725">
            <v>56143</v>
          </cell>
          <cell r="H725">
            <v>0</v>
          </cell>
          <cell r="I725">
            <v>0</v>
          </cell>
        </row>
        <row r="726">
          <cell r="A726" t="str">
            <v>5727-02</v>
          </cell>
          <cell r="B726" t="str">
            <v>파상형경질수지전선관</v>
          </cell>
          <cell r="C726" t="str">
            <v>40mm</v>
          </cell>
          <cell r="D726" t="str">
            <v>M</v>
          </cell>
          <cell r="E726">
            <v>390</v>
          </cell>
          <cell r="F726">
            <v>0.1</v>
          </cell>
          <cell r="G726">
            <v>56143</v>
          </cell>
          <cell r="H726">
            <v>0</v>
          </cell>
          <cell r="I726">
            <v>0</v>
          </cell>
        </row>
        <row r="727">
          <cell r="A727" t="str">
            <v>5727-03</v>
          </cell>
          <cell r="B727" t="str">
            <v>파상형경질수지전선관</v>
          </cell>
          <cell r="C727" t="str">
            <v>50mm</v>
          </cell>
          <cell r="D727" t="str">
            <v>M</v>
          </cell>
          <cell r="E727">
            <v>500</v>
          </cell>
          <cell r="F727">
            <v>0.13</v>
          </cell>
          <cell r="G727">
            <v>56143</v>
          </cell>
          <cell r="H727">
            <v>0</v>
          </cell>
          <cell r="I727">
            <v>0</v>
          </cell>
        </row>
        <row r="728">
          <cell r="A728" t="str">
            <v>5727-04</v>
          </cell>
          <cell r="B728" t="str">
            <v>파상형경질수지전선관</v>
          </cell>
          <cell r="C728" t="str">
            <v>65mm</v>
          </cell>
          <cell r="D728" t="str">
            <v>M</v>
          </cell>
          <cell r="E728">
            <v>790</v>
          </cell>
          <cell r="F728">
            <v>0.19</v>
          </cell>
          <cell r="G728">
            <v>56143</v>
          </cell>
          <cell r="H728">
            <v>0</v>
          </cell>
          <cell r="I728">
            <v>0</v>
          </cell>
        </row>
        <row r="729">
          <cell r="A729" t="str">
            <v>5727-05</v>
          </cell>
          <cell r="B729" t="str">
            <v>파상형경질수지전선관</v>
          </cell>
          <cell r="C729" t="str">
            <v>80mm</v>
          </cell>
          <cell r="D729" t="str">
            <v>M</v>
          </cell>
          <cell r="E729">
            <v>1000</v>
          </cell>
          <cell r="F729">
            <v>0.37</v>
          </cell>
          <cell r="G729">
            <v>56143</v>
          </cell>
          <cell r="H729">
            <v>0</v>
          </cell>
          <cell r="I729">
            <v>0</v>
          </cell>
        </row>
        <row r="730">
          <cell r="A730" t="str">
            <v>5727-06</v>
          </cell>
          <cell r="B730" t="str">
            <v>파상형경질수지전선관</v>
          </cell>
          <cell r="C730" t="str">
            <v>100mm</v>
          </cell>
          <cell r="D730" t="str">
            <v>M</v>
          </cell>
          <cell r="E730">
            <v>1600</v>
          </cell>
          <cell r="F730">
            <v>0.45</v>
          </cell>
          <cell r="G730">
            <v>56143</v>
          </cell>
          <cell r="H730">
            <v>0</v>
          </cell>
          <cell r="I730">
            <v>0</v>
          </cell>
        </row>
        <row r="731">
          <cell r="A731" t="str">
            <v>5727-07</v>
          </cell>
          <cell r="B731" t="str">
            <v>파상형경질수지전선관</v>
          </cell>
          <cell r="C731" t="str">
            <v>125mm</v>
          </cell>
          <cell r="D731" t="str">
            <v>M</v>
          </cell>
          <cell r="E731">
            <v>2300</v>
          </cell>
          <cell r="F731">
            <v>0.51</v>
          </cell>
          <cell r="G731">
            <v>56143</v>
          </cell>
          <cell r="H731">
            <v>0</v>
          </cell>
          <cell r="I731">
            <v>0</v>
          </cell>
        </row>
        <row r="732">
          <cell r="A732" t="str">
            <v>5727-08</v>
          </cell>
          <cell r="B732" t="str">
            <v>파상형경질수지전선관</v>
          </cell>
          <cell r="C732" t="str">
            <v>150mm</v>
          </cell>
          <cell r="D732" t="str">
            <v>M</v>
          </cell>
          <cell r="E732">
            <v>3220</v>
          </cell>
          <cell r="F732">
            <v>0.56000000000000005</v>
          </cell>
          <cell r="G732">
            <v>56143</v>
          </cell>
          <cell r="H732">
            <v>0</v>
          </cell>
          <cell r="I732">
            <v>0</v>
          </cell>
        </row>
        <row r="733">
          <cell r="A733" t="str">
            <v>5727-09</v>
          </cell>
          <cell r="B733" t="str">
            <v>파상형경질수지전선관</v>
          </cell>
          <cell r="C733" t="str">
            <v>175mm</v>
          </cell>
          <cell r="D733" t="str">
            <v>M</v>
          </cell>
          <cell r="E733">
            <v>4400</v>
          </cell>
          <cell r="F733">
            <v>0.61</v>
          </cell>
          <cell r="G733">
            <v>56143</v>
          </cell>
          <cell r="H733">
            <v>0</v>
          </cell>
          <cell r="I733">
            <v>0</v>
          </cell>
        </row>
        <row r="734">
          <cell r="A734" t="str">
            <v>5727-10</v>
          </cell>
          <cell r="B734" t="str">
            <v>파상형경질수지전선관</v>
          </cell>
          <cell r="C734" t="str">
            <v>200mm</v>
          </cell>
          <cell r="D734" t="str">
            <v>M</v>
          </cell>
          <cell r="E734">
            <v>5700</v>
          </cell>
          <cell r="F734">
            <v>0.66</v>
          </cell>
          <cell r="G734">
            <v>56143</v>
          </cell>
          <cell r="H734">
            <v>0</v>
          </cell>
          <cell r="I734">
            <v>0</v>
          </cell>
        </row>
        <row r="735">
          <cell r="A735" t="str">
            <v>5727-11</v>
          </cell>
        </row>
        <row r="736">
          <cell r="A736" t="str">
            <v>5733-00</v>
          </cell>
          <cell r="B736" t="str">
            <v>노  출  박  스</v>
          </cell>
        </row>
        <row r="737">
          <cell r="A737" t="str">
            <v>5733-01</v>
          </cell>
          <cell r="B737" t="str">
            <v>노출박스 - 16mm</v>
          </cell>
          <cell r="C737" t="str">
            <v>1방출</v>
          </cell>
          <cell r="D737" t="str">
            <v>EA</v>
          </cell>
          <cell r="E737">
            <v>2700</v>
          </cell>
          <cell r="F737">
            <v>0</v>
          </cell>
          <cell r="G737">
            <v>0</v>
          </cell>
          <cell r="H737">
            <v>0</v>
          </cell>
          <cell r="I737">
            <v>0</v>
          </cell>
        </row>
        <row r="738">
          <cell r="A738" t="str">
            <v>5733-02</v>
          </cell>
          <cell r="B738" t="str">
            <v>노출박스 - 16mm</v>
          </cell>
          <cell r="C738" t="str">
            <v>2방출</v>
          </cell>
          <cell r="D738" t="str">
            <v>EA</v>
          </cell>
          <cell r="E738">
            <v>2870</v>
          </cell>
          <cell r="F738">
            <v>0</v>
          </cell>
          <cell r="G738">
            <v>0</v>
          </cell>
          <cell r="H738">
            <v>0</v>
          </cell>
          <cell r="I738">
            <v>0</v>
          </cell>
        </row>
        <row r="739">
          <cell r="A739" t="str">
            <v>5733-03</v>
          </cell>
          <cell r="B739" t="str">
            <v>노출박스 - 16mm</v>
          </cell>
          <cell r="C739" t="str">
            <v>3방출</v>
          </cell>
          <cell r="D739" t="str">
            <v>EA</v>
          </cell>
          <cell r="E739">
            <v>3034</v>
          </cell>
          <cell r="F739">
            <v>0</v>
          </cell>
          <cell r="G739">
            <v>0</v>
          </cell>
          <cell r="H739">
            <v>0</v>
          </cell>
          <cell r="I739">
            <v>0</v>
          </cell>
        </row>
        <row r="740">
          <cell r="A740" t="str">
            <v>5733-04</v>
          </cell>
          <cell r="B740" t="str">
            <v>노출박스 - 16mm</v>
          </cell>
          <cell r="C740" t="str">
            <v>4방출</v>
          </cell>
          <cell r="D740" t="str">
            <v>EA</v>
          </cell>
          <cell r="E740">
            <v>3203</v>
          </cell>
          <cell r="F740">
            <v>0</v>
          </cell>
          <cell r="G740">
            <v>0</v>
          </cell>
          <cell r="H740">
            <v>0</v>
          </cell>
          <cell r="I740">
            <v>0</v>
          </cell>
        </row>
        <row r="741">
          <cell r="A741" t="str">
            <v>5733-11</v>
          </cell>
          <cell r="B741" t="str">
            <v>노출박스 - 16mm(2개용)</v>
          </cell>
          <cell r="C741" t="str">
            <v>1방출</v>
          </cell>
          <cell r="D741" t="str">
            <v>EA</v>
          </cell>
          <cell r="E741">
            <v>3519</v>
          </cell>
          <cell r="F741">
            <v>0</v>
          </cell>
          <cell r="G741">
            <v>0</v>
          </cell>
          <cell r="H741">
            <v>0</v>
          </cell>
          <cell r="I741">
            <v>0</v>
          </cell>
        </row>
        <row r="742">
          <cell r="A742" t="str">
            <v>5733-12</v>
          </cell>
          <cell r="B742" t="str">
            <v>노출박스 - 16mm(2개용)</v>
          </cell>
          <cell r="C742" t="str">
            <v>2방출</v>
          </cell>
          <cell r="D742" t="str">
            <v>EA</v>
          </cell>
          <cell r="E742">
            <v>3910</v>
          </cell>
          <cell r="F742">
            <v>0</v>
          </cell>
          <cell r="G742">
            <v>0</v>
          </cell>
          <cell r="H742">
            <v>0</v>
          </cell>
          <cell r="I742">
            <v>0</v>
          </cell>
        </row>
        <row r="743">
          <cell r="A743" t="str">
            <v>5733-13</v>
          </cell>
          <cell r="B743" t="str">
            <v>노출박스 - 16mm(2개용)</v>
          </cell>
          <cell r="C743" t="str">
            <v>3방출</v>
          </cell>
          <cell r="D743" t="str">
            <v>EA</v>
          </cell>
          <cell r="E743">
            <v>4301</v>
          </cell>
          <cell r="F743">
            <v>0</v>
          </cell>
          <cell r="G743">
            <v>0</v>
          </cell>
          <cell r="H743">
            <v>0</v>
          </cell>
          <cell r="I743">
            <v>0</v>
          </cell>
        </row>
        <row r="744">
          <cell r="A744" t="str">
            <v>5733-14</v>
          </cell>
          <cell r="B744" t="str">
            <v>노출박스 - 16mm(2개용)</v>
          </cell>
          <cell r="C744" t="str">
            <v>4방출</v>
          </cell>
          <cell r="D744" t="str">
            <v>EA</v>
          </cell>
          <cell r="E744">
            <v>6256</v>
          </cell>
          <cell r="F744">
            <v>0</v>
          </cell>
          <cell r="G744">
            <v>0</v>
          </cell>
          <cell r="H744">
            <v>0</v>
          </cell>
          <cell r="I744">
            <v>0</v>
          </cell>
        </row>
        <row r="745">
          <cell r="A745" t="str">
            <v>5733-16</v>
          </cell>
          <cell r="B745" t="str">
            <v>노출박스 - 16mm(3개용)</v>
          </cell>
          <cell r="C745" t="str">
            <v>1방출</v>
          </cell>
          <cell r="D745" t="str">
            <v>EA</v>
          </cell>
          <cell r="E745">
            <v>5951</v>
          </cell>
          <cell r="F745">
            <v>0</v>
          </cell>
          <cell r="G745">
            <v>0</v>
          </cell>
          <cell r="H745">
            <v>0</v>
          </cell>
          <cell r="I745">
            <v>0</v>
          </cell>
        </row>
        <row r="746">
          <cell r="A746" t="str">
            <v>5733-17</v>
          </cell>
          <cell r="B746" t="str">
            <v>노출박스 - 16mm(3개용)</v>
          </cell>
          <cell r="C746" t="str">
            <v>2방출</v>
          </cell>
          <cell r="D746" t="str">
            <v>EA</v>
          </cell>
          <cell r="E746">
            <v>7141</v>
          </cell>
          <cell r="F746">
            <v>0</v>
          </cell>
          <cell r="G746">
            <v>0</v>
          </cell>
          <cell r="H746">
            <v>0</v>
          </cell>
          <cell r="I746">
            <v>0</v>
          </cell>
        </row>
        <row r="747">
          <cell r="A747" t="str">
            <v>5733-18</v>
          </cell>
          <cell r="B747" t="str">
            <v>노출박스 - 16mm(3개용)</v>
          </cell>
          <cell r="C747" t="str">
            <v>3방출</v>
          </cell>
          <cell r="D747" t="str">
            <v>EA</v>
          </cell>
          <cell r="E747">
            <v>8331</v>
          </cell>
          <cell r="F747">
            <v>0</v>
          </cell>
          <cell r="G747">
            <v>0</v>
          </cell>
          <cell r="H747">
            <v>0</v>
          </cell>
          <cell r="I747">
            <v>0</v>
          </cell>
        </row>
        <row r="748">
          <cell r="A748" t="str">
            <v>5733-19</v>
          </cell>
          <cell r="B748" t="str">
            <v>노출박스 - 16mm(3개용)</v>
          </cell>
          <cell r="C748" t="str">
            <v>4방출</v>
          </cell>
          <cell r="D748" t="str">
            <v>EA</v>
          </cell>
          <cell r="E748">
            <v>9522</v>
          </cell>
          <cell r="F748">
            <v>0</v>
          </cell>
          <cell r="G748">
            <v>0</v>
          </cell>
          <cell r="H748">
            <v>0</v>
          </cell>
          <cell r="I748">
            <v>0</v>
          </cell>
        </row>
        <row r="749">
          <cell r="A749" t="str">
            <v>5733-21</v>
          </cell>
          <cell r="B749" t="str">
            <v>노출박스 - 22mm</v>
          </cell>
          <cell r="C749" t="str">
            <v>1방출</v>
          </cell>
          <cell r="D749" t="str">
            <v>EA</v>
          </cell>
          <cell r="E749">
            <v>2639</v>
          </cell>
          <cell r="F749">
            <v>0</v>
          </cell>
          <cell r="G749">
            <v>0</v>
          </cell>
          <cell r="H749">
            <v>0</v>
          </cell>
          <cell r="I749">
            <v>0</v>
          </cell>
        </row>
        <row r="750">
          <cell r="A750" t="str">
            <v>5733-22</v>
          </cell>
          <cell r="B750" t="str">
            <v>노출박스 - 22mm</v>
          </cell>
          <cell r="C750" t="str">
            <v>2방출</v>
          </cell>
          <cell r="D750" t="str">
            <v>EA</v>
          </cell>
          <cell r="E750">
            <v>2834</v>
          </cell>
          <cell r="F750">
            <v>0</v>
          </cell>
          <cell r="G750">
            <v>0</v>
          </cell>
          <cell r="H750">
            <v>0</v>
          </cell>
          <cell r="I750">
            <v>0</v>
          </cell>
        </row>
        <row r="751">
          <cell r="A751" t="str">
            <v>5733-23</v>
          </cell>
          <cell r="B751" t="str">
            <v>노출박스 - 22mm</v>
          </cell>
          <cell r="C751" t="str">
            <v>3방출</v>
          </cell>
          <cell r="D751" t="str">
            <v>EA</v>
          </cell>
          <cell r="E751">
            <v>3030</v>
          </cell>
          <cell r="F751">
            <v>0</v>
          </cell>
          <cell r="G751">
            <v>0</v>
          </cell>
          <cell r="H751">
            <v>0</v>
          </cell>
          <cell r="I751">
            <v>0</v>
          </cell>
        </row>
        <row r="752">
          <cell r="A752" t="str">
            <v>5733-24</v>
          </cell>
          <cell r="B752" t="str">
            <v>노출박스 - 22mm</v>
          </cell>
          <cell r="C752" t="str">
            <v>4방출</v>
          </cell>
          <cell r="D752" t="str">
            <v>EA</v>
          </cell>
          <cell r="E752">
            <v>3220</v>
          </cell>
          <cell r="F752">
            <v>0</v>
          </cell>
          <cell r="G752">
            <v>0</v>
          </cell>
          <cell r="H752">
            <v>0</v>
          </cell>
          <cell r="I752">
            <v>0</v>
          </cell>
        </row>
        <row r="753">
          <cell r="A753" t="str">
            <v>5733-26</v>
          </cell>
          <cell r="B753" t="str">
            <v>노출박스 - 22mm(2개용)</v>
          </cell>
          <cell r="C753" t="str">
            <v>1방출</v>
          </cell>
          <cell r="D753" t="str">
            <v>EA</v>
          </cell>
          <cell r="E753">
            <v>4203</v>
          </cell>
          <cell r="F753">
            <v>0</v>
          </cell>
          <cell r="G753">
            <v>0</v>
          </cell>
          <cell r="H753">
            <v>0</v>
          </cell>
          <cell r="I753">
            <v>0</v>
          </cell>
        </row>
        <row r="754">
          <cell r="A754" t="str">
            <v>5733-27</v>
          </cell>
          <cell r="B754" t="str">
            <v>노출박스 - 22mm(2개용)</v>
          </cell>
          <cell r="C754" t="str">
            <v>2방출</v>
          </cell>
          <cell r="D754" t="str">
            <v>EA</v>
          </cell>
          <cell r="E754">
            <v>4887</v>
          </cell>
          <cell r="F754">
            <v>0</v>
          </cell>
          <cell r="G754">
            <v>0</v>
          </cell>
          <cell r="H754">
            <v>0</v>
          </cell>
          <cell r="I754">
            <v>0</v>
          </cell>
        </row>
        <row r="755">
          <cell r="A755" t="str">
            <v>5733-28</v>
          </cell>
          <cell r="B755" t="str">
            <v>노출박스 - 22mm(2개용)</v>
          </cell>
          <cell r="C755" t="str">
            <v>3방출</v>
          </cell>
          <cell r="D755" t="str">
            <v>EA</v>
          </cell>
          <cell r="E755">
            <v>5571</v>
          </cell>
          <cell r="F755">
            <v>0</v>
          </cell>
          <cell r="G755">
            <v>0</v>
          </cell>
          <cell r="H755">
            <v>0</v>
          </cell>
          <cell r="I755">
            <v>0</v>
          </cell>
        </row>
        <row r="756">
          <cell r="A756" t="str">
            <v>5733-29</v>
          </cell>
          <cell r="B756" t="str">
            <v>노출박스 - 22mm(2개용)</v>
          </cell>
          <cell r="C756" t="str">
            <v>4방출</v>
          </cell>
          <cell r="D756" t="str">
            <v>EA</v>
          </cell>
          <cell r="E756">
            <v>6256</v>
          </cell>
          <cell r="F756">
            <v>0</v>
          </cell>
          <cell r="G756">
            <v>0</v>
          </cell>
          <cell r="H756">
            <v>0</v>
          </cell>
          <cell r="I756">
            <v>0</v>
          </cell>
        </row>
        <row r="757">
          <cell r="A757" t="str">
            <v>5733-31</v>
          </cell>
          <cell r="B757" t="str">
            <v>노출박스 - 22mm(3개용)</v>
          </cell>
          <cell r="C757" t="str">
            <v>1방출</v>
          </cell>
          <cell r="D757" t="str">
            <v>EA</v>
          </cell>
          <cell r="E757">
            <v>7141</v>
          </cell>
          <cell r="F757">
            <v>0</v>
          </cell>
          <cell r="G757">
            <v>0</v>
          </cell>
          <cell r="H757">
            <v>0</v>
          </cell>
          <cell r="I757">
            <v>0</v>
          </cell>
        </row>
        <row r="758">
          <cell r="A758" t="str">
            <v>5733-32</v>
          </cell>
          <cell r="B758" t="str">
            <v>노출박스 - 22mm(3개용)</v>
          </cell>
          <cell r="C758" t="str">
            <v>2방출</v>
          </cell>
          <cell r="D758" t="str">
            <v>EA</v>
          </cell>
          <cell r="E758">
            <v>9522</v>
          </cell>
          <cell r="F758">
            <v>0</v>
          </cell>
          <cell r="G758">
            <v>0</v>
          </cell>
          <cell r="H758">
            <v>0</v>
          </cell>
          <cell r="I758">
            <v>0</v>
          </cell>
        </row>
        <row r="759">
          <cell r="A759" t="str">
            <v>5733-33</v>
          </cell>
          <cell r="B759" t="str">
            <v>노출박스 - 22mm(3개용)</v>
          </cell>
          <cell r="C759" t="str">
            <v>3방출</v>
          </cell>
          <cell r="D759" t="str">
            <v>EA</v>
          </cell>
          <cell r="E759">
            <v>11902</v>
          </cell>
          <cell r="F759">
            <v>0</v>
          </cell>
          <cell r="G759">
            <v>0</v>
          </cell>
          <cell r="H759">
            <v>0</v>
          </cell>
          <cell r="I759">
            <v>0</v>
          </cell>
        </row>
        <row r="760">
          <cell r="A760" t="str">
            <v>5733-34</v>
          </cell>
          <cell r="B760" t="str">
            <v>노출박스 - 22mm(3개용)</v>
          </cell>
          <cell r="C760" t="str">
            <v>4방출</v>
          </cell>
          <cell r="D760" t="str">
            <v>EA</v>
          </cell>
          <cell r="E760">
            <v>14283</v>
          </cell>
          <cell r="F760">
            <v>0</v>
          </cell>
          <cell r="G760">
            <v>0</v>
          </cell>
          <cell r="H760">
            <v>0</v>
          </cell>
          <cell r="I760">
            <v>0</v>
          </cell>
        </row>
        <row r="761">
          <cell r="A761" t="str">
            <v>5733-36</v>
          </cell>
          <cell r="B761" t="str">
            <v>노출박스 - 28mm</v>
          </cell>
          <cell r="C761" t="str">
            <v>1방출</v>
          </cell>
          <cell r="D761" t="str">
            <v>EA</v>
          </cell>
          <cell r="E761">
            <v>4203</v>
          </cell>
          <cell r="F761">
            <v>0</v>
          </cell>
          <cell r="G761">
            <v>0</v>
          </cell>
          <cell r="H761">
            <v>0</v>
          </cell>
          <cell r="I761">
            <v>0</v>
          </cell>
        </row>
        <row r="762">
          <cell r="A762" t="str">
            <v>5733-37</v>
          </cell>
          <cell r="B762" t="str">
            <v>노출박스 - 28mm</v>
          </cell>
          <cell r="C762" t="str">
            <v>2방출</v>
          </cell>
          <cell r="D762" t="str">
            <v>EA</v>
          </cell>
          <cell r="E762">
            <v>4594</v>
          </cell>
          <cell r="F762">
            <v>0</v>
          </cell>
          <cell r="G762">
            <v>0</v>
          </cell>
          <cell r="H762">
            <v>0</v>
          </cell>
          <cell r="I762">
            <v>0</v>
          </cell>
        </row>
        <row r="763">
          <cell r="A763" t="str">
            <v>5733-38</v>
          </cell>
          <cell r="B763" t="str">
            <v>노출박스 - 28mm</v>
          </cell>
          <cell r="C763" t="str">
            <v>3방출</v>
          </cell>
          <cell r="D763" t="str">
            <v>EA</v>
          </cell>
          <cell r="E763">
            <v>4985</v>
          </cell>
          <cell r="F763">
            <v>0</v>
          </cell>
          <cell r="G763">
            <v>0</v>
          </cell>
          <cell r="H763">
            <v>0</v>
          </cell>
          <cell r="I763">
            <v>0</v>
          </cell>
        </row>
        <row r="764">
          <cell r="A764" t="str">
            <v>5733-39</v>
          </cell>
          <cell r="B764" t="str">
            <v>노출박스 - 28mm</v>
          </cell>
          <cell r="C764" t="str">
            <v>4방출</v>
          </cell>
          <cell r="D764" t="str">
            <v>EA</v>
          </cell>
          <cell r="E764">
            <v>5376</v>
          </cell>
          <cell r="F764">
            <v>0</v>
          </cell>
          <cell r="G764">
            <v>0</v>
          </cell>
          <cell r="H764">
            <v>0</v>
          </cell>
          <cell r="I764">
            <v>0</v>
          </cell>
        </row>
        <row r="765">
          <cell r="A765" t="str">
            <v>5733-41</v>
          </cell>
          <cell r="B765" t="str">
            <v>노출박스 - 36mm</v>
          </cell>
          <cell r="C765" t="str">
            <v>1방출</v>
          </cell>
          <cell r="D765" t="str">
            <v>EA</v>
          </cell>
          <cell r="E765">
            <v>5571</v>
          </cell>
          <cell r="F765">
            <v>0</v>
          </cell>
          <cell r="G765">
            <v>0</v>
          </cell>
          <cell r="H765">
            <v>0</v>
          </cell>
          <cell r="I765">
            <v>0</v>
          </cell>
        </row>
        <row r="766">
          <cell r="A766" t="str">
            <v>5733-42</v>
          </cell>
          <cell r="B766" t="str">
            <v>노출박스 - 36mm</v>
          </cell>
          <cell r="C766" t="str">
            <v>2방출</v>
          </cell>
          <cell r="D766" t="str">
            <v>EA</v>
          </cell>
          <cell r="E766">
            <v>6256</v>
          </cell>
          <cell r="F766">
            <v>0</v>
          </cell>
          <cell r="G766">
            <v>0</v>
          </cell>
          <cell r="H766">
            <v>0</v>
          </cell>
          <cell r="I766">
            <v>0</v>
          </cell>
        </row>
        <row r="767">
          <cell r="A767" t="str">
            <v>5733-43</v>
          </cell>
          <cell r="B767" t="str">
            <v>노출박스 - 36mm</v>
          </cell>
          <cell r="C767" t="str">
            <v>3방출</v>
          </cell>
          <cell r="D767" t="str">
            <v>EA</v>
          </cell>
          <cell r="E767">
            <v>6940</v>
          </cell>
          <cell r="F767">
            <v>0</v>
          </cell>
          <cell r="G767">
            <v>0</v>
          </cell>
          <cell r="H767">
            <v>0</v>
          </cell>
          <cell r="I767">
            <v>0</v>
          </cell>
        </row>
        <row r="768">
          <cell r="A768" t="str">
            <v>5733-44</v>
          </cell>
          <cell r="B768" t="str">
            <v>노출박스 - 36mm</v>
          </cell>
          <cell r="C768" t="str">
            <v>4방출</v>
          </cell>
          <cell r="D768" t="str">
            <v>EA</v>
          </cell>
          <cell r="E768">
            <v>7264</v>
          </cell>
          <cell r="F768">
            <v>0</v>
          </cell>
          <cell r="G768">
            <v>0</v>
          </cell>
          <cell r="H768">
            <v>0</v>
          </cell>
          <cell r="I768">
            <v>0</v>
          </cell>
        </row>
        <row r="769">
          <cell r="A769" t="str">
            <v>5733-45</v>
          </cell>
        </row>
        <row r="770">
          <cell r="A770" t="str">
            <v>5735-00</v>
          </cell>
          <cell r="B770" t="str">
            <v>아 우 트 레 트 박 스 -KSC 8458-</v>
          </cell>
        </row>
        <row r="771">
          <cell r="A771" t="str">
            <v>5735-01</v>
          </cell>
          <cell r="B771" t="str">
            <v>OUTLET BOX - S/W Box</v>
          </cell>
          <cell r="C771" t="str">
            <v>44mm</v>
          </cell>
          <cell r="D771" t="str">
            <v>EA</v>
          </cell>
          <cell r="E771">
            <v>476</v>
          </cell>
          <cell r="F771">
            <v>0.2</v>
          </cell>
          <cell r="G771">
            <v>56143</v>
          </cell>
          <cell r="H771">
            <v>0</v>
          </cell>
          <cell r="I771">
            <v>0</v>
          </cell>
        </row>
        <row r="772">
          <cell r="A772" t="str">
            <v>5735-02</v>
          </cell>
          <cell r="B772" t="str">
            <v>OUTLET BOX - S/W Box</v>
          </cell>
          <cell r="C772" t="str">
            <v>54mm</v>
          </cell>
          <cell r="D772" t="str">
            <v>EA</v>
          </cell>
          <cell r="E772">
            <v>654</v>
          </cell>
          <cell r="F772">
            <v>0.2</v>
          </cell>
          <cell r="G772">
            <v>56143</v>
          </cell>
          <cell r="H772">
            <v>0</v>
          </cell>
          <cell r="I772">
            <v>0</v>
          </cell>
        </row>
        <row r="773">
          <cell r="A773" t="str">
            <v>5735-03</v>
          </cell>
          <cell r="B773" t="str">
            <v>OUTLET BOX - S/W Box</v>
          </cell>
          <cell r="C773" t="str">
            <v>75mm</v>
          </cell>
          <cell r="D773" t="str">
            <v>EA</v>
          </cell>
          <cell r="E773">
            <v>1308</v>
          </cell>
          <cell r="F773">
            <v>0.2</v>
          </cell>
          <cell r="G773">
            <v>56143</v>
          </cell>
          <cell r="H773">
            <v>0</v>
          </cell>
          <cell r="I773">
            <v>0</v>
          </cell>
        </row>
        <row r="774">
          <cell r="A774" t="str">
            <v>5735-11</v>
          </cell>
          <cell r="B774" t="str">
            <v>OUTLET BOX - 4각 박스</v>
          </cell>
          <cell r="C774" t="str">
            <v>44mm</v>
          </cell>
          <cell r="D774" t="str">
            <v>EA</v>
          </cell>
          <cell r="E774">
            <v>654</v>
          </cell>
          <cell r="F774">
            <v>0.2</v>
          </cell>
          <cell r="G774">
            <v>56143</v>
          </cell>
          <cell r="H774">
            <v>0</v>
          </cell>
          <cell r="I774">
            <v>0</v>
          </cell>
        </row>
        <row r="775">
          <cell r="A775" t="str">
            <v>5735-12</v>
          </cell>
          <cell r="B775" t="str">
            <v>OUTLET BOX - 4각 박스</v>
          </cell>
          <cell r="C775" t="str">
            <v>54mm</v>
          </cell>
          <cell r="D775" t="str">
            <v>EA</v>
          </cell>
          <cell r="E775">
            <v>832</v>
          </cell>
          <cell r="F775">
            <v>0.2</v>
          </cell>
          <cell r="G775">
            <v>56143</v>
          </cell>
          <cell r="H775">
            <v>0</v>
          </cell>
          <cell r="I775">
            <v>0</v>
          </cell>
        </row>
        <row r="776">
          <cell r="A776" t="str">
            <v>5735-13</v>
          </cell>
          <cell r="B776" t="str">
            <v>OUTLET BOX - 4각 박스</v>
          </cell>
          <cell r="C776" t="str">
            <v>75mm</v>
          </cell>
          <cell r="D776" t="str">
            <v>EA</v>
          </cell>
          <cell r="E776">
            <v>1547</v>
          </cell>
          <cell r="F776">
            <v>0.2</v>
          </cell>
          <cell r="G776">
            <v>56143</v>
          </cell>
          <cell r="H776">
            <v>0</v>
          </cell>
          <cell r="I776">
            <v>0</v>
          </cell>
        </row>
        <row r="777">
          <cell r="A777" t="str">
            <v>5735-21</v>
          </cell>
          <cell r="B777" t="str">
            <v>OUTLET BOX - 8각 박스</v>
          </cell>
          <cell r="C777" t="str">
            <v>44mm</v>
          </cell>
          <cell r="D777" t="str">
            <v>EA</v>
          </cell>
          <cell r="E777">
            <v>522</v>
          </cell>
          <cell r="F777">
            <v>0.2</v>
          </cell>
          <cell r="G777">
            <v>56143</v>
          </cell>
          <cell r="H777">
            <v>0</v>
          </cell>
          <cell r="I777">
            <v>0</v>
          </cell>
        </row>
        <row r="778">
          <cell r="A778" t="str">
            <v>5735-22</v>
          </cell>
          <cell r="B778" t="str">
            <v>OUTLET BOX - 8각 박스</v>
          </cell>
          <cell r="C778" t="str">
            <v>54mm</v>
          </cell>
          <cell r="D778" t="str">
            <v>EA</v>
          </cell>
          <cell r="E778">
            <v>714</v>
          </cell>
          <cell r="F778">
            <v>0.2</v>
          </cell>
          <cell r="G778">
            <v>56143</v>
          </cell>
          <cell r="H778">
            <v>0</v>
          </cell>
          <cell r="I778">
            <v>0</v>
          </cell>
        </row>
        <row r="779">
          <cell r="A779" t="str">
            <v>5735-23</v>
          </cell>
          <cell r="B779" t="str">
            <v>OUTLET BOX - 8각 박스</v>
          </cell>
          <cell r="C779" t="str">
            <v>75mm</v>
          </cell>
          <cell r="D779" t="str">
            <v>EA</v>
          </cell>
          <cell r="E779">
            <v>1242</v>
          </cell>
          <cell r="F779">
            <v>0.2</v>
          </cell>
          <cell r="G779">
            <v>56143</v>
          </cell>
          <cell r="H779">
            <v>0</v>
          </cell>
          <cell r="I779">
            <v>0</v>
          </cell>
        </row>
        <row r="780">
          <cell r="A780" t="str">
            <v>5735-35</v>
          </cell>
          <cell r="B780" t="str">
            <v>OUTLET BOX - 3개용박스</v>
          </cell>
          <cell r="C780" t="str">
            <v>44mm</v>
          </cell>
          <cell r="D780" t="str">
            <v>EA</v>
          </cell>
          <cell r="E780">
            <v>1370</v>
          </cell>
          <cell r="F780">
            <v>0.2</v>
          </cell>
          <cell r="G780">
            <v>56143</v>
          </cell>
          <cell r="H780">
            <v>0</v>
          </cell>
          <cell r="I780">
            <v>0</v>
          </cell>
        </row>
        <row r="781">
          <cell r="A781" t="str">
            <v>5735-36</v>
          </cell>
          <cell r="B781" t="str">
            <v>OUTLET BOX - 3개용박스</v>
          </cell>
          <cell r="C781" t="str">
            <v>54mm</v>
          </cell>
          <cell r="D781" t="str">
            <v>EA</v>
          </cell>
          <cell r="E781">
            <v>1660</v>
          </cell>
          <cell r="F781">
            <v>0.2</v>
          </cell>
          <cell r="G781">
            <v>56143</v>
          </cell>
          <cell r="H781">
            <v>0</v>
          </cell>
          <cell r="I781">
            <v>0</v>
          </cell>
        </row>
        <row r="782">
          <cell r="A782" t="str">
            <v>5735-41</v>
          </cell>
          <cell r="B782" t="str">
            <v>OUTLET BOX - 박스커버</v>
          </cell>
          <cell r="C782" t="str">
            <v>S/W</v>
          </cell>
          <cell r="D782" t="str">
            <v>EA</v>
          </cell>
          <cell r="E782">
            <v>220</v>
          </cell>
          <cell r="F782">
            <v>0.2</v>
          </cell>
          <cell r="G782">
            <v>56143</v>
          </cell>
          <cell r="H782">
            <v>0</v>
          </cell>
          <cell r="I782">
            <v>0</v>
          </cell>
        </row>
        <row r="783">
          <cell r="A783" t="str">
            <v>5735-42</v>
          </cell>
          <cell r="B783" t="str">
            <v>OUTLET BOX - 박스커버</v>
          </cell>
          <cell r="C783" t="str">
            <v>4각</v>
          </cell>
          <cell r="D783" t="str">
            <v>EA</v>
          </cell>
          <cell r="E783">
            <v>240</v>
          </cell>
          <cell r="F783">
            <v>0.2</v>
          </cell>
          <cell r="G783">
            <v>56143</v>
          </cell>
          <cell r="H783">
            <v>0</v>
          </cell>
          <cell r="I783">
            <v>0</v>
          </cell>
        </row>
        <row r="784">
          <cell r="A784" t="str">
            <v>5735-43</v>
          </cell>
          <cell r="B784" t="str">
            <v>OUTLET BOX - 박스커버</v>
          </cell>
          <cell r="C784" t="str">
            <v>8각</v>
          </cell>
          <cell r="D784" t="str">
            <v>EA</v>
          </cell>
          <cell r="E784">
            <v>240</v>
          </cell>
          <cell r="F784">
            <v>0.2</v>
          </cell>
          <cell r="G784">
            <v>56143</v>
          </cell>
          <cell r="H784">
            <v>0</v>
          </cell>
          <cell r="I784">
            <v>0</v>
          </cell>
        </row>
        <row r="785">
          <cell r="A785" t="str">
            <v>5735-51</v>
          </cell>
          <cell r="B785" t="str">
            <v>OUTLET BOX - 콘센트특수</v>
          </cell>
          <cell r="C785" t="str">
            <v>4각</v>
          </cell>
          <cell r="D785" t="str">
            <v>EA</v>
          </cell>
          <cell r="E785">
            <v>258</v>
          </cell>
          <cell r="F785">
            <v>0.03</v>
          </cell>
          <cell r="G785">
            <v>56143</v>
          </cell>
          <cell r="H785">
            <v>0</v>
          </cell>
          <cell r="I785">
            <v>0</v>
          </cell>
        </row>
        <row r="786">
          <cell r="A786" t="str">
            <v>5735-52</v>
          </cell>
          <cell r="B786" t="str">
            <v>OUTLET BOX - 콘센트특수</v>
          </cell>
          <cell r="C786" t="str">
            <v>S/W 일반</v>
          </cell>
          <cell r="D786" t="str">
            <v>EA</v>
          </cell>
          <cell r="E786">
            <v>575</v>
          </cell>
          <cell r="F786">
            <v>0.03</v>
          </cell>
          <cell r="G786">
            <v>56143</v>
          </cell>
          <cell r="H786">
            <v>0</v>
          </cell>
          <cell r="I786">
            <v>0</v>
          </cell>
        </row>
        <row r="787">
          <cell r="A787" t="str">
            <v>5735-53</v>
          </cell>
          <cell r="B787" t="str">
            <v>OUTLET BOX - 콘센트특수</v>
          </cell>
          <cell r="C787" t="str">
            <v>4각일반</v>
          </cell>
          <cell r="D787" t="str">
            <v>EA</v>
          </cell>
          <cell r="E787">
            <v>725</v>
          </cell>
          <cell r="F787">
            <v>0.03</v>
          </cell>
          <cell r="G787">
            <v>56143</v>
          </cell>
          <cell r="H787">
            <v>0</v>
          </cell>
          <cell r="I787">
            <v>0</v>
          </cell>
        </row>
        <row r="788">
          <cell r="A788" t="str">
            <v>5735-54</v>
          </cell>
          <cell r="B788" t="str">
            <v>OUTLET BOX - 콘센트특수</v>
          </cell>
          <cell r="C788" t="str">
            <v>8각일반</v>
          </cell>
          <cell r="D788" t="str">
            <v>EA</v>
          </cell>
          <cell r="E788">
            <v>625</v>
          </cell>
          <cell r="F788">
            <v>0.03</v>
          </cell>
          <cell r="G788">
            <v>56143</v>
          </cell>
          <cell r="H788">
            <v>0</v>
          </cell>
          <cell r="I788">
            <v>0</v>
          </cell>
        </row>
        <row r="789">
          <cell r="A789" t="str">
            <v>5735-55</v>
          </cell>
        </row>
        <row r="790">
          <cell r="A790" t="str">
            <v>5737-00</v>
          </cell>
          <cell r="B790" t="str">
            <v>스 위 치 박 스 -KSC 8458-</v>
          </cell>
        </row>
        <row r="791">
          <cell r="A791" t="str">
            <v>5737-01</v>
          </cell>
          <cell r="B791" t="str">
            <v>Switch Box -  1개용</v>
          </cell>
          <cell r="C791" t="str">
            <v>44mm</v>
          </cell>
          <cell r="D791" t="str">
            <v>EA</v>
          </cell>
          <cell r="E791">
            <v>470</v>
          </cell>
          <cell r="F791">
            <v>0.12</v>
          </cell>
          <cell r="G791">
            <v>56143</v>
          </cell>
          <cell r="H791">
            <v>0</v>
          </cell>
          <cell r="I791">
            <v>0</v>
          </cell>
        </row>
        <row r="792">
          <cell r="A792" t="str">
            <v>5737-02</v>
          </cell>
          <cell r="B792" t="str">
            <v>Switch Box -  1개용</v>
          </cell>
          <cell r="C792" t="str">
            <v>54mm</v>
          </cell>
          <cell r="D792" t="str">
            <v>EA</v>
          </cell>
          <cell r="E792">
            <v>668</v>
          </cell>
          <cell r="F792">
            <v>0.12</v>
          </cell>
          <cell r="G792">
            <v>56143</v>
          </cell>
          <cell r="H792">
            <v>0</v>
          </cell>
          <cell r="I792">
            <v>0</v>
          </cell>
        </row>
        <row r="793">
          <cell r="A793" t="str">
            <v>5737-03</v>
          </cell>
          <cell r="B793" t="str">
            <v>Switch Box -  1개용</v>
          </cell>
          <cell r="C793" t="str">
            <v>75mm</v>
          </cell>
          <cell r="D793" t="str">
            <v>EA</v>
          </cell>
          <cell r="E793">
            <v>1216</v>
          </cell>
          <cell r="F793">
            <v>0.12</v>
          </cell>
          <cell r="G793">
            <v>56143</v>
          </cell>
          <cell r="H793">
            <v>0</v>
          </cell>
          <cell r="I793">
            <v>0</v>
          </cell>
        </row>
        <row r="794">
          <cell r="A794" t="str">
            <v>5737-05</v>
          </cell>
          <cell r="B794" t="str">
            <v>Switch Box -  2개용</v>
          </cell>
          <cell r="C794" t="str">
            <v>44mm</v>
          </cell>
          <cell r="D794" t="str">
            <v>EA</v>
          </cell>
          <cell r="E794">
            <v>557</v>
          </cell>
          <cell r="F794">
            <v>0.12</v>
          </cell>
          <cell r="G794">
            <v>56143</v>
          </cell>
          <cell r="H794">
            <v>0</v>
          </cell>
          <cell r="I794">
            <v>0</v>
          </cell>
        </row>
        <row r="795">
          <cell r="A795" t="str">
            <v>5737-06</v>
          </cell>
          <cell r="B795" t="str">
            <v>Switch Box -  2개용</v>
          </cell>
          <cell r="C795" t="str">
            <v>54mm</v>
          </cell>
          <cell r="D795" t="str">
            <v>EA</v>
          </cell>
          <cell r="E795">
            <v>701</v>
          </cell>
          <cell r="F795">
            <v>0.12</v>
          </cell>
          <cell r="G795">
            <v>56143</v>
          </cell>
          <cell r="H795">
            <v>0</v>
          </cell>
          <cell r="I795">
            <v>0</v>
          </cell>
        </row>
        <row r="796">
          <cell r="A796" t="str">
            <v>5737-07</v>
          </cell>
          <cell r="B796" t="str">
            <v>Switch Box -  2개용</v>
          </cell>
          <cell r="C796" t="str">
            <v>75mm</v>
          </cell>
          <cell r="D796" t="str">
            <v>EA</v>
          </cell>
          <cell r="E796">
            <v>1276</v>
          </cell>
          <cell r="F796">
            <v>0.12</v>
          </cell>
          <cell r="G796">
            <v>56143</v>
          </cell>
          <cell r="H796">
            <v>0</v>
          </cell>
          <cell r="I796">
            <v>0</v>
          </cell>
        </row>
        <row r="797">
          <cell r="A797" t="str">
            <v>5737-11</v>
          </cell>
          <cell r="B797" t="str">
            <v>Switch Box -  3개용</v>
          </cell>
          <cell r="C797" t="str">
            <v>44mm</v>
          </cell>
          <cell r="D797" t="str">
            <v>EA</v>
          </cell>
          <cell r="E797">
            <v>1109</v>
          </cell>
          <cell r="F797">
            <v>0.12</v>
          </cell>
          <cell r="G797">
            <v>56143</v>
          </cell>
          <cell r="H797">
            <v>0</v>
          </cell>
          <cell r="I797">
            <v>0</v>
          </cell>
        </row>
        <row r="798">
          <cell r="A798" t="str">
            <v>5737-12</v>
          </cell>
          <cell r="B798" t="str">
            <v>Switch Box -  3개용</v>
          </cell>
          <cell r="C798" t="str">
            <v>54mm</v>
          </cell>
          <cell r="D798" t="str">
            <v>EA</v>
          </cell>
          <cell r="E798">
            <v>1535</v>
          </cell>
          <cell r="F798">
            <v>0.12</v>
          </cell>
          <cell r="G798">
            <v>56143</v>
          </cell>
          <cell r="H798">
            <v>0</v>
          </cell>
          <cell r="I798">
            <v>0</v>
          </cell>
        </row>
        <row r="799">
          <cell r="A799" t="str">
            <v>5737-13</v>
          </cell>
          <cell r="B799" t="str">
            <v>Switch Box -  3개용</v>
          </cell>
          <cell r="C799" t="str">
            <v>44mm</v>
          </cell>
          <cell r="D799" t="str">
            <v>EA</v>
          </cell>
          <cell r="E799">
            <v>672</v>
          </cell>
          <cell r="F799">
            <v>0.12</v>
          </cell>
          <cell r="G799">
            <v>56143</v>
          </cell>
          <cell r="H799">
            <v>0</v>
          </cell>
          <cell r="I799">
            <v>0</v>
          </cell>
        </row>
        <row r="800">
          <cell r="A800" t="str">
            <v>5737-15</v>
          </cell>
          <cell r="B800" t="str">
            <v>Switch Box + 커버  2개용</v>
          </cell>
          <cell r="C800" t="str">
            <v>54mm</v>
          </cell>
          <cell r="D800" t="str">
            <v>EA</v>
          </cell>
          <cell r="E800">
            <v>1058</v>
          </cell>
          <cell r="F800">
            <v>0.12</v>
          </cell>
          <cell r="G800">
            <v>56143</v>
          </cell>
          <cell r="H800">
            <v>0</v>
          </cell>
          <cell r="I800">
            <v>0</v>
          </cell>
        </row>
        <row r="801">
          <cell r="A801" t="str">
            <v>5737-16</v>
          </cell>
          <cell r="B801" t="str">
            <v>Switch Box + 커버  3개용</v>
          </cell>
          <cell r="C801" t="str">
            <v>44mm</v>
          </cell>
          <cell r="D801" t="str">
            <v>EA</v>
          </cell>
          <cell r="E801">
            <v>1391</v>
          </cell>
          <cell r="F801">
            <v>0.12</v>
          </cell>
          <cell r="G801">
            <v>56143</v>
          </cell>
          <cell r="H801">
            <v>0</v>
          </cell>
          <cell r="I801">
            <v>0</v>
          </cell>
        </row>
        <row r="802">
          <cell r="A802" t="str">
            <v>5737-17</v>
          </cell>
          <cell r="B802" t="str">
            <v>Switch Box + 커버  4개용</v>
          </cell>
          <cell r="C802" t="str">
            <v>44mm</v>
          </cell>
          <cell r="D802" t="str">
            <v>EA</v>
          </cell>
          <cell r="E802">
            <v>1748</v>
          </cell>
          <cell r="F802">
            <v>0.12</v>
          </cell>
          <cell r="G802">
            <v>56143</v>
          </cell>
          <cell r="H802">
            <v>0</v>
          </cell>
          <cell r="I802">
            <v>0</v>
          </cell>
        </row>
        <row r="803">
          <cell r="A803" t="str">
            <v>5737-18</v>
          </cell>
          <cell r="B803" t="str">
            <v>Switch Box + 커버  5개용</v>
          </cell>
          <cell r="C803" t="str">
            <v>54mm</v>
          </cell>
          <cell r="D803" t="str">
            <v>EA</v>
          </cell>
          <cell r="E803">
            <v>2323</v>
          </cell>
          <cell r="F803">
            <v>0.12</v>
          </cell>
          <cell r="G803">
            <v>56143</v>
          </cell>
          <cell r="H803">
            <v>0</v>
          </cell>
          <cell r="I803">
            <v>0</v>
          </cell>
        </row>
        <row r="804">
          <cell r="A804" t="str">
            <v>5737-19</v>
          </cell>
        </row>
        <row r="805">
          <cell r="A805" t="str">
            <v>5747-00</v>
          </cell>
          <cell r="B805" t="str">
            <v>PVC  박 스 -KSC8436-</v>
          </cell>
        </row>
        <row r="806">
          <cell r="A806" t="str">
            <v>5747-01</v>
          </cell>
          <cell r="B806" t="str">
            <v>PVC BOX-카바별도</v>
          </cell>
          <cell r="C806" t="str">
            <v>S/W BOX</v>
          </cell>
          <cell r="D806" t="str">
            <v>EA</v>
          </cell>
          <cell r="E806">
            <v>512</v>
          </cell>
          <cell r="F806">
            <v>0.12</v>
          </cell>
          <cell r="G806">
            <v>56143</v>
          </cell>
          <cell r="H806">
            <v>0</v>
          </cell>
          <cell r="I806">
            <v>0</v>
          </cell>
        </row>
        <row r="807">
          <cell r="A807" t="str">
            <v>5747-02</v>
          </cell>
          <cell r="B807" t="str">
            <v>PVC BOX-카바별도</v>
          </cell>
          <cell r="C807" t="str">
            <v>O/L BOX  4각</v>
          </cell>
          <cell r="D807" t="str">
            <v>EA</v>
          </cell>
          <cell r="E807">
            <v>762</v>
          </cell>
          <cell r="F807">
            <v>0.12</v>
          </cell>
          <cell r="G807">
            <v>56143</v>
          </cell>
          <cell r="H807">
            <v>0</v>
          </cell>
          <cell r="I807">
            <v>0</v>
          </cell>
        </row>
        <row r="808">
          <cell r="A808" t="str">
            <v>5747-03</v>
          </cell>
          <cell r="B808" t="str">
            <v>PVC BOX-카바별도</v>
          </cell>
          <cell r="C808" t="str">
            <v>C/T BOX  4각</v>
          </cell>
          <cell r="D808" t="str">
            <v>EA</v>
          </cell>
          <cell r="E808">
            <v>837</v>
          </cell>
          <cell r="F808">
            <v>0.12</v>
          </cell>
          <cell r="G808">
            <v>56143</v>
          </cell>
          <cell r="H808">
            <v>0</v>
          </cell>
          <cell r="I808">
            <v>0</v>
          </cell>
        </row>
        <row r="809">
          <cell r="A809" t="str">
            <v>5747-04</v>
          </cell>
          <cell r="B809" t="str">
            <v>PVC BOX-카바별도</v>
          </cell>
          <cell r="C809" t="str">
            <v>C/T BOX  8각</v>
          </cell>
          <cell r="D809" t="str">
            <v>EA</v>
          </cell>
          <cell r="E809">
            <v>931</v>
          </cell>
          <cell r="F809">
            <v>0.12</v>
          </cell>
          <cell r="G809">
            <v>56143</v>
          </cell>
          <cell r="H809">
            <v>0</v>
          </cell>
          <cell r="I809">
            <v>0</v>
          </cell>
        </row>
        <row r="810">
          <cell r="A810" t="str">
            <v>5747-05</v>
          </cell>
        </row>
        <row r="811">
          <cell r="A811" t="str">
            <v>5747-10</v>
          </cell>
          <cell r="B811" t="str">
            <v>PVC  박스커버 -KSC8458-</v>
          </cell>
        </row>
        <row r="812">
          <cell r="A812" t="str">
            <v>5747-11</v>
          </cell>
          <cell r="B812" t="str">
            <v>BOX COVER(8각 특)</v>
          </cell>
          <cell r="C812" t="str">
            <v>평커버</v>
          </cell>
          <cell r="D812" t="str">
            <v>EA</v>
          </cell>
          <cell r="E812">
            <v>356</v>
          </cell>
          <cell r="F812">
            <v>0.03</v>
          </cell>
          <cell r="G812">
            <v>56143</v>
          </cell>
          <cell r="H812">
            <v>0</v>
          </cell>
          <cell r="I812">
            <v>0</v>
          </cell>
        </row>
        <row r="813">
          <cell r="A813" t="str">
            <v>5747-12</v>
          </cell>
          <cell r="B813" t="str">
            <v>BOX COVER(8각 특)</v>
          </cell>
          <cell r="C813" t="str">
            <v>오목형</v>
          </cell>
          <cell r="D813" t="str">
            <v>EA</v>
          </cell>
          <cell r="E813">
            <v>443</v>
          </cell>
          <cell r="F813">
            <v>0.03</v>
          </cell>
          <cell r="G813">
            <v>56143</v>
          </cell>
          <cell r="H813">
            <v>0</v>
          </cell>
          <cell r="I813">
            <v>0</v>
          </cell>
        </row>
        <row r="814">
          <cell r="A814" t="str">
            <v>5747-13</v>
          </cell>
          <cell r="B814" t="str">
            <v>BOX COVER(8각 특)</v>
          </cell>
          <cell r="C814" t="str">
            <v>평  형</v>
          </cell>
          <cell r="D814" t="str">
            <v>EA</v>
          </cell>
          <cell r="E814">
            <v>393</v>
          </cell>
          <cell r="F814">
            <v>0.03</v>
          </cell>
          <cell r="G814">
            <v>56143</v>
          </cell>
          <cell r="H814">
            <v>0</v>
          </cell>
          <cell r="I814">
            <v>0</v>
          </cell>
        </row>
        <row r="815">
          <cell r="A815" t="str">
            <v>5747-15</v>
          </cell>
          <cell r="B815" t="str">
            <v>BOX COVER(중형4각)</v>
          </cell>
          <cell r="C815" t="str">
            <v>평커버</v>
          </cell>
          <cell r="D815" t="str">
            <v>EA</v>
          </cell>
          <cell r="E815">
            <v>356</v>
          </cell>
          <cell r="F815">
            <v>0.03</v>
          </cell>
          <cell r="G815">
            <v>56143</v>
          </cell>
          <cell r="H815">
            <v>0</v>
          </cell>
          <cell r="I815">
            <v>0</v>
          </cell>
        </row>
        <row r="816">
          <cell r="A816" t="str">
            <v>5747-16</v>
          </cell>
          <cell r="B816" t="str">
            <v>BOX COVER(중형4각)</v>
          </cell>
          <cell r="C816" t="str">
            <v>오목형</v>
          </cell>
          <cell r="D816" t="str">
            <v>EA</v>
          </cell>
          <cell r="E816">
            <v>443</v>
          </cell>
          <cell r="F816">
            <v>0.03</v>
          </cell>
          <cell r="G816">
            <v>56143</v>
          </cell>
          <cell r="H816">
            <v>0</v>
          </cell>
          <cell r="I816">
            <v>0</v>
          </cell>
        </row>
        <row r="817">
          <cell r="A817" t="str">
            <v>5747-17</v>
          </cell>
          <cell r="B817" t="str">
            <v>BOX COVER(중형4각)</v>
          </cell>
          <cell r="C817" t="str">
            <v>평  형</v>
          </cell>
          <cell r="D817" t="str">
            <v>EA</v>
          </cell>
          <cell r="E817">
            <v>393</v>
          </cell>
          <cell r="F817">
            <v>0.03</v>
          </cell>
          <cell r="G817">
            <v>56143</v>
          </cell>
          <cell r="H817">
            <v>0</v>
          </cell>
          <cell r="I817">
            <v>0</v>
          </cell>
        </row>
        <row r="818">
          <cell r="A818" t="str">
            <v>5747-21</v>
          </cell>
          <cell r="B818" t="str">
            <v>BOX COVER(대형4각)</v>
          </cell>
          <cell r="C818" t="str">
            <v>평커버</v>
          </cell>
          <cell r="D818" t="str">
            <v>EA</v>
          </cell>
          <cell r="E818">
            <v>431</v>
          </cell>
          <cell r="F818">
            <v>0.03</v>
          </cell>
          <cell r="G818">
            <v>56143</v>
          </cell>
          <cell r="H818">
            <v>0</v>
          </cell>
          <cell r="I818">
            <v>0</v>
          </cell>
        </row>
        <row r="819">
          <cell r="A819" t="str">
            <v>5747-22</v>
          </cell>
          <cell r="B819" t="str">
            <v>BOX COVER(대형4각)</v>
          </cell>
          <cell r="C819" t="str">
            <v>오목형</v>
          </cell>
          <cell r="D819" t="str">
            <v>EA</v>
          </cell>
          <cell r="E819">
            <v>481</v>
          </cell>
          <cell r="F819">
            <v>0.03</v>
          </cell>
          <cell r="G819">
            <v>56143</v>
          </cell>
          <cell r="H819">
            <v>0</v>
          </cell>
          <cell r="I819">
            <v>0</v>
          </cell>
        </row>
        <row r="820">
          <cell r="A820" t="str">
            <v>5747-23</v>
          </cell>
          <cell r="B820" t="str">
            <v>BOX COVER(대형4각)</v>
          </cell>
          <cell r="C820" t="str">
            <v>평  형</v>
          </cell>
          <cell r="D820" t="str">
            <v>EA</v>
          </cell>
          <cell r="E820">
            <v>431</v>
          </cell>
          <cell r="F820">
            <v>0.03</v>
          </cell>
          <cell r="G820">
            <v>56143</v>
          </cell>
          <cell r="H820">
            <v>0</v>
          </cell>
          <cell r="I820">
            <v>0</v>
          </cell>
        </row>
        <row r="821">
          <cell r="A821" t="str">
            <v>5747-24</v>
          </cell>
        </row>
        <row r="822">
          <cell r="A822" t="str">
            <v>5747-25</v>
          </cell>
          <cell r="B822" t="str">
            <v>박스카바중4각-1개용s/w커바</v>
          </cell>
          <cell r="C822" t="str">
            <v>오목형</v>
          </cell>
          <cell r="D822" t="str">
            <v>EA</v>
          </cell>
          <cell r="E822">
            <v>440</v>
          </cell>
          <cell r="F822">
            <v>0.03</v>
          </cell>
          <cell r="G822">
            <v>56143</v>
          </cell>
          <cell r="H822">
            <v>0</v>
          </cell>
          <cell r="I822">
            <v>0</v>
          </cell>
        </row>
        <row r="823">
          <cell r="A823" t="str">
            <v>5747-26</v>
          </cell>
          <cell r="B823" t="str">
            <v>박스카바중4각-1개용s/w커바</v>
          </cell>
          <cell r="C823" t="str">
            <v>평  형</v>
          </cell>
          <cell r="D823" t="str">
            <v>EA</v>
          </cell>
          <cell r="E823">
            <v>390</v>
          </cell>
          <cell r="F823">
            <v>0.03</v>
          </cell>
          <cell r="G823">
            <v>56143</v>
          </cell>
          <cell r="H823">
            <v>0</v>
          </cell>
          <cell r="I823">
            <v>0</v>
          </cell>
        </row>
        <row r="824">
          <cell r="A824" t="str">
            <v>5747-31</v>
          </cell>
          <cell r="B824" t="str">
            <v>박스카바중4각-2개용s/w커바</v>
          </cell>
          <cell r="C824" t="str">
            <v>오목형</v>
          </cell>
          <cell r="D824" t="str">
            <v>EA</v>
          </cell>
          <cell r="E824">
            <v>440</v>
          </cell>
          <cell r="F824">
            <v>0.03</v>
          </cell>
          <cell r="G824">
            <v>56143</v>
          </cell>
          <cell r="H824">
            <v>0</v>
          </cell>
          <cell r="I824">
            <v>0</v>
          </cell>
        </row>
        <row r="825">
          <cell r="A825" t="str">
            <v>5747-32</v>
          </cell>
          <cell r="B825" t="str">
            <v>박스카바중4각-2개용s/w커바</v>
          </cell>
          <cell r="C825" t="str">
            <v>평  형</v>
          </cell>
          <cell r="D825" t="str">
            <v>EA</v>
          </cell>
          <cell r="E825">
            <v>390</v>
          </cell>
          <cell r="F825">
            <v>0.03</v>
          </cell>
          <cell r="G825">
            <v>56143</v>
          </cell>
          <cell r="H825">
            <v>0</v>
          </cell>
          <cell r="I825">
            <v>0</v>
          </cell>
        </row>
        <row r="826">
          <cell r="A826" t="str">
            <v>5747-35</v>
          </cell>
          <cell r="B826" t="str">
            <v>박스카바중4각-형광등s/w커바</v>
          </cell>
          <cell r="C826" t="str">
            <v>오목형</v>
          </cell>
          <cell r="D826" t="str">
            <v>EA</v>
          </cell>
          <cell r="E826">
            <v>440</v>
          </cell>
          <cell r="F826">
            <v>0.03</v>
          </cell>
          <cell r="G826">
            <v>56143</v>
          </cell>
          <cell r="H826">
            <v>0</v>
          </cell>
          <cell r="I826">
            <v>0</v>
          </cell>
        </row>
        <row r="827">
          <cell r="A827" t="str">
            <v>5747-36</v>
          </cell>
          <cell r="B827" t="str">
            <v>박스카바중4각-형광등s/w커바</v>
          </cell>
          <cell r="C827" t="str">
            <v>평  형</v>
          </cell>
          <cell r="D827" t="str">
            <v>EA</v>
          </cell>
          <cell r="E827">
            <v>390</v>
          </cell>
          <cell r="F827">
            <v>0.03</v>
          </cell>
          <cell r="G827">
            <v>56143</v>
          </cell>
          <cell r="H827">
            <v>0</v>
          </cell>
          <cell r="I827">
            <v>0</v>
          </cell>
        </row>
        <row r="828">
          <cell r="A828" t="str">
            <v>5747-37</v>
          </cell>
          <cell r="B828" t="str">
            <v>박스카바대4각-1개용s/w커바</v>
          </cell>
          <cell r="C828" t="str">
            <v>오목형</v>
          </cell>
          <cell r="D828" t="str">
            <v>EA</v>
          </cell>
          <cell r="E828">
            <v>480</v>
          </cell>
          <cell r="F828">
            <v>0.03</v>
          </cell>
          <cell r="G828">
            <v>56143</v>
          </cell>
          <cell r="H828">
            <v>0</v>
          </cell>
          <cell r="I828">
            <v>0</v>
          </cell>
        </row>
        <row r="829">
          <cell r="A829" t="str">
            <v>5747-38</v>
          </cell>
          <cell r="B829" t="str">
            <v>박스카바대4각-1개용s/w커바</v>
          </cell>
          <cell r="C829" t="str">
            <v>평  형</v>
          </cell>
          <cell r="D829" t="str">
            <v>EA</v>
          </cell>
          <cell r="E829">
            <v>430</v>
          </cell>
          <cell r="F829">
            <v>0.03</v>
          </cell>
          <cell r="G829">
            <v>56143</v>
          </cell>
          <cell r="H829">
            <v>0</v>
          </cell>
          <cell r="I829">
            <v>0</v>
          </cell>
        </row>
        <row r="830">
          <cell r="A830" t="str">
            <v>5747-39</v>
          </cell>
          <cell r="B830" t="str">
            <v>박스카바대4각-2개용s/w커바</v>
          </cell>
          <cell r="C830" t="str">
            <v>오목형</v>
          </cell>
          <cell r="D830" t="str">
            <v>EA</v>
          </cell>
          <cell r="E830">
            <v>480</v>
          </cell>
          <cell r="F830">
            <v>0.03</v>
          </cell>
          <cell r="G830">
            <v>56143</v>
          </cell>
          <cell r="H830">
            <v>0</v>
          </cell>
          <cell r="I830">
            <v>0</v>
          </cell>
        </row>
        <row r="831">
          <cell r="A831" t="str">
            <v>5747-40</v>
          </cell>
          <cell r="B831" t="str">
            <v>박스카바대4각-2개용s/w커바</v>
          </cell>
          <cell r="C831" t="str">
            <v>평  형</v>
          </cell>
          <cell r="D831" t="str">
            <v>EA</v>
          </cell>
          <cell r="E831">
            <v>430</v>
          </cell>
          <cell r="F831">
            <v>0.03</v>
          </cell>
          <cell r="G831">
            <v>56143</v>
          </cell>
          <cell r="H831">
            <v>0</v>
          </cell>
          <cell r="I831">
            <v>0</v>
          </cell>
        </row>
        <row r="832">
          <cell r="A832" t="str">
            <v>5747-41</v>
          </cell>
          <cell r="B832" t="str">
            <v>박스카바대4각-형광등s/w커바</v>
          </cell>
          <cell r="C832" t="str">
            <v>오목형</v>
          </cell>
          <cell r="D832" t="str">
            <v>EA</v>
          </cell>
          <cell r="E832">
            <v>480</v>
          </cell>
          <cell r="F832">
            <v>0.03</v>
          </cell>
          <cell r="G832">
            <v>56143</v>
          </cell>
          <cell r="H832">
            <v>0</v>
          </cell>
          <cell r="I832">
            <v>0</v>
          </cell>
        </row>
        <row r="833">
          <cell r="A833" t="str">
            <v>5747-42</v>
          </cell>
          <cell r="B833" t="str">
            <v>박스카바대4각-형광등s/w커바</v>
          </cell>
          <cell r="C833" t="str">
            <v>평  형</v>
          </cell>
          <cell r="D833" t="str">
            <v>EA</v>
          </cell>
          <cell r="E833">
            <v>430</v>
          </cell>
          <cell r="F833">
            <v>0.03</v>
          </cell>
          <cell r="G833">
            <v>56143</v>
          </cell>
          <cell r="H833">
            <v>0</v>
          </cell>
          <cell r="I833">
            <v>0</v>
          </cell>
        </row>
        <row r="834">
          <cell r="A834" t="str">
            <v>5747-43</v>
          </cell>
        </row>
        <row r="835">
          <cell r="A835" t="str">
            <v>5747-44</v>
          </cell>
        </row>
        <row r="836">
          <cell r="A836" t="str">
            <v>5753-00</v>
          </cell>
          <cell r="B836" t="str">
            <v xml:space="preserve">CABLE TRAY </v>
          </cell>
        </row>
        <row r="837">
          <cell r="A837" t="str">
            <v>5753-01</v>
          </cell>
          <cell r="B837" t="str">
            <v xml:space="preserve">CABLE TRAY </v>
          </cell>
          <cell r="C837" t="str">
            <v>150*100*2.3T</v>
          </cell>
          <cell r="D837" t="str">
            <v>M</v>
          </cell>
          <cell r="E837">
            <v>12000</v>
          </cell>
          <cell r="F837">
            <v>0.4</v>
          </cell>
          <cell r="G837">
            <v>56143</v>
          </cell>
          <cell r="H837">
            <v>0</v>
          </cell>
          <cell r="I837">
            <v>0</v>
          </cell>
        </row>
        <row r="838">
          <cell r="A838" t="str">
            <v>5753-02</v>
          </cell>
          <cell r="B838" t="str">
            <v xml:space="preserve">CABLE TRAY </v>
          </cell>
          <cell r="C838" t="str">
            <v>200*100*2.3T</v>
          </cell>
          <cell r="D838" t="str">
            <v>M</v>
          </cell>
          <cell r="E838">
            <v>13500</v>
          </cell>
          <cell r="F838">
            <v>0.4</v>
          </cell>
          <cell r="G838">
            <v>56143</v>
          </cell>
          <cell r="H838">
            <v>0</v>
          </cell>
          <cell r="I838">
            <v>0</v>
          </cell>
        </row>
        <row r="839">
          <cell r="A839" t="str">
            <v>5753-03</v>
          </cell>
          <cell r="B839" t="str">
            <v xml:space="preserve">CABLE TRAY </v>
          </cell>
          <cell r="C839" t="str">
            <v>300*100*2.3T</v>
          </cell>
          <cell r="D839" t="str">
            <v>M</v>
          </cell>
          <cell r="E839">
            <v>16700</v>
          </cell>
          <cell r="F839">
            <v>0.5</v>
          </cell>
          <cell r="G839">
            <v>56143</v>
          </cell>
          <cell r="H839">
            <v>0</v>
          </cell>
          <cell r="I839">
            <v>0</v>
          </cell>
        </row>
        <row r="840">
          <cell r="A840" t="str">
            <v>5753-04</v>
          </cell>
          <cell r="B840" t="str">
            <v xml:space="preserve">CABLE TRAY </v>
          </cell>
          <cell r="C840" t="str">
            <v>450*100*2.3T</v>
          </cell>
          <cell r="D840" t="str">
            <v>M</v>
          </cell>
          <cell r="E840">
            <v>21500</v>
          </cell>
          <cell r="F840">
            <v>0.6</v>
          </cell>
          <cell r="G840">
            <v>56143</v>
          </cell>
          <cell r="H840">
            <v>0</v>
          </cell>
          <cell r="I840">
            <v>0</v>
          </cell>
        </row>
        <row r="841">
          <cell r="A841" t="str">
            <v>5753-05</v>
          </cell>
          <cell r="B841" t="str">
            <v xml:space="preserve">CABLE TRAY </v>
          </cell>
          <cell r="C841" t="str">
            <v>600*100*2.6T</v>
          </cell>
          <cell r="D841" t="str">
            <v>M</v>
          </cell>
          <cell r="E841">
            <v>29500</v>
          </cell>
          <cell r="F841">
            <v>1.5</v>
          </cell>
          <cell r="G841">
            <v>56143</v>
          </cell>
          <cell r="H841">
            <v>0</v>
          </cell>
          <cell r="I841">
            <v>0</v>
          </cell>
        </row>
        <row r="842">
          <cell r="A842" t="str">
            <v>5753-06</v>
          </cell>
          <cell r="B842" t="str">
            <v xml:space="preserve">CABLE TRAY </v>
          </cell>
          <cell r="C842" t="str">
            <v>750*100*2.6T</v>
          </cell>
          <cell r="D842" t="str">
            <v>M</v>
          </cell>
          <cell r="E842">
            <v>34500</v>
          </cell>
          <cell r="F842">
            <v>2</v>
          </cell>
          <cell r="G842">
            <v>56143</v>
          </cell>
          <cell r="H842">
            <v>0</v>
          </cell>
          <cell r="I842">
            <v>0</v>
          </cell>
        </row>
        <row r="843">
          <cell r="A843" t="str">
            <v>5753-07</v>
          </cell>
          <cell r="B843" t="str">
            <v xml:space="preserve">CABLE TRAY </v>
          </cell>
          <cell r="C843" t="str">
            <v>900*100*2.6T</v>
          </cell>
          <cell r="D843" t="str">
            <v>M</v>
          </cell>
          <cell r="E843">
            <v>39700</v>
          </cell>
          <cell r="F843">
            <v>2.5</v>
          </cell>
          <cell r="G843">
            <v>56143</v>
          </cell>
          <cell r="H843">
            <v>0</v>
          </cell>
          <cell r="I843">
            <v>0</v>
          </cell>
        </row>
        <row r="844">
          <cell r="A844" t="str">
            <v>5753-11</v>
          </cell>
          <cell r="B844" t="str">
            <v>CABLE TRAY COVER</v>
          </cell>
          <cell r="C844" t="str">
            <v>150*100*2.3T</v>
          </cell>
          <cell r="D844" t="str">
            <v>M</v>
          </cell>
          <cell r="E844">
            <v>5800</v>
          </cell>
          <cell r="F844">
            <v>0</v>
          </cell>
          <cell r="G844">
            <v>0</v>
          </cell>
          <cell r="H844">
            <v>0</v>
          </cell>
          <cell r="I844">
            <v>0</v>
          </cell>
        </row>
        <row r="845">
          <cell r="A845" t="str">
            <v>5753-12</v>
          </cell>
          <cell r="B845" t="str">
            <v>CABLE TRAY COVER</v>
          </cell>
          <cell r="C845" t="str">
            <v>200*100*2.3T</v>
          </cell>
          <cell r="D845" t="str">
            <v>M</v>
          </cell>
          <cell r="E845">
            <v>7400</v>
          </cell>
          <cell r="F845">
            <v>0</v>
          </cell>
          <cell r="G845">
            <v>0</v>
          </cell>
          <cell r="H845">
            <v>0</v>
          </cell>
          <cell r="I845">
            <v>0</v>
          </cell>
        </row>
        <row r="846">
          <cell r="A846" t="str">
            <v>5753-13</v>
          </cell>
          <cell r="B846" t="str">
            <v>CABLE TRAY COVER</v>
          </cell>
          <cell r="C846" t="str">
            <v>300*100*2.3T</v>
          </cell>
          <cell r="D846" t="str">
            <v>M</v>
          </cell>
          <cell r="E846">
            <v>10500</v>
          </cell>
          <cell r="F846">
            <v>0</v>
          </cell>
          <cell r="G846">
            <v>0</v>
          </cell>
          <cell r="H846">
            <v>0</v>
          </cell>
          <cell r="I846">
            <v>0</v>
          </cell>
        </row>
        <row r="847">
          <cell r="A847" t="str">
            <v>5753-14</v>
          </cell>
          <cell r="B847" t="str">
            <v>CABLE TRAY COVER</v>
          </cell>
          <cell r="C847" t="str">
            <v>450*100*2.3T</v>
          </cell>
          <cell r="D847" t="str">
            <v>M</v>
          </cell>
          <cell r="E847">
            <v>15000</v>
          </cell>
          <cell r="F847">
            <v>0</v>
          </cell>
          <cell r="G847">
            <v>0</v>
          </cell>
          <cell r="H847">
            <v>0</v>
          </cell>
          <cell r="I847">
            <v>0</v>
          </cell>
        </row>
        <row r="848">
          <cell r="A848" t="str">
            <v>5753-15</v>
          </cell>
          <cell r="B848" t="str">
            <v>CABLE TRAY COVER</v>
          </cell>
          <cell r="C848" t="str">
            <v>600*100*2.6T</v>
          </cell>
          <cell r="D848" t="str">
            <v>M</v>
          </cell>
          <cell r="E848">
            <v>19700</v>
          </cell>
          <cell r="F848">
            <v>0</v>
          </cell>
          <cell r="G848">
            <v>0</v>
          </cell>
          <cell r="H848">
            <v>0</v>
          </cell>
          <cell r="I848">
            <v>0</v>
          </cell>
        </row>
        <row r="849">
          <cell r="A849" t="str">
            <v>5753-16</v>
          </cell>
          <cell r="B849" t="str">
            <v>CABLE TRAY COVER</v>
          </cell>
          <cell r="C849" t="str">
            <v>750*100*2.6T</v>
          </cell>
          <cell r="D849" t="str">
            <v>M</v>
          </cell>
          <cell r="E849">
            <v>24500</v>
          </cell>
          <cell r="F849">
            <v>0</v>
          </cell>
          <cell r="G849">
            <v>0</v>
          </cell>
          <cell r="H849">
            <v>0</v>
          </cell>
          <cell r="I849">
            <v>0</v>
          </cell>
        </row>
        <row r="850">
          <cell r="A850" t="str">
            <v>5753-17</v>
          </cell>
          <cell r="B850" t="str">
            <v>CABLE TRAY COVER</v>
          </cell>
          <cell r="C850" t="str">
            <v>900*100*2.6T</v>
          </cell>
          <cell r="D850" t="str">
            <v>M</v>
          </cell>
          <cell r="E850">
            <v>30000</v>
          </cell>
          <cell r="F850">
            <v>0</v>
          </cell>
          <cell r="G850">
            <v>0</v>
          </cell>
          <cell r="H850">
            <v>0</v>
          </cell>
          <cell r="I850">
            <v>0</v>
          </cell>
        </row>
        <row r="851">
          <cell r="A851" t="str">
            <v>5753-21</v>
          </cell>
          <cell r="B851" t="str">
            <v>CABLE TRAY 지지행거</v>
          </cell>
          <cell r="C851" t="str">
            <v>W150</v>
          </cell>
          <cell r="D851" t="str">
            <v>EA</v>
          </cell>
          <cell r="F851">
            <v>0</v>
          </cell>
          <cell r="G851">
            <v>0</v>
          </cell>
          <cell r="H851">
            <v>0</v>
          </cell>
          <cell r="I851">
            <v>0</v>
          </cell>
        </row>
        <row r="852">
          <cell r="A852" t="str">
            <v>5753-22</v>
          </cell>
          <cell r="B852" t="str">
            <v>CABLE TRAY 지지행거</v>
          </cell>
          <cell r="C852" t="str">
            <v>W200</v>
          </cell>
          <cell r="D852" t="str">
            <v>EA</v>
          </cell>
          <cell r="F852">
            <v>0</v>
          </cell>
          <cell r="G852">
            <v>0</v>
          </cell>
          <cell r="H852">
            <v>0</v>
          </cell>
          <cell r="I852">
            <v>0</v>
          </cell>
        </row>
        <row r="853">
          <cell r="A853" t="str">
            <v>5753-23</v>
          </cell>
          <cell r="B853" t="str">
            <v>CABLE TRAY 지지행거</v>
          </cell>
          <cell r="C853" t="str">
            <v>W300</v>
          </cell>
          <cell r="D853" t="str">
            <v>EA</v>
          </cell>
          <cell r="E853">
            <v>2780</v>
          </cell>
          <cell r="F853">
            <v>0</v>
          </cell>
          <cell r="G853">
            <v>0</v>
          </cell>
          <cell r="H853">
            <v>0</v>
          </cell>
          <cell r="I853">
            <v>0</v>
          </cell>
        </row>
        <row r="854">
          <cell r="A854" t="str">
            <v>5753-24</v>
          </cell>
          <cell r="B854" t="str">
            <v>CABLE TRAY 지지행거</v>
          </cell>
          <cell r="C854" t="str">
            <v>W450</v>
          </cell>
          <cell r="D854" t="str">
            <v>EA</v>
          </cell>
          <cell r="F854">
            <v>0</v>
          </cell>
          <cell r="G854">
            <v>0</v>
          </cell>
          <cell r="H854">
            <v>0</v>
          </cell>
          <cell r="I854">
            <v>0</v>
          </cell>
        </row>
        <row r="855">
          <cell r="A855" t="str">
            <v>5753-25</v>
          </cell>
          <cell r="B855" t="str">
            <v>CABLE TRAY 지지행거</v>
          </cell>
          <cell r="C855" t="str">
            <v>W600</v>
          </cell>
          <cell r="D855" t="str">
            <v>EA</v>
          </cell>
          <cell r="F855">
            <v>0</v>
          </cell>
          <cell r="G855">
            <v>0</v>
          </cell>
          <cell r="H855">
            <v>0</v>
          </cell>
          <cell r="I855">
            <v>0</v>
          </cell>
        </row>
        <row r="856">
          <cell r="A856" t="str">
            <v>5753-26</v>
          </cell>
          <cell r="B856" t="str">
            <v>CABLE TRAY 지지행거</v>
          </cell>
          <cell r="C856" t="str">
            <v>W750</v>
          </cell>
          <cell r="D856" t="str">
            <v>EA</v>
          </cell>
          <cell r="F856">
            <v>0</v>
          </cell>
          <cell r="G856">
            <v>0</v>
          </cell>
          <cell r="H856">
            <v>0</v>
          </cell>
          <cell r="I856">
            <v>0</v>
          </cell>
        </row>
        <row r="857">
          <cell r="A857" t="str">
            <v>5753-27</v>
          </cell>
          <cell r="B857" t="str">
            <v>CABLE TRAY 지지행거</v>
          </cell>
          <cell r="C857" t="str">
            <v>W900</v>
          </cell>
          <cell r="D857" t="str">
            <v>EA</v>
          </cell>
          <cell r="F857">
            <v>0</v>
          </cell>
          <cell r="G857">
            <v>0</v>
          </cell>
          <cell r="H857">
            <v>0</v>
          </cell>
          <cell r="I857">
            <v>0</v>
          </cell>
        </row>
        <row r="858">
          <cell r="A858" t="str">
            <v>5753-31</v>
          </cell>
          <cell r="B858" t="str">
            <v>ELBOW 90 -HORIZONTAL</v>
          </cell>
          <cell r="C858" t="str">
            <v>150*100*2.3T</v>
          </cell>
          <cell r="D858" t="str">
            <v>EA</v>
          </cell>
          <cell r="E858">
            <v>26700</v>
          </cell>
          <cell r="F858">
            <v>0</v>
          </cell>
          <cell r="G858">
            <v>0</v>
          </cell>
          <cell r="H858">
            <v>0</v>
          </cell>
          <cell r="I858">
            <v>0</v>
          </cell>
        </row>
        <row r="859">
          <cell r="A859" t="str">
            <v>5753-32</v>
          </cell>
          <cell r="B859" t="str">
            <v>ELBOW 90 -HORIZONTAL</v>
          </cell>
          <cell r="C859" t="str">
            <v>200*100*2.3T</v>
          </cell>
          <cell r="D859" t="str">
            <v>EA</v>
          </cell>
          <cell r="E859">
            <v>31500</v>
          </cell>
          <cell r="F859">
            <v>0</v>
          </cell>
          <cell r="G859">
            <v>0</v>
          </cell>
          <cell r="H859">
            <v>0</v>
          </cell>
          <cell r="I859">
            <v>0</v>
          </cell>
        </row>
        <row r="860">
          <cell r="A860" t="str">
            <v>5753-33</v>
          </cell>
          <cell r="B860" t="str">
            <v>ELBOW 90 -HORIZONTAL</v>
          </cell>
          <cell r="C860" t="str">
            <v>300*100*2.3T</v>
          </cell>
          <cell r="D860" t="str">
            <v>EA</v>
          </cell>
          <cell r="E860">
            <v>40800</v>
          </cell>
          <cell r="F860">
            <v>0</v>
          </cell>
          <cell r="G860">
            <v>0</v>
          </cell>
          <cell r="H860">
            <v>0</v>
          </cell>
          <cell r="I860">
            <v>0</v>
          </cell>
        </row>
        <row r="861">
          <cell r="A861" t="str">
            <v>5753-34</v>
          </cell>
          <cell r="B861" t="str">
            <v>ELBOW 90 -HORIZONTAL</v>
          </cell>
          <cell r="C861" t="str">
            <v>450*100*2.3T</v>
          </cell>
          <cell r="D861" t="str">
            <v>EA</v>
          </cell>
          <cell r="E861">
            <v>48000</v>
          </cell>
          <cell r="F861">
            <v>0</v>
          </cell>
          <cell r="G861">
            <v>0</v>
          </cell>
          <cell r="H861">
            <v>0</v>
          </cell>
          <cell r="I861">
            <v>0</v>
          </cell>
        </row>
        <row r="862">
          <cell r="A862" t="str">
            <v>5753-35</v>
          </cell>
          <cell r="B862" t="str">
            <v>ELBOW 90 -HORIZONTAL</v>
          </cell>
          <cell r="C862" t="str">
            <v>600*100*2.6T</v>
          </cell>
          <cell r="D862" t="str">
            <v>EA</v>
          </cell>
          <cell r="E862">
            <v>73800</v>
          </cell>
          <cell r="F862">
            <v>0</v>
          </cell>
          <cell r="G862">
            <v>0</v>
          </cell>
          <cell r="H862">
            <v>0</v>
          </cell>
          <cell r="I862">
            <v>0</v>
          </cell>
        </row>
        <row r="863">
          <cell r="A863" t="str">
            <v>5753-36</v>
          </cell>
          <cell r="B863" t="str">
            <v>ELBOW 90 -HORIZONTAL</v>
          </cell>
          <cell r="C863" t="str">
            <v>750*100*2.6T</v>
          </cell>
          <cell r="D863" t="str">
            <v>EA</v>
          </cell>
          <cell r="E863">
            <v>91500</v>
          </cell>
          <cell r="F863">
            <v>0</v>
          </cell>
          <cell r="G863">
            <v>0</v>
          </cell>
          <cell r="H863">
            <v>0</v>
          </cell>
          <cell r="I863">
            <v>0</v>
          </cell>
        </row>
        <row r="864">
          <cell r="A864" t="str">
            <v>5753-37</v>
          </cell>
          <cell r="B864" t="str">
            <v>ELBOW 90 -HORIZONTAL</v>
          </cell>
          <cell r="C864" t="str">
            <v>900*100*2.6T</v>
          </cell>
          <cell r="D864" t="str">
            <v>EA</v>
          </cell>
          <cell r="E864">
            <v>99500</v>
          </cell>
          <cell r="F864">
            <v>0</v>
          </cell>
          <cell r="G864">
            <v>0</v>
          </cell>
          <cell r="H864">
            <v>0</v>
          </cell>
          <cell r="I864">
            <v>0</v>
          </cell>
        </row>
        <row r="865">
          <cell r="A865" t="str">
            <v>5753-41</v>
          </cell>
          <cell r="B865" t="str">
            <v>ELBOW 90 -T형</v>
          </cell>
          <cell r="C865" t="str">
            <v>150*100*2.3T</v>
          </cell>
          <cell r="D865" t="str">
            <v>EA</v>
          </cell>
          <cell r="E865">
            <v>32000</v>
          </cell>
          <cell r="F865">
            <v>0</v>
          </cell>
          <cell r="G865">
            <v>0</v>
          </cell>
          <cell r="H865">
            <v>0</v>
          </cell>
          <cell r="I865">
            <v>0</v>
          </cell>
        </row>
        <row r="866">
          <cell r="A866" t="str">
            <v>5753-42</v>
          </cell>
          <cell r="B866" t="str">
            <v>ELBOW 90 -T형</v>
          </cell>
          <cell r="C866" t="str">
            <v>200*100*2.3T</v>
          </cell>
          <cell r="D866" t="str">
            <v>EA</v>
          </cell>
          <cell r="E866">
            <v>37500</v>
          </cell>
          <cell r="F866">
            <v>0</v>
          </cell>
          <cell r="G866">
            <v>0</v>
          </cell>
          <cell r="H866">
            <v>0</v>
          </cell>
          <cell r="I866">
            <v>0</v>
          </cell>
        </row>
        <row r="867">
          <cell r="A867" t="str">
            <v>5753-43</v>
          </cell>
          <cell r="B867" t="str">
            <v>ELBOW 90 -T형</v>
          </cell>
          <cell r="C867" t="str">
            <v>300*100*2.3T</v>
          </cell>
          <cell r="D867" t="str">
            <v>EA</v>
          </cell>
          <cell r="E867">
            <v>49000</v>
          </cell>
          <cell r="F867">
            <v>0</v>
          </cell>
          <cell r="G867">
            <v>0</v>
          </cell>
          <cell r="H867">
            <v>0</v>
          </cell>
          <cell r="I867">
            <v>0</v>
          </cell>
        </row>
        <row r="868">
          <cell r="A868" t="str">
            <v>5753-44</v>
          </cell>
          <cell r="B868" t="str">
            <v>ELBOW 90 -T형</v>
          </cell>
          <cell r="C868" t="str">
            <v>450*100*2.3T</v>
          </cell>
          <cell r="D868" t="str">
            <v>EA</v>
          </cell>
          <cell r="E868">
            <v>57600</v>
          </cell>
          <cell r="F868">
            <v>0</v>
          </cell>
          <cell r="G868">
            <v>0</v>
          </cell>
          <cell r="H868">
            <v>0</v>
          </cell>
          <cell r="I868">
            <v>0</v>
          </cell>
        </row>
        <row r="869">
          <cell r="A869" t="str">
            <v>5753-45</v>
          </cell>
          <cell r="B869" t="str">
            <v>ELBOW 90 -T형</v>
          </cell>
          <cell r="C869" t="str">
            <v>600*100*2.6T</v>
          </cell>
          <cell r="D869" t="str">
            <v>EA</v>
          </cell>
          <cell r="E869">
            <v>82500</v>
          </cell>
          <cell r="F869">
            <v>0</v>
          </cell>
          <cell r="G869">
            <v>0</v>
          </cell>
          <cell r="H869">
            <v>0</v>
          </cell>
          <cell r="I869">
            <v>0</v>
          </cell>
        </row>
        <row r="870">
          <cell r="A870" t="str">
            <v>5753-46</v>
          </cell>
          <cell r="B870" t="str">
            <v>ELBOW 90 -T형</v>
          </cell>
          <cell r="C870" t="str">
            <v>750*100*2.6T</v>
          </cell>
          <cell r="D870" t="str">
            <v>EA</v>
          </cell>
          <cell r="E870">
            <v>109500</v>
          </cell>
          <cell r="F870">
            <v>0</v>
          </cell>
          <cell r="G870">
            <v>0</v>
          </cell>
          <cell r="H870">
            <v>0</v>
          </cell>
          <cell r="I870">
            <v>0</v>
          </cell>
        </row>
        <row r="871">
          <cell r="A871" t="str">
            <v>5753-47</v>
          </cell>
          <cell r="B871" t="str">
            <v>ELBOW 90 -T형</v>
          </cell>
          <cell r="C871" t="str">
            <v>900*100*2.6T</v>
          </cell>
          <cell r="D871" t="str">
            <v>EA</v>
          </cell>
          <cell r="E871">
            <v>129000</v>
          </cell>
          <cell r="F871">
            <v>0</v>
          </cell>
          <cell r="G871">
            <v>0</v>
          </cell>
          <cell r="H871">
            <v>0</v>
          </cell>
          <cell r="I871">
            <v>0</v>
          </cell>
        </row>
        <row r="872">
          <cell r="A872" t="str">
            <v>5753-51</v>
          </cell>
          <cell r="B872" t="str">
            <v>ELBOW 90 -VERTICAL</v>
          </cell>
          <cell r="C872" t="str">
            <v>150*100*2.3T</v>
          </cell>
          <cell r="D872" t="str">
            <v>EA</v>
          </cell>
          <cell r="E872">
            <v>25500</v>
          </cell>
          <cell r="F872">
            <v>0</v>
          </cell>
          <cell r="G872">
            <v>0</v>
          </cell>
          <cell r="H872">
            <v>0</v>
          </cell>
          <cell r="I872">
            <v>0</v>
          </cell>
        </row>
        <row r="873">
          <cell r="A873" t="str">
            <v>5753-52</v>
          </cell>
          <cell r="B873" t="str">
            <v>ELBOW 90 -VERTICAL</v>
          </cell>
          <cell r="C873" t="str">
            <v>200*100*2.3T</v>
          </cell>
          <cell r="D873" t="str">
            <v>EA</v>
          </cell>
          <cell r="E873">
            <v>30000</v>
          </cell>
          <cell r="F873">
            <v>0</v>
          </cell>
          <cell r="G873">
            <v>0</v>
          </cell>
          <cell r="H873">
            <v>0</v>
          </cell>
          <cell r="I873">
            <v>0</v>
          </cell>
        </row>
        <row r="874">
          <cell r="A874" t="str">
            <v>5753-53</v>
          </cell>
          <cell r="B874" t="str">
            <v>ELBOW 90 -VERTICAL</v>
          </cell>
          <cell r="C874" t="str">
            <v>300*100*2.3T</v>
          </cell>
          <cell r="D874" t="str">
            <v>EA</v>
          </cell>
          <cell r="E874">
            <v>39500</v>
          </cell>
          <cell r="F874">
            <v>0</v>
          </cell>
          <cell r="G874">
            <v>0</v>
          </cell>
          <cell r="H874">
            <v>0</v>
          </cell>
          <cell r="I874">
            <v>0</v>
          </cell>
        </row>
        <row r="875">
          <cell r="A875" t="str">
            <v>5753-54</v>
          </cell>
          <cell r="B875" t="str">
            <v>ELBOW 90 -VERTICAL</v>
          </cell>
          <cell r="C875" t="str">
            <v>450*100*2.3T</v>
          </cell>
          <cell r="D875" t="str">
            <v>EA</v>
          </cell>
          <cell r="E875">
            <v>46500</v>
          </cell>
          <cell r="F875">
            <v>0</v>
          </cell>
          <cell r="G875">
            <v>0</v>
          </cell>
          <cell r="H875">
            <v>0</v>
          </cell>
          <cell r="I875">
            <v>0</v>
          </cell>
        </row>
        <row r="876">
          <cell r="A876" t="str">
            <v>5753-55</v>
          </cell>
          <cell r="B876" t="str">
            <v>ELBOW 90 -VERTICAL</v>
          </cell>
          <cell r="C876" t="str">
            <v>600*100*2.6T</v>
          </cell>
          <cell r="D876" t="str">
            <v>EA</v>
          </cell>
          <cell r="E876">
            <v>72500</v>
          </cell>
          <cell r="F876">
            <v>0</v>
          </cell>
          <cell r="G876">
            <v>0</v>
          </cell>
          <cell r="H876">
            <v>0</v>
          </cell>
          <cell r="I876">
            <v>0</v>
          </cell>
        </row>
        <row r="877">
          <cell r="A877" t="str">
            <v>5753-56</v>
          </cell>
          <cell r="B877" t="str">
            <v>ELBOW 90 -VERTICAL</v>
          </cell>
          <cell r="C877" t="str">
            <v>750*100*2.6T</v>
          </cell>
          <cell r="D877" t="str">
            <v>EA</v>
          </cell>
          <cell r="E877">
            <v>90000</v>
          </cell>
          <cell r="F877">
            <v>0</v>
          </cell>
          <cell r="G877">
            <v>0</v>
          </cell>
          <cell r="H877">
            <v>0</v>
          </cell>
          <cell r="I877">
            <v>0</v>
          </cell>
        </row>
        <row r="878">
          <cell r="A878" t="str">
            <v>5753-57</v>
          </cell>
          <cell r="B878" t="str">
            <v>ELBOW 90 -VERTICAL</v>
          </cell>
          <cell r="C878" t="str">
            <v>900*100*2.6T</v>
          </cell>
          <cell r="D878" t="str">
            <v>EA</v>
          </cell>
          <cell r="E878">
            <v>98000</v>
          </cell>
          <cell r="F878">
            <v>0</v>
          </cell>
          <cell r="G878">
            <v>0</v>
          </cell>
          <cell r="H878">
            <v>0</v>
          </cell>
          <cell r="I878">
            <v>0</v>
          </cell>
        </row>
        <row r="879">
          <cell r="A879" t="str">
            <v>5753-61</v>
          </cell>
          <cell r="B879" t="str">
            <v>SINGLE BRACKET  120*6T</v>
          </cell>
          <cell r="C879" t="str">
            <v>250L</v>
          </cell>
          <cell r="D879" t="str">
            <v>EA</v>
          </cell>
          <cell r="E879">
            <v>2100</v>
          </cell>
          <cell r="F879">
            <v>0</v>
          </cell>
          <cell r="G879">
            <v>0</v>
          </cell>
          <cell r="H879">
            <v>0</v>
          </cell>
          <cell r="I879">
            <v>0</v>
          </cell>
        </row>
        <row r="880">
          <cell r="A880" t="str">
            <v>5753-62</v>
          </cell>
          <cell r="B880" t="str">
            <v>SINGLE BRACKET  120*6T</v>
          </cell>
          <cell r="C880" t="str">
            <v>350L</v>
          </cell>
          <cell r="D880" t="str">
            <v>EA</v>
          </cell>
          <cell r="E880">
            <v>2700</v>
          </cell>
          <cell r="F880">
            <v>0</v>
          </cell>
          <cell r="G880">
            <v>0</v>
          </cell>
          <cell r="H880">
            <v>0</v>
          </cell>
          <cell r="I880">
            <v>0</v>
          </cell>
        </row>
        <row r="881">
          <cell r="A881" t="str">
            <v>5753-63</v>
          </cell>
          <cell r="B881" t="str">
            <v>SINGLE BRACKET  120*6T</v>
          </cell>
          <cell r="C881" t="str">
            <v>450L</v>
          </cell>
          <cell r="D881" t="str">
            <v>EA</v>
          </cell>
          <cell r="E881">
            <v>3300</v>
          </cell>
          <cell r="F881">
            <v>0</v>
          </cell>
          <cell r="G881">
            <v>0</v>
          </cell>
          <cell r="H881">
            <v>0</v>
          </cell>
          <cell r="I881">
            <v>0</v>
          </cell>
        </row>
        <row r="882">
          <cell r="A882" t="str">
            <v>5753-64</v>
          </cell>
          <cell r="B882" t="str">
            <v>SINGLE BRACKET  120*6T</v>
          </cell>
          <cell r="C882" t="str">
            <v>550L</v>
          </cell>
          <cell r="D882" t="str">
            <v>EA</v>
          </cell>
          <cell r="E882">
            <v>3900</v>
          </cell>
          <cell r="F882">
            <v>0</v>
          </cell>
          <cell r="G882">
            <v>0</v>
          </cell>
          <cell r="H882">
            <v>0</v>
          </cell>
          <cell r="I882">
            <v>0</v>
          </cell>
        </row>
        <row r="883">
          <cell r="A883" t="str">
            <v>5753-65</v>
          </cell>
          <cell r="B883" t="str">
            <v>SINGLE BRACKET  120*6T</v>
          </cell>
          <cell r="C883" t="str">
            <v>650L</v>
          </cell>
          <cell r="D883" t="str">
            <v>EA</v>
          </cell>
          <cell r="E883">
            <v>4500</v>
          </cell>
          <cell r="F883">
            <v>0</v>
          </cell>
          <cell r="G883">
            <v>0</v>
          </cell>
          <cell r="H883">
            <v>0</v>
          </cell>
          <cell r="I883">
            <v>0</v>
          </cell>
        </row>
        <row r="884">
          <cell r="A884" t="str">
            <v>5753-66</v>
          </cell>
          <cell r="B884" t="str">
            <v>SINGLE BRACKET  120*6T</v>
          </cell>
          <cell r="C884" t="str">
            <v>750L</v>
          </cell>
          <cell r="D884" t="str">
            <v>EA</v>
          </cell>
          <cell r="E884">
            <v>5100</v>
          </cell>
          <cell r="F884">
            <v>0</v>
          </cell>
          <cell r="G884">
            <v>0</v>
          </cell>
          <cell r="H884">
            <v>0</v>
          </cell>
          <cell r="I884">
            <v>0</v>
          </cell>
        </row>
        <row r="885">
          <cell r="A885" t="str">
            <v>5753-71</v>
          </cell>
          <cell r="B885" t="str">
            <v>SHANK BOLT＆NUT</v>
          </cell>
          <cell r="C885" t="str">
            <v>3/8"</v>
          </cell>
          <cell r="D885" t="str">
            <v>SET</v>
          </cell>
          <cell r="E885">
            <v>700</v>
          </cell>
          <cell r="F885">
            <v>0</v>
          </cell>
          <cell r="G885">
            <v>0</v>
          </cell>
          <cell r="H885">
            <v>0</v>
          </cell>
          <cell r="I885">
            <v>0</v>
          </cell>
        </row>
        <row r="886">
          <cell r="A886" t="str">
            <v>5753-72</v>
          </cell>
          <cell r="B886" t="str">
            <v>U-CHANNEL</v>
          </cell>
          <cell r="C886" t="str">
            <v>42*25*2.6T</v>
          </cell>
          <cell r="D886" t="str">
            <v>M</v>
          </cell>
          <cell r="E886">
            <v>2800</v>
          </cell>
          <cell r="F886">
            <v>0</v>
          </cell>
          <cell r="G886">
            <v>0</v>
          </cell>
          <cell r="H886">
            <v>0</v>
          </cell>
          <cell r="I886">
            <v>0</v>
          </cell>
        </row>
        <row r="887">
          <cell r="A887" t="str">
            <v>5753-73</v>
          </cell>
          <cell r="B887" t="str">
            <v>U-CHANNEL</v>
          </cell>
          <cell r="C887" t="str">
            <v>42*42*2.6T</v>
          </cell>
          <cell r="D887" t="str">
            <v>M</v>
          </cell>
          <cell r="E887">
            <v>3500</v>
          </cell>
          <cell r="F887">
            <v>0</v>
          </cell>
          <cell r="G887">
            <v>0</v>
          </cell>
          <cell r="H887">
            <v>0</v>
          </cell>
          <cell r="I887">
            <v>0</v>
          </cell>
        </row>
        <row r="888">
          <cell r="A888" t="str">
            <v>5753-74</v>
          </cell>
          <cell r="F888">
            <v>0</v>
          </cell>
          <cell r="G888">
            <v>0</v>
          </cell>
          <cell r="H888">
            <v>0</v>
          </cell>
          <cell r="I888">
            <v>0</v>
          </cell>
        </row>
        <row r="889">
          <cell r="A889" t="str">
            <v>6001-00</v>
          </cell>
          <cell r="B889" t="str">
            <v xml:space="preserve">WIDE SWITCH </v>
          </cell>
        </row>
        <row r="890">
          <cell r="A890" t="str">
            <v>6001-01</v>
          </cell>
          <cell r="B890" t="str">
            <v>S/W  단로</v>
          </cell>
          <cell r="C890" t="str">
            <v>15A 250V 1구</v>
          </cell>
          <cell r="D890" t="str">
            <v>EA</v>
          </cell>
          <cell r="E890">
            <v>2900</v>
          </cell>
          <cell r="F890">
            <v>6.5000000000000002E-2</v>
          </cell>
          <cell r="G890">
            <v>6.5000000000000002E-2</v>
          </cell>
          <cell r="H890">
            <v>0</v>
          </cell>
          <cell r="I890">
            <v>0</v>
          </cell>
        </row>
        <row r="891">
          <cell r="A891" t="str">
            <v>6001-02</v>
          </cell>
          <cell r="B891" t="str">
            <v>S/W  단로</v>
          </cell>
          <cell r="C891" t="str">
            <v>15A 250V 2구</v>
          </cell>
          <cell r="D891" t="str">
            <v>EA</v>
          </cell>
          <cell r="E891">
            <v>4500</v>
          </cell>
          <cell r="F891">
            <v>6.5000000000000002E-2</v>
          </cell>
          <cell r="G891">
            <v>6.5000000000000002E-2</v>
          </cell>
          <cell r="H891">
            <v>0</v>
          </cell>
          <cell r="I891">
            <v>0</v>
          </cell>
        </row>
        <row r="892">
          <cell r="A892" t="str">
            <v>6001-03</v>
          </cell>
          <cell r="B892" t="str">
            <v>S/W  단로</v>
          </cell>
          <cell r="C892" t="str">
            <v>15A 250V 3구</v>
          </cell>
          <cell r="D892" t="str">
            <v>EA</v>
          </cell>
          <cell r="E892">
            <v>6200</v>
          </cell>
          <cell r="F892">
            <v>6.5000000000000002E-2</v>
          </cell>
          <cell r="G892">
            <v>6.5000000000000002E-2</v>
          </cell>
          <cell r="H892">
            <v>0</v>
          </cell>
          <cell r="I892">
            <v>0</v>
          </cell>
        </row>
        <row r="893">
          <cell r="A893" t="str">
            <v>6001-04</v>
          </cell>
          <cell r="B893" t="str">
            <v>S/W  단로</v>
          </cell>
          <cell r="C893" t="str">
            <v>15A 250V 4구</v>
          </cell>
          <cell r="D893" t="str">
            <v>EA</v>
          </cell>
          <cell r="E893">
            <v>7500</v>
          </cell>
          <cell r="F893">
            <v>6.5000000000000002E-2</v>
          </cell>
          <cell r="G893">
            <v>6.5000000000000002E-2</v>
          </cell>
          <cell r="H893">
            <v>0</v>
          </cell>
          <cell r="I893">
            <v>0</v>
          </cell>
        </row>
        <row r="894">
          <cell r="A894" t="str">
            <v>6001-05</v>
          </cell>
          <cell r="B894" t="str">
            <v>S/W  단로</v>
          </cell>
          <cell r="C894" t="str">
            <v>15A 250V 5구</v>
          </cell>
          <cell r="D894" t="str">
            <v>EA</v>
          </cell>
          <cell r="E894">
            <v>9600</v>
          </cell>
          <cell r="F894">
            <v>6.5000000000000002E-2</v>
          </cell>
          <cell r="G894">
            <v>6.5000000000000002E-2</v>
          </cell>
          <cell r="H894">
            <v>0</v>
          </cell>
          <cell r="I894">
            <v>0</v>
          </cell>
        </row>
        <row r="895">
          <cell r="A895" t="str">
            <v>6001-11</v>
          </cell>
          <cell r="B895" t="str">
            <v>S/W  3로램프</v>
          </cell>
          <cell r="C895" t="str">
            <v>15A 250V 1구</v>
          </cell>
          <cell r="D895" t="str">
            <v>EA</v>
          </cell>
          <cell r="E895">
            <v>3150</v>
          </cell>
          <cell r="F895">
            <v>6.5000000000000002E-2</v>
          </cell>
          <cell r="G895">
            <v>6.5000000000000002E-2</v>
          </cell>
          <cell r="H895">
            <v>0</v>
          </cell>
          <cell r="I895">
            <v>0</v>
          </cell>
        </row>
        <row r="896">
          <cell r="A896" t="str">
            <v>6001-12</v>
          </cell>
          <cell r="B896" t="str">
            <v>S/W  3로램프</v>
          </cell>
          <cell r="C896" t="str">
            <v>15A 250V 2구</v>
          </cell>
          <cell r="D896" t="str">
            <v>EA</v>
          </cell>
          <cell r="E896">
            <v>5100</v>
          </cell>
          <cell r="F896">
            <v>6.5000000000000002E-2</v>
          </cell>
          <cell r="G896">
            <v>6.5000000000000002E-2</v>
          </cell>
          <cell r="H896">
            <v>0</v>
          </cell>
          <cell r="I896">
            <v>0</v>
          </cell>
        </row>
        <row r="897">
          <cell r="A897" t="str">
            <v>6001-13</v>
          </cell>
          <cell r="B897" t="str">
            <v>S/W  3로램프</v>
          </cell>
          <cell r="C897" t="str">
            <v>15A 250V 3구</v>
          </cell>
          <cell r="D897" t="str">
            <v>EA</v>
          </cell>
          <cell r="E897">
            <v>6900</v>
          </cell>
          <cell r="F897">
            <v>6.5000000000000002E-2</v>
          </cell>
          <cell r="G897">
            <v>6.5000000000000002E-2</v>
          </cell>
          <cell r="H897">
            <v>0</v>
          </cell>
          <cell r="I897">
            <v>0</v>
          </cell>
        </row>
        <row r="898">
          <cell r="A898" t="str">
            <v>6001-21</v>
          </cell>
          <cell r="B898" t="str">
            <v>S/W  단로램프-2개용</v>
          </cell>
          <cell r="C898" t="str">
            <v>15A 250V 2구</v>
          </cell>
          <cell r="D898" t="str">
            <v>EA</v>
          </cell>
          <cell r="E898">
            <v>5800</v>
          </cell>
          <cell r="F898">
            <v>6.5000000000000002E-2</v>
          </cell>
          <cell r="G898">
            <v>6.5000000000000002E-2</v>
          </cell>
          <cell r="H898">
            <v>0</v>
          </cell>
          <cell r="I898">
            <v>0</v>
          </cell>
        </row>
        <row r="899">
          <cell r="A899" t="str">
            <v>6001-22</v>
          </cell>
          <cell r="B899" t="str">
            <v>S/W  단로램프-2개용</v>
          </cell>
          <cell r="C899" t="str">
            <v>15A 250V 3구</v>
          </cell>
          <cell r="D899" t="str">
            <v>EA</v>
          </cell>
          <cell r="E899">
            <v>7400</v>
          </cell>
          <cell r="F899">
            <v>6.5000000000000002E-2</v>
          </cell>
          <cell r="G899">
            <v>6.5000000000000002E-2</v>
          </cell>
          <cell r="H899">
            <v>0</v>
          </cell>
          <cell r="I899">
            <v>0</v>
          </cell>
        </row>
        <row r="900">
          <cell r="A900" t="str">
            <v>6001-23</v>
          </cell>
          <cell r="B900" t="str">
            <v>S/W  단로램프-2개용</v>
          </cell>
          <cell r="C900" t="str">
            <v>15A 250V 4구</v>
          </cell>
          <cell r="D900" t="str">
            <v>EA</v>
          </cell>
          <cell r="E900">
            <v>9200</v>
          </cell>
          <cell r="F900">
            <v>6.5000000000000002E-2</v>
          </cell>
          <cell r="G900">
            <v>6.5000000000000002E-2</v>
          </cell>
          <cell r="H900">
            <v>0</v>
          </cell>
          <cell r="I900">
            <v>0</v>
          </cell>
        </row>
        <row r="901">
          <cell r="A901" t="str">
            <v>6001-24</v>
          </cell>
          <cell r="B901" t="str">
            <v>S/W  단로램프-2개용</v>
          </cell>
          <cell r="C901" t="str">
            <v>15A 250V 5구</v>
          </cell>
          <cell r="D901" t="str">
            <v>EA</v>
          </cell>
          <cell r="E901">
            <v>11000</v>
          </cell>
          <cell r="F901">
            <v>6.5000000000000002E-2</v>
          </cell>
          <cell r="G901">
            <v>6.5000000000000002E-2</v>
          </cell>
          <cell r="H901">
            <v>0</v>
          </cell>
          <cell r="I901">
            <v>0</v>
          </cell>
        </row>
        <row r="902">
          <cell r="A902" t="str">
            <v>6001-25</v>
          </cell>
          <cell r="B902" t="str">
            <v>S/W  단로램프-2개용</v>
          </cell>
          <cell r="C902" t="str">
            <v>15A 250V 6구</v>
          </cell>
          <cell r="D902" t="str">
            <v>EA</v>
          </cell>
          <cell r="E902">
            <v>12300</v>
          </cell>
          <cell r="F902">
            <v>6.5000000000000002E-2</v>
          </cell>
          <cell r="G902">
            <v>6.5000000000000002E-2</v>
          </cell>
          <cell r="H902">
            <v>0</v>
          </cell>
          <cell r="I902">
            <v>0</v>
          </cell>
        </row>
        <row r="903">
          <cell r="A903" t="str">
            <v>6001-31</v>
          </cell>
          <cell r="B903" t="str">
            <v>S/W  3로램프-2개용</v>
          </cell>
          <cell r="C903" t="str">
            <v>15A 250V 2구</v>
          </cell>
          <cell r="D903" t="str">
            <v>EA</v>
          </cell>
          <cell r="E903">
            <v>6300</v>
          </cell>
          <cell r="F903">
            <v>6.5000000000000002E-2</v>
          </cell>
          <cell r="G903">
            <v>6.5000000000000002E-2</v>
          </cell>
          <cell r="H903">
            <v>0</v>
          </cell>
          <cell r="I903">
            <v>0</v>
          </cell>
        </row>
        <row r="904">
          <cell r="A904" t="str">
            <v>6001-32</v>
          </cell>
          <cell r="B904" t="str">
            <v>S/W  3로램프-2개용</v>
          </cell>
          <cell r="C904" t="str">
            <v>15A 250V 3구</v>
          </cell>
          <cell r="D904" t="str">
            <v>EA</v>
          </cell>
          <cell r="E904">
            <v>8200</v>
          </cell>
          <cell r="F904">
            <v>6.5000000000000002E-2</v>
          </cell>
          <cell r="G904">
            <v>6.5000000000000002E-2</v>
          </cell>
          <cell r="H904">
            <v>0</v>
          </cell>
          <cell r="I904">
            <v>0</v>
          </cell>
        </row>
        <row r="905">
          <cell r="A905" t="str">
            <v>6001-33</v>
          </cell>
          <cell r="B905" t="str">
            <v>S/W  3로램프-2개용</v>
          </cell>
          <cell r="C905" t="str">
            <v>15A 250V 4구</v>
          </cell>
          <cell r="D905" t="str">
            <v>EA</v>
          </cell>
          <cell r="E905">
            <v>10100</v>
          </cell>
          <cell r="F905">
            <v>6.5000000000000002E-2</v>
          </cell>
          <cell r="G905">
            <v>6.5000000000000002E-2</v>
          </cell>
          <cell r="H905">
            <v>0</v>
          </cell>
          <cell r="I905">
            <v>0</v>
          </cell>
        </row>
        <row r="906">
          <cell r="A906" t="str">
            <v>6001-34</v>
          </cell>
          <cell r="B906" t="str">
            <v>S/W  3로램프-2개용</v>
          </cell>
          <cell r="C906" t="str">
            <v>15A 250V 5구</v>
          </cell>
          <cell r="D906" t="str">
            <v>EA</v>
          </cell>
          <cell r="E906">
            <v>11900</v>
          </cell>
          <cell r="F906">
            <v>6.5000000000000002E-2</v>
          </cell>
          <cell r="G906">
            <v>6.5000000000000002E-2</v>
          </cell>
          <cell r="H906">
            <v>0</v>
          </cell>
          <cell r="I906">
            <v>0</v>
          </cell>
        </row>
        <row r="907">
          <cell r="A907" t="str">
            <v>6001-35</v>
          </cell>
          <cell r="B907" t="str">
            <v>S/W  3로램프-2개용</v>
          </cell>
          <cell r="C907" t="str">
            <v>15A 250V 6구</v>
          </cell>
          <cell r="D907" t="str">
            <v>EA</v>
          </cell>
          <cell r="E907">
            <v>13800</v>
          </cell>
          <cell r="F907">
            <v>6.5000000000000002E-2</v>
          </cell>
          <cell r="G907">
            <v>6.5000000000000002E-2</v>
          </cell>
          <cell r="H907">
            <v>0</v>
          </cell>
          <cell r="I907">
            <v>0</v>
          </cell>
        </row>
        <row r="908">
          <cell r="A908" t="str">
            <v>6001-36</v>
          </cell>
        </row>
        <row r="909">
          <cell r="A909" t="str">
            <v>6003-00</v>
          </cell>
          <cell r="B909" t="str">
            <v>대 각 SWITCH 류</v>
          </cell>
        </row>
        <row r="910">
          <cell r="A910" t="str">
            <v>6003-01</v>
          </cell>
          <cell r="B910" t="str">
            <v>단     로  S/W</v>
          </cell>
          <cell r="C910" t="str">
            <v>1구</v>
          </cell>
          <cell r="D910" t="str">
            <v>SET</v>
          </cell>
          <cell r="E910">
            <v>1050</v>
          </cell>
          <cell r="F910">
            <v>7.0000000000000007E-2</v>
          </cell>
          <cell r="G910">
            <v>0</v>
          </cell>
          <cell r="H910">
            <v>0</v>
          </cell>
          <cell r="I910">
            <v>0</v>
          </cell>
        </row>
        <row r="911">
          <cell r="A911" t="str">
            <v>6003-02</v>
          </cell>
          <cell r="B911" t="str">
            <v>단     로  S/W</v>
          </cell>
          <cell r="C911" t="str">
            <v>2구</v>
          </cell>
          <cell r="D911" t="str">
            <v>SET</v>
          </cell>
          <cell r="E911">
            <v>1700</v>
          </cell>
          <cell r="F911">
            <v>0.08</v>
          </cell>
          <cell r="G911">
            <v>0</v>
          </cell>
          <cell r="H911">
            <v>0</v>
          </cell>
          <cell r="I911">
            <v>0</v>
          </cell>
        </row>
        <row r="912">
          <cell r="A912" t="str">
            <v>6003-03</v>
          </cell>
          <cell r="B912" t="str">
            <v>단     로  S/W</v>
          </cell>
          <cell r="C912" t="str">
            <v>3구</v>
          </cell>
          <cell r="D912" t="str">
            <v>SET</v>
          </cell>
          <cell r="E912">
            <v>2330</v>
          </cell>
          <cell r="F912">
            <v>0.09</v>
          </cell>
          <cell r="G912">
            <v>0</v>
          </cell>
          <cell r="H912">
            <v>0</v>
          </cell>
          <cell r="I912">
            <v>0</v>
          </cell>
        </row>
        <row r="913">
          <cell r="A913" t="str">
            <v>6003-11</v>
          </cell>
          <cell r="B913" t="str">
            <v>단로램프 S/W</v>
          </cell>
          <cell r="C913" t="str">
            <v>1구</v>
          </cell>
          <cell r="D913" t="str">
            <v>SET</v>
          </cell>
          <cell r="E913">
            <v>1360</v>
          </cell>
          <cell r="F913">
            <v>7.0000000000000007E-2</v>
          </cell>
          <cell r="G913">
            <v>0</v>
          </cell>
          <cell r="H913">
            <v>0</v>
          </cell>
          <cell r="I913">
            <v>0</v>
          </cell>
        </row>
        <row r="914">
          <cell r="A914" t="str">
            <v>6003-12</v>
          </cell>
          <cell r="B914" t="str">
            <v>단로램프 S/W</v>
          </cell>
          <cell r="C914" t="str">
            <v>2구</v>
          </cell>
          <cell r="D914" t="str">
            <v>SET</v>
          </cell>
          <cell r="E914">
            <v>2330</v>
          </cell>
          <cell r="F914">
            <v>0.08</v>
          </cell>
          <cell r="G914">
            <v>0</v>
          </cell>
          <cell r="H914">
            <v>0</v>
          </cell>
          <cell r="I914">
            <v>0</v>
          </cell>
        </row>
        <row r="915">
          <cell r="A915" t="str">
            <v>6003-13</v>
          </cell>
          <cell r="B915" t="str">
            <v>단로램프 S/W</v>
          </cell>
          <cell r="C915" t="str">
            <v>3구</v>
          </cell>
          <cell r="D915" t="str">
            <v>SET</v>
          </cell>
          <cell r="E915">
            <v>3310</v>
          </cell>
          <cell r="F915">
            <v>0.09</v>
          </cell>
          <cell r="G915">
            <v>0</v>
          </cell>
          <cell r="H915">
            <v>0</v>
          </cell>
          <cell r="I915">
            <v>0</v>
          </cell>
        </row>
        <row r="916">
          <cell r="A916" t="str">
            <v>6003-21</v>
          </cell>
          <cell r="B916" t="str">
            <v>3       로  S/W</v>
          </cell>
          <cell r="C916" t="str">
            <v>1구</v>
          </cell>
          <cell r="D916" t="str">
            <v>SET</v>
          </cell>
          <cell r="E916">
            <v>1220</v>
          </cell>
          <cell r="F916">
            <v>7.0000000000000007E-2</v>
          </cell>
          <cell r="G916">
            <v>0</v>
          </cell>
          <cell r="H916">
            <v>0</v>
          </cell>
          <cell r="I916">
            <v>0</v>
          </cell>
        </row>
        <row r="917">
          <cell r="A917" t="str">
            <v>6003-22</v>
          </cell>
          <cell r="B917" t="str">
            <v>3       로  S/W</v>
          </cell>
          <cell r="C917" t="str">
            <v>2구</v>
          </cell>
          <cell r="D917" t="str">
            <v>SET</v>
          </cell>
          <cell r="E917">
            <v>2060</v>
          </cell>
          <cell r="F917">
            <v>0.08</v>
          </cell>
          <cell r="G917">
            <v>0</v>
          </cell>
          <cell r="H917">
            <v>0</v>
          </cell>
          <cell r="I917">
            <v>0</v>
          </cell>
        </row>
        <row r="918">
          <cell r="A918" t="str">
            <v>6003-23</v>
          </cell>
          <cell r="B918" t="str">
            <v>3       로  S/W</v>
          </cell>
          <cell r="C918" t="str">
            <v>3구</v>
          </cell>
          <cell r="D918" t="str">
            <v>SET</v>
          </cell>
          <cell r="E918">
            <v>2890</v>
          </cell>
          <cell r="F918">
            <v>0.09</v>
          </cell>
          <cell r="G918">
            <v>0</v>
          </cell>
          <cell r="H918">
            <v>0</v>
          </cell>
          <cell r="I918">
            <v>0</v>
          </cell>
        </row>
        <row r="919">
          <cell r="A919" t="str">
            <v>6003-31</v>
          </cell>
          <cell r="B919" t="str">
            <v>3로 램프  S/W</v>
          </cell>
          <cell r="C919" t="str">
            <v>1구</v>
          </cell>
          <cell r="D919" t="str">
            <v>SET</v>
          </cell>
          <cell r="E919">
            <v>1550</v>
          </cell>
          <cell r="F919">
            <v>7.0000000000000007E-2</v>
          </cell>
          <cell r="G919">
            <v>0</v>
          </cell>
          <cell r="H919">
            <v>0</v>
          </cell>
          <cell r="I919">
            <v>0</v>
          </cell>
        </row>
        <row r="920">
          <cell r="A920" t="str">
            <v>6003-32</v>
          </cell>
          <cell r="B920" t="str">
            <v>3로 램프  S/W</v>
          </cell>
          <cell r="C920" t="str">
            <v>2구</v>
          </cell>
          <cell r="D920" t="str">
            <v>SET</v>
          </cell>
          <cell r="E920">
            <v>2700</v>
          </cell>
          <cell r="F920">
            <v>0.08</v>
          </cell>
          <cell r="G920">
            <v>0</v>
          </cell>
          <cell r="H920">
            <v>0</v>
          </cell>
          <cell r="I920">
            <v>0</v>
          </cell>
        </row>
        <row r="921">
          <cell r="A921" t="str">
            <v>6003-33</v>
          </cell>
          <cell r="B921" t="str">
            <v>3로 램프  S/W</v>
          </cell>
          <cell r="C921" t="str">
            <v>3구</v>
          </cell>
          <cell r="D921" t="str">
            <v>SET</v>
          </cell>
          <cell r="E921">
            <v>3860</v>
          </cell>
          <cell r="F921">
            <v>0.09</v>
          </cell>
          <cell r="G921">
            <v>0</v>
          </cell>
          <cell r="H921">
            <v>0</v>
          </cell>
          <cell r="I921">
            <v>0</v>
          </cell>
        </row>
        <row r="922">
          <cell r="A922" t="str">
            <v>6003-41</v>
          </cell>
          <cell r="B922" t="str">
            <v>2 개 용    S/W</v>
          </cell>
          <cell r="C922" t="str">
            <v>2구</v>
          </cell>
          <cell r="D922" t="str">
            <v>SET</v>
          </cell>
          <cell r="E922">
            <v>2070</v>
          </cell>
          <cell r="F922">
            <v>0.08</v>
          </cell>
          <cell r="G922">
            <v>0</v>
          </cell>
          <cell r="H922">
            <v>0</v>
          </cell>
          <cell r="I922">
            <v>0</v>
          </cell>
        </row>
        <row r="923">
          <cell r="A923" t="str">
            <v>6003-42</v>
          </cell>
          <cell r="B923" t="str">
            <v>2 개 용    S/W</v>
          </cell>
          <cell r="C923" t="str">
            <v>3구</v>
          </cell>
          <cell r="D923" t="str">
            <v>SET</v>
          </cell>
          <cell r="E923">
            <v>2720</v>
          </cell>
          <cell r="F923">
            <v>0.09</v>
          </cell>
          <cell r="G923">
            <v>0</v>
          </cell>
          <cell r="H923">
            <v>0</v>
          </cell>
          <cell r="I923">
            <v>0</v>
          </cell>
        </row>
        <row r="924">
          <cell r="A924" t="str">
            <v>6003-43</v>
          </cell>
          <cell r="B924" t="str">
            <v>2 개 용    S/W</v>
          </cell>
          <cell r="C924" t="str">
            <v>4구</v>
          </cell>
          <cell r="D924" t="str">
            <v>SET</v>
          </cell>
          <cell r="E924">
            <v>3370</v>
          </cell>
          <cell r="F924">
            <v>0.1</v>
          </cell>
          <cell r="G924">
            <v>0</v>
          </cell>
          <cell r="H924">
            <v>0</v>
          </cell>
          <cell r="I924">
            <v>0</v>
          </cell>
        </row>
        <row r="925">
          <cell r="A925" t="str">
            <v>6003-44</v>
          </cell>
          <cell r="B925" t="str">
            <v>2 개 용    S/W</v>
          </cell>
          <cell r="C925" t="str">
            <v>5구</v>
          </cell>
          <cell r="D925" t="str">
            <v>SET</v>
          </cell>
          <cell r="E925">
            <v>4020</v>
          </cell>
          <cell r="F925">
            <v>0.1</v>
          </cell>
          <cell r="G925">
            <v>0</v>
          </cell>
          <cell r="H925">
            <v>0</v>
          </cell>
          <cell r="I925">
            <v>0</v>
          </cell>
        </row>
        <row r="926">
          <cell r="A926" t="str">
            <v>6003-45</v>
          </cell>
          <cell r="B926" t="str">
            <v>2 개 용    S/W</v>
          </cell>
          <cell r="C926" t="str">
            <v>6구</v>
          </cell>
          <cell r="D926" t="str">
            <v>SET</v>
          </cell>
          <cell r="E926">
            <v>4660</v>
          </cell>
          <cell r="F926">
            <v>0.1</v>
          </cell>
          <cell r="G926">
            <v>0</v>
          </cell>
          <cell r="H926">
            <v>0</v>
          </cell>
          <cell r="I926">
            <v>0</v>
          </cell>
        </row>
        <row r="927">
          <cell r="A927" t="str">
            <v>6003-51</v>
          </cell>
          <cell r="B927" t="str">
            <v>2개용램프  S/W</v>
          </cell>
          <cell r="C927" t="str">
            <v>2구</v>
          </cell>
          <cell r="D927" t="str">
            <v>SET</v>
          </cell>
          <cell r="E927">
            <v>2720</v>
          </cell>
          <cell r="F927">
            <v>0.08</v>
          </cell>
          <cell r="G927">
            <v>0</v>
          </cell>
          <cell r="H927">
            <v>0</v>
          </cell>
          <cell r="I927">
            <v>0</v>
          </cell>
        </row>
        <row r="928">
          <cell r="A928" t="str">
            <v>6003-52</v>
          </cell>
          <cell r="B928" t="str">
            <v>2개용램프  S/W</v>
          </cell>
          <cell r="C928" t="str">
            <v>3구</v>
          </cell>
          <cell r="D928" t="str">
            <v>SET</v>
          </cell>
          <cell r="E928">
            <v>3690</v>
          </cell>
          <cell r="F928">
            <v>0.09</v>
          </cell>
          <cell r="G928">
            <v>0</v>
          </cell>
          <cell r="H928">
            <v>0</v>
          </cell>
          <cell r="I928">
            <v>0</v>
          </cell>
        </row>
        <row r="929">
          <cell r="A929" t="str">
            <v>6003-53</v>
          </cell>
          <cell r="B929" t="str">
            <v>2개용램프  S/W</v>
          </cell>
          <cell r="C929" t="str">
            <v>4구</v>
          </cell>
          <cell r="D929" t="str">
            <v>SET</v>
          </cell>
          <cell r="E929">
            <v>4660</v>
          </cell>
          <cell r="F929">
            <v>0.1</v>
          </cell>
          <cell r="G929">
            <v>0</v>
          </cell>
          <cell r="H929">
            <v>0</v>
          </cell>
          <cell r="I929">
            <v>0</v>
          </cell>
        </row>
        <row r="930">
          <cell r="A930" t="str">
            <v>6003-54</v>
          </cell>
          <cell r="B930" t="str">
            <v>2개용램프  S/W</v>
          </cell>
          <cell r="C930" t="str">
            <v>5구</v>
          </cell>
          <cell r="D930" t="str">
            <v>SET</v>
          </cell>
          <cell r="E930">
            <v>5640</v>
          </cell>
          <cell r="F930">
            <v>0.1</v>
          </cell>
          <cell r="G930">
            <v>0</v>
          </cell>
          <cell r="H930">
            <v>0</v>
          </cell>
          <cell r="I930">
            <v>0</v>
          </cell>
        </row>
        <row r="931">
          <cell r="A931" t="str">
            <v>6003-55</v>
          </cell>
          <cell r="B931" t="str">
            <v>2개용램프  S/W</v>
          </cell>
          <cell r="C931" t="str">
            <v>6구</v>
          </cell>
          <cell r="D931" t="str">
            <v>SET</v>
          </cell>
          <cell r="E931">
            <v>6610</v>
          </cell>
          <cell r="F931">
            <v>0.1</v>
          </cell>
          <cell r="G931">
            <v>0</v>
          </cell>
          <cell r="H931">
            <v>0</v>
          </cell>
          <cell r="I931">
            <v>0</v>
          </cell>
        </row>
        <row r="932">
          <cell r="A932" t="str">
            <v>6003-56</v>
          </cell>
        </row>
        <row r="933">
          <cell r="A933" t="str">
            <v>6005-00</v>
          </cell>
          <cell r="B933" t="str">
            <v>콘 센 트</v>
          </cell>
        </row>
        <row r="934">
          <cell r="A934" t="str">
            <v>6005-01</v>
          </cell>
          <cell r="B934" t="str">
            <v>CONSENT - 무접지</v>
          </cell>
          <cell r="C934" t="str">
            <v>15A 250V 1구</v>
          </cell>
          <cell r="D934" t="str">
            <v>EA</v>
          </cell>
          <cell r="E934">
            <v>650</v>
          </cell>
          <cell r="F934">
            <v>6.5000000000000002E-2</v>
          </cell>
          <cell r="G934">
            <v>6.5000000000000002E-2</v>
          </cell>
          <cell r="H934">
            <v>6.5000000000000002E-2</v>
          </cell>
          <cell r="I934">
            <v>6.5000000000000002E-2</v>
          </cell>
        </row>
        <row r="935">
          <cell r="A935" t="str">
            <v>6005-02</v>
          </cell>
          <cell r="B935" t="str">
            <v>CONSENT - 무접지</v>
          </cell>
          <cell r="C935" t="str">
            <v>15A 250V 2구</v>
          </cell>
          <cell r="D935" t="str">
            <v>EA</v>
          </cell>
          <cell r="E935">
            <v>990</v>
          </cell>
          <cell r="F935">
            <v>6.5000000000000002E-2</v>
          </cell>
          <cell r="G935">
            <v>6.5000000000000002E-2</v>
          </cell>
          <cell r="H935">
            <v>6.5000000000000002E-2</v>
          </cell>
          <cell r="I935">
            <v>6.5000000000000002E-2</v>
          </cell>
        </row>
        <row r="936">
          <cell r="A936" t="str">
            <v>6005-03</v>
          </cell>
          <cell r="B936" t="str">
            <v>CONSENT - 무접지</v>
          </cell>
          <cell r="C936" t="str">
            <v>15A 250V 3구</v>
          </cell>
          <cell r="E936">
            <v>1400</v>
          </cell>
          <cell r="F936">
            <v>6.5000000000000002E-2</v>
          </cell>
          <cell r="G936">
            <v>6.5000000000000002E-2</v>
          </cell>
          <cell r="H936">
            <v>6.5000000000000002E-2</v>
          </cell>
          <cell r="I936">
            <v>6.5000000000000002E-2</v>
          </cell>
        </row>
        <row r="937">
          <cell r="A937" t="str">
            <v>6005-05</v>
          </cell>
          <cell r="B937" t="str">
            <v>CONSENT - 접  지</v>
          </cell>
          <cell r="C937" t="str">
            <v>15A 250V 1구</v>
          </cell>
          <cell r="D937" t="str">
            <v>EA</v>
          </cell>
          <cell r="E937">
            <v>1200</v>
          </cell>
          <cell r="F937">
            <v>6.5000000000000002E-2</v>
          </cell>
          <cell r="G937">
            <v>6.5000000000000002E-2</v>
          </cell>
          <cell r="H937">
            <v>6.5000000000000002E-2</v>
          </cell>
          <cell r="I937">
            <v>6.5000000000000002E-2</v>
          </cell>
        </row>
        <row r="938">
          <cell r="A938" t="str">
            <v>6005-06</v>
          </cell>
          <cell r="B938" t="str">
            <v>CONSENT - 접  지</v>
          </cell>
          <cell r="C938" t="str">
            <v>15A 250V 2구</v>
          </cell>
          <cell r="D938" t="str">
            <v>EA</v>
          </cell>
          <cell r="E938">
            <v>1500</v>
          </cell>
          <cell r="F938">
            <v>6.5000000000000002E-2</v>
          </cell>
          <cell r="G938">
            <v>6.5000000000000002E-2</v>
          </cell>
          <cell r="H938">
            <v>6.5000000000000002E-2</v>
          </cell>
          <cell r="I938">
            <v>6.5000000000000002E-2</v>
          </cell>
        </row>
        <row r="939">
          <cell r="A939" t="str">
            <v>6005-11</v>
          </cell>
          <cell r="B939" t="str">
            <v>CONSENT - 3P</v>
          </cell>
          <cell r="C939" t="str">
            <v>20A 250V</v>
          </cell>
          <cell r="D939" t="str">
            <v>EA</v>
          </cell>
          <cell r="E939">
            <v>1800</v>
          </cell>
          <cell r="F939">
            <v>6.5000000000000002E-2</v>
          </cell>
          <cell r="G939">
            <v>6.5000000000000002E-2</v>
          </cell>
          <cell r="H939">
            <v>6.5000000000000002E-2</v>
          </cell>
          <cell r="I939">
            <v>6.5000000000000002E-2</v>
          </cell>
        </row>
        <row r="940">
          <cell r="A940" t="str">
            <v>6005-12</v>
          </cell>
          <cell r="B940" t="str">
            <v xml:space="preserve">CONSENT - 4P 걸림형 </v>
          </cell>
          <cell r="C940" t="str">
            <v xml:space="preserve">30A 250V </v>
          </cell>
          <cell r="D940" t="str">
            <v>EA</v>
          </cell>
          <cell r="E940">
            <v>4800</v>
          </cell>
          <cell r="F940">
            <v>6.5000000000000002E-2</v>
          </cell>
          <cell r="G940">
            <v>6.5000000000000002E-2</v>
          </cell>
          <cell r="H940">
            <v>6.5000000000000002E-2</v>
          </cell>
          <cell r="I940">
            <v>6.5000000000000002E-2</v>
          </cell>
        </row>
        <row r="941">
          <cell r="A941" t="str">
            <v>6005-13</v>
          </cell>
          <cell r="B941" t="str">
            <v xml:space="preserve">CONSENT - 4P 걸림형 </v>
          </cell>
          <cell r="C941" t="str">
            <v xml:space="preserve">30A 250V </v>
          </cell>
          <cell r="D941" t="str">
            <v>EA</v>
          </cell>
          <cell r="E941">
            <v>4800</v>
          </cell>
          <cell r="F941">
            <v>6.5000000000000002E-2</v>
          </cell>
          <cell r="G941">
            <v>6.5000000000000002E-2</v>
          </cell>
          <cell r="H941">
            <v>6.5000000000000002E-2</v>
          </cell>
          <cell r="I941">
            <v>6.5000000000000002E-2</v>
          </cell>
        </row>
        <row r="942">
          <cell r="A942" t="str">
            <v>6005-14</v>
          </cell>
          <cell r="B942" t="str">
            <v>CONSENT - 안전형 -접지</v>
          </cell>
          <cell r="C942" t="str">
            <v>매입2구</v>
          </cell>
          <cell r="D942" t="str">
            <v>EA</v>
          </cell>
          <cell r="E942">
            <v>2350</v>
          </cell>
          <cell r="F942">
            <v>6.5000000000000002E-2</v>
          </cell>
          <cell r="G942">
            <v>6.5000000000000002E-2</v>
          </cell>
          <cell r="H942">
            <v>6.5000000000000002E-2</v>
          </cell>
          <cell r="I942">
            <v>6.5000000000000002E-2</v>
          </cell>
        </row>
        <row r="943">
          <cell r="A943" t="str">
            <v>6005-15</v>
          </cell>
          <cell r="B943" t="str">
            <v>CONSENT - 안전형 -무접지</v>
          </cell>
          <cell r="C943" t="str">
            <v>매입2구</v>
          </cell>
          <cell r="D943" t="str">
            <v>EA</v>
          </cell>
          <cell r="E943">
            <v>2100</v>
          </cell>
          <cell r="F943">
            <v>6.5000000000000002E-2</v>
          </cell>
          <cell r="G943">
            <v>6.5000000000000002E-2</v>
          </cell>
          <cell r="H943">
            <v>6.5000000000000002E-2</v>
          </cell>
          <cell r="I943">
            <v>6.5000000000000002E-2</v>
          </cell>
        </row>
        <row r="944">
          <cell r="A944" t="str">
            <v>6005-21</v>
          </cell>
          <cell r="B944" t="str">
            <v>CONSENT - 매입방적</v>
          </cell>
          <cell r="C944" t="str">
            <v>200W*1구</v>
          </cell>
          <cell r="D944" t="str">
            <v>EA</v>
          </cell>
          <cell r="E944">
            <v>2180</v>
          </cell>
          <cell r="F944">
            <v>6.5000000000000002E-2</v>
          </cell>
          <cell r="G944">
            <v>6.5000000000000002E-2</v>
          </cell>
          <cell r="H944">
            <v>6.5000000000000002E-2</v>
          </cell>
          <cell r="I944">
            <v>6.5000000000000002E-2</v>
          </cell>
        </row>
        <row r="945">
          <cell r="A945" t="str">
            <v>6005-22</v>
          </cell>
          <cell r="B945" t="str">
            <v>CONSENT - 매입방적</v>
          </cell>
          <cell r="C945" t="str">
            <v>200W*2구</v>
          </cell>
          <cell r="D945" t="str">
            <v>EA</v>
          </cell>
          <cell r="E945">
            <v>2520</v>
          </cell>
          <cell r="F945">
            <v>6.5000000000000002E-2</v>
          </cell>
          <cell r="G945">
            <v>6.5000000000000002E-2</v>
          </cell>
          <cell r="H945">
            <v>6.5000000000000002E-2</v>
          </cell>
          <cell r="I945">
            <v>6.5000000000000002E-2</v>
          </cell>
        </row>
        <row r="946">
          <cell r="A946" t="str">
            <v>6005-23</v>
          </cell>
          <cell r="B946" t="str">
            <v>CONSENT - 에어컨</v>
          </cell>
          <cell r="C946" t="str">
            <v>200W*1구</v>
          </cell>
          <cell r="E946">
            <v>1180</v>
          </cell>
          <cell r="F946">
            <v>6.5000000000000002E-2</v>
          </cell>
          <cell r="G946">
            <v>6.5000000000000002E-2</v>
          </cell>
          <cell r="H946">
            <v>6.5000000000000002E-2</v>
          </cell>
          <cell r="I946">
            <v>6.5000000000000002E-2</v>
          </cell>
        </row>
        <row r="947">
          <cell r="A947" t="str">
            <v>6005-24</v>
          </cell>
          <cell r="B947" t="str">
            <v>CONSENT - 접지가로형</v>
          </cell>
          <cell r="C947" t="str">
            <v>200W*2구</v>
          </cell>
          <cell r="E947">
            <v>2520</v>
          </cell>
          <cell r="F947">
            <v>6.5000000000000002E-2</v>
          </cell>
          <cell r="G947">
            <v>6.5000000000000002E-2</v>
          </cell>
          <cell r="H947">
            <v>6.5000000000000002E-2</v>
          </cell>
          <cell r="I947">
            <v>6.5000000000000002E-2</v>
          </cell>
        </row>
        <row r="948">
          <cell r="A948" t="str">
            <v>6005-31</v>
          </cell>
          <cell r="B948" t="str">
            <v>CONSENT - 매입 무접지</v>
          </cell>
          <cell r="C948" t="str">
            <v>15A 250V 4구</v>
          </cell>
          <cell r="D948" t="str">
            <v>EA</v>
          </cell>
          <cell r="E948">
            <v>2500</v>
          </cell>
          <cell r="F948">
            <v>6.5000000000000002E-2</v>
          </cell>
          <cell r="G948">
            <v>6.5000000000000002E-2</v>
          </cell>
          <cell r="H948">
            <v>6.5000000000000002E-2</v>
          </cell>
          <cell r="I948">
            <v>6.5000000000000002E-2</v>
          </cell>
        </row>
        <row r="949">
          <cell r="A949" t="str">
            <v>6005-32</v>
          </cell>
          <cell r="B949" t="str">
            <v>CONSENT - 매입접지</v>
          </cell>
          <cell r="C949" t="str">
            <v>15A 250V 4구</v>
          </cell>
          <cell r="D949" t="str">
            <v>EA</v>
          </cell>
          <cell r="E949">
            <v>2900</v>
          </cell>
          <cell r="F949">
            <v>6.5000000000000002E-2</v>
          </cell>
          <cell r="G949">
            <v>6.5000000000000002E-2</v>
          </cell>
          <cell r="H949">
            <v>6.5000000000000002E-2</v>
          </cell>
          <cell r="I949">
            <v>6.5000000000000002E-2</v>
          </cell>
        </row>
        <row r="950">
          <cell r="A950" t="str">
            <v>6005-33</v>
          </cell>
        </row>
        <row r="951">
          <cell r="A951" t="str">
            <v>6007-00</v>
          </cell>
          <cell r="B951" t="str">
            <v xml:space="preserve">플 레 리 트 류 </v>
          </cell>
        </row>
        <row r="952">
          <cell r="A952" t="str">
            <v>6007-01</v>
          </cell>
          <cell r="B952" t="str">
            <v xml:space="preserve">플 레 리 트 류 </v>
          </cell>
          <cell r="C952" t="str">
            <v>대각1구</v>
          </cell>
          <cell r="D952" t="str">
            <v>EA</v>
          </cell>
          <cell r="E952">
            <v>250</v>
          </cell>
          <cell r="F952">
            <v>6.5000000000000002E-2</v>
          </cell>
          <cell r="G952">
            <v>6.5000000000000002E-2</v>
          </cell>
          <cell r="H952">
            <v>6.5000000000000002E-2</v>
          </cell>
          <cell r="I952">
            <v>6.5000000000000002E-2</v>
          </cell>
        </row>
        <row r="953">
          <cell r="A953" t="str">
            <v>6007-02</v>
          </cell>
          <cell r="B953" t="str">
            <v xml:space="preserve">플 레 리 트 류 </v>
          </cell>
          <cell r="C953" t="str">
            <v>대각2구</v>
          </cell>
          <cell r="D953" t="str">
            <v>EA</v>
          </cell>
          <cell r="E953">
            <v>250</v>
          </cell>
          <cell r="F953">
            <v>6.5000000000000002E-2</v>
          </cell>
          <cell r="G953">
            <v>6.5000000000000002E-2</v>
          </cell>
          <cell r="H953">
            <v>6.5000000000000002E-2</v>
          </cell>
          <cell r="I953">
            <v>6.5000000000000002E-2</v>
          </cell>
        </row>
        <row r="954">
          <cell r="A954" t="str">
            <v>6007-03</v>
          </cell>
          <cell r="B954" t="str">
            <v xml:space="preserve">플 레 리 트 류 </v>
          </cell>
          <cell r="C954" t="str">
            <v>대각3구</v>
          </cell>
          <cell r="D954" t="str">
            <v>EA</v>
          </cell>
          <cell r="E954">
            <v>250</v>
          </cell>
          <cell r="F954">
            <v>6.5000000000000002E-2</v>
          </cell>
          <cell r="G954">
            <v>6.5000000000000002E-2</v>
          </cell>
          <cell r="H954">
            <v>6.5000000000000002E-2</v>
          </cell>
          <cell r="I954">
            <v>6.5000000000000002E-2</v>
          </cell>
        </row>
        <row r="955">
          <cell r="A955" t="str">
            <v>6007-04</v>
          </cell>
          <cell r="B955" t="str">
            <v xml:space="preserve">플 레 리 트 류 </v>
          </cell>
          <cell r="C955" t="str">
            <v>혼합</v>
          </cell>
          <cell r="D955" t="str">
            <v>EA</v>
          </cell>
          <cell r="E955">
            <v>510</v>
          </cell>
          <cell r="F955">
            <v>6.5000000000000002E-2</v>
          </cell>
          <cell r="G955">
            <v>6.5000000000000002E-2</v>
          </cell>
          <cell r="H955">
            <v>6.5000000000000002E-2</v>
          </cell>
          <cell r="I955">
            <v>6.5000000000000002E-2</v>
          </cell>
        </row>
        <row r="956">
          <cell r="A956" t="str">
            <v>6007-05</v>
          </cell>
          <cell r="B956" t="str">
            <v xml:space="preserve">플 레 리 트 류 </v>
          </cell>
          <cell r="C956" t="str">
            <v>2개용</v>
          </cell>
          <cell r="D956" t="str">
            <v>EA</v>
          </cell>
          <cell r="E956">
            <v>510</v>
          </cell>
          <cell r="F956">
            <v>6.5000000000000002E-2</v>
          </cell>
          <cell r="G956">
            <v>6.5000000000000002E-2</v>
          </cell>
          <cell r="H956">
            <v>6.5000000000000002E-2</v>
          </cell>
          <cell r="I956">
            <v>6.5000000000000002E-2</v>
          </cell>
        </row>
        <row r="957">
          <cell r="A957" t="str">
            <v>6007-06</v>
          </cell>
        </row>
        <row r="958">
          <cell r="A958" t="str">
            <v>6007-07</v>
          </cell>
        </row>
        <row r="959">
          <cell r="A959" t="str">
            <v>6009-00</v>
          </cell>
          <cell r="B959" t="str">
            <v xml:space="preserve">스 위 치 류 </v>
          </cell>
        </row>
        <row r="960">
          <cell r="A960" t="str">
            <v>6009-01</v>
          </cell>
          <cell r="B960" t="str">
            <v>덤블러  S/W</v>
          </cell>
          <cell r="C960" t="str">
            <v>사각</v>
          </cell>
          <cell r="D960" t="str">
            <v>EA</v>
          </cell>
          <cell r="E960">
            <v>555</v>
          </cell>
          <cell r="F960">
            <v>7.0000000000000007E-2</v>
          </cell>
          <cell r="G960">
            <v>0</v>
          </cell>
          <cell r="H960">
            <v>0</v>
          </cell>
          <cell r="I960">
            <v>0</v>
          </cell>
        </row>
        <row r="961">
          <cell r="A961" t="str">
            <v>6009-02</v>
          </cell>
        </row>
        <row r="962">
          <cell r="A962" t="str">
            <v>6009-11</v>
          </cell>
          <cell r="B962" t="str">
            <v>스마트 단로 S/W</v>
          </cell>
          <cell r="C962" t="str">
            <v>1구</v>
          </cell>
          <cell r="D962" t="str">
            <v>EA</v>
          </cell>
          <cell r="E962">
            <v>2090</v>
          </cell>
          <cell r="F962">
            <v>7.0000000000000007E-2</v>
          </cell>
          <cell r="G962">
            <v>0</v>
          </cell>
          <cell r="H962">
            <v>0</v>
          </cell>
          <cell r="I962">
            <v>0</v>
          </cell>
        </row>
        <row r="963">
          <cell r="A963" t="str">
            <v>6009-12</v>
          </cell>
          <cell r="B963" t="str">
            <v>스마트 단로 S/W</v>
          </cell>
          <cell r="C963" t="str">
            <v>2구</v>
          </cell>
          <cell r="D963" t="str">
            <v>EA</v>
          </cell>
          <cell r="E963">
            <v>2940</v>
          </cell>
          <cell r="F963">
            <v>0.08</v>
          </cell>
          <cell r="G963">
            <v>0</v>
          </cell>
          <cell r="H963">
            <v>0</v>
          </cell>
          <cell r="I963">
            <v>0</v>
          </cell>
        </row>
        <row r="964">
          <cell r="A964" t="str">
            <v>6009-13</v>
          </cell>
          <cell r="B964" t="str">
            <v>스마트 단로 S/W</v>
          </cell>
          <cell r="C964" t="str">
            <v>3구</v>
          </cell>
          <cell r="D964" t="str">
            <v>EA</v>
          </cell>
          <cell r="E964">
            <v>3790</v>
          </cell>
          <cell r="F964">
            <v>0.09</v>
          </cell>
          <cell r="G964">
            <v>0</v>
          </cell>
          <cell r="H964">
            <v>0</v>
          </cell>
          <cell r="I964">
            <v>0</v>
          </cell>
        </row>
        <row r="965">
          <cell r="A965" t="str">
            <v>6009-21</v>
          </cell>
          <cell r="B965" t="str">
            <v>단로램프 S/W</v>
          </cell>
          <cell r="C965" t="str">
            <v>1구</v>
          </cell>
          <cell r="D965" t="str">
            <v>EA</v>
          </cell>
          <cell r="E965">
            <v>2410</v>
          </cell>
          <cell r="F965">
            <v>7.0000000000000007E-2</v>
          </cell>
          <cell r="G965">
            <v>0</v>
          </cell>
          <cell r="H965">
            <v>0</v>
          </cell>
          <cell r="I965">
            <v>0</v>
          </cell>
        </row>
        <row r="966">
          <cell r="A966" t="str">
            <v>6009-22</v>
          </cell>
          <cell r="B966" t="str">
            <v>단로램프 S/W</v>
          </cell>
          <cell r="C966" t="str">
            <v>2구</v>
          </cell>
          <cell r="D966" t="str">
            <v>EA</v>
          </cell>
          <cell r="E966">
            <v>3610</v>
          </cell>
          <cell r="F966">
            <v>0.08</v>
          </cell>
          <cell r="G966">
            <v>0</v>
          </cell>
          <cell r="H966">
            <v>0</v>
          </cell>
          <cell r="I966">
            <v>0</v>
          </cell>
        </row>
        <row r="967">
          <cell r="A967" t="str">
            <v>6009-23</v>
          </cell>
          <cell r="B967" t="str">
            <v>단로램프 S/W</v>
          </cell>
          <cell r="C967" t="str">
            <v>3구</v>
          </cell>
          <cell r="D967" t="str">
            <v>EA</v>
          </cell>
          <cell r="E967">
            <v>4820</v>
          </cell>
          <cell r="F967">
            <v>0.09</v>
          </cell>
          <cell r="G967">
            <v>0</v>
          </cell>
          <cell r="H967">
            <v>0</v>
          </cell>
          <cell r="I967">
            <v>0</v>
          </cell>
        </row>
        <row r="968">
          <cell r="A968" t="str">
            <v>6009-31</v>
          </cell>
          <cell r="B968" t="str">
            <v>3 로 S/W</v>
          </cell>
          <cell r="C968" t="str">
            <v>1구</v>
          </cell>
          <cell r="D968" t="str">
            <v>EA</v>
          </cell>
          <cell r="E968">
            <v>2320</v>
          </cell>
          <cell r="F968">
            <v>7.0000000000000007E-2</v>
          </cell>
          <cell r="G968">
            <v>0</v>
          </cell>
          <cell r="H968">
            <v>0</v>
          </cell>
          <cell r="I968">
            <v>0</v>
          </cell>
        </row>
        <row r="969">
          <cell r="A969" t="str">
            <v>6009-32</v>
          </cell>
          <cell r="B969" t="str">
            <v>3 로 S/W</v>
          </cell>
          <cell r="C969" t="str">
            <v>2구</v>
          </cell>
          <cell r="D969" t="str">
            <v>EA</v>
          </cell>
          <cell r="E969">
            <v>3450</v>
          </cell>
          <cell r="F969">
            <v>0.08</v>
          </cell>
          <cell r="G969">
            <v>0</v>
          </cell>
          <cell r="H969">
            <v>0</v>
          </cell>
          <cell r="I969">
            <v>0</v>
          </cell>
        </row>
        <row r="970">
          <cell r="A970" t="str">
            <v>6009-33</v>
          </cell>
          <cell r="B970" t="str">
            <v>3 로 S/W</v>
          </cell>
          <cell r="C970" t="str">
            <v>3구</v>
          </cell>
          <cell r="D970" t="str">
            <v>EA</v>
          </cell>
          <cell r="E970">
            <v>4570</v>
          </cell>
          <cell r="F970">
            <v>0.09</v>
          </cell>
          <cell r="G970">
            <v>0</v>
          </cell>
          <cell r="H970">
            <v>0</v>
          </cell>
          <cell r="I970">
            <v>0</v>
          </cell>
        </row>
        <row r="971">
          <cell r="A971" t="str">
            <v>6009-41</v>
          </cell>
          <cell r="B971" t="str">
            <v>3로 램프  S/W</v>
          </cell>
          <cell r="C971" t="str">
            <v>1구</v>
          </cell>
          <cell r="D971" t="str">
            <v>EA</v>
          </cell>
          <cell r="E971">
            <v>2670</v>
          </cell>
          <cell r="F971">
            <v>7.0000000000000007E-2</v>
          </cell>
          <cell r="G971">
            <v>0</v>
          </cell>
          <cell r="H971">
            <v>0</v>
          </cell>
          <cell r="I971">
            <v>0</v>
          </cell>
        </row>
        <row r="972">
          <cell r="A972" t="str">
            <v>6009-42</v>
          </cell>
          <cell r="B972" t="str">
            <v>3로 램프  S/W</v>
          </cell>
          <cell r="C972" t="str">
            <v>2구</v>
          </cell>
          <cell r="D972" t="str">
            <v>EA</v>
          </cell>
          <cell r="E972">
            <v>4120</v>
          </cell>
          <cell r="F972">
            <v>0.08</v>
          </cell>
          <cell r="G972">
            <v>0</v>
          </cell>
          <cell r="H972">
            <v>0</v>
          </cell>
          <cell r="I972">
            <v>0</v>
          </cell>
        </row>
        <row r="973">
          <cell r="A973" t="str">
            <v>6009-43</v>
          </cell>
          <cell r="B973" t="str">
            <v>3로 램프  S/W</v>
          </cell>
          <cell r="C973" t="str">
            <v>3구</v>
          </cell>
          <cell r="D973" t="str">
            <v>EA</v>
          </cell>
          <cell r="E973">
            <v>5590</v>
          </cell>
          <cell r="F973">
            <v>0.09</v>
          </cell>
          <cell r="G973">
            <v>0</v>
          </cell>
          <cell r="H973">
            <v>0</v>
          </cell>
          <cell r="I973">
            <v>0</v>
          </cell>
        </row>
        <row r="974">
          <cell r="A974" t="str">
            <v>6009-51</v>
          </cell>
          <cell r="B974" t="str">
            <v>단로2개용 S/W</v>
          </cell>
          <cell r="C974" t="str">
            <v>2구</v>
          </cell>
          <cell r="D974" t="str">
            <v>EA</v>
          </cell>
          <cell r="E974">
            <v>4120</v>
          </cell>
          <cell r="F974">
            <v>0.08</v>
          </cell>
          <cell r="G974">
            <v>0</v>
          </cell>
          <cell r="H974">
            <v>0</v>
          </cell>
          <cell r="I974">
            <v>0</v>
          </cell>
        </row>
        <row r="975">
          <cell r="A975" t="str">
            <v>6009-52</v>
          </cell>
          <cell r="B975" t="str">
            <v>단로2개용 S/W</v>
          </cell>
          <cell r="C975" t="str">
            <v>3구</v>
          </cell>
          <cell r="D975" t="str">
            <v>EA</v>
          </cell>
          <cell r="E975">
            <v>5020</v>
          </cell>
          <cell r="F975">
            <v>0.09</v>
          </cell>
          <cell r="G975">
            <v>0</v>
          </cell>
          <cell r="H975">
            <v>0</v>
          </cell>
          <cell r="I975">
            <v>0</v>
          </cell>
        </row>
        <row r="976">
          <cell r="A976" t="str">
            <v>6009-53</v>
          </cell>
          <cell r="B976" t="str">
            <v>단로2개용 S/W</v>
          </cell>
          <cell r="C976" t="str">
            <v>4구</v>
          </cell>
          <cell r="D976" t="str">
            <v>EA</v>
          </cell>
          <cell r="E976">
            <v>5870</v>
          </cell>
          <cell r="F976">
            <v>0.1</v>
          </cell>
          <cell r="G976">
            <v>0</v>
          </cell>
          <cell r="H976">
            <v>0</v>
          </cell>
          <cell r="I976">
            <v>0</v>
          </cell>
        </row>
        <row r="977">
          <cell r="A977" t="str">
            <v>6009-54</v>
          </cell>
          <cell r="B977" t="str">
            <v>단로2개용 S/W</v>
          </cell>
          <cell r="C977" t="str">
            <v>5구</v>
          </cell>
          <cell r="D977" t="str">
            <v>EA</v>
          </cell>
          <cell r="E977">
            <v>6720</v>
          </cell>
          <cell r="F977">
            <v>0.1</v>
          </cell>
          <cell r="G977">
            <v>0</v>
          </cell>
          <cell r="H977">
            <v>0</v>
          </cell>
          <cell r="I977">
            <v>0</v>
          </cell>
        </row>
        <row r="978">
          <cell r="A978" t="str">
            <v>6009-55</v>
          </cell>
          <cell r="B978" t="str">
            <v>단로2개용 S/W</v>
          </cell>
          <cell r="C978" t="str">
            <v>6구</v>
          </cell>
          <cell r="D978" t="str">
            <v>EA</v>
          </cell>
          <cell r="E978">
            <v>7570</v>
          </cell>
          <cell r="F978">
            <v>0.1</v>
          </cell>
          <cell r="G978">
            <v>0</v>
          </cell>
          <cell r="H978">
            <v>0</v>
          </cell>
          <cell r="I978">
            <v>0</v>
          </cell>
        </row>
        <row r="979">
          <cell r="A979" t="str">
            <v>6009-61</v>
          </cell>
          <cell r="B979" t="str">
            <v>단로램프 2개용 S/W</v>
          </cell>
          <cell r="C979" t="str">
            <v>2구</v>
          </cell>
          <cell r="D979" t="str">
            <v>EA</v>
          </cell>
          <cell r="E979">
            <v>4820</v>
          </cell>
          <cell r="F979">
            <v>0.08</v>
          </cell>
          <cell r="G979">
            <v>0</v>
          </cell>
          <cell r="H979">
            <v>0</v>
          </cell>
          <cell r="I979">
            <v>0</v>
          </cell>
        </row>
        <row r="980">
          <cell r="A980" t="str">
            <v>6009-62</v>
          </cell>
          <cell r="B980" t="str">
            <v>단로램프 2개용 S/W</v>
          </cell>
          <cell r="C980" t="str">
            <v>3구</v>
          </cell>
          <cell r="D980" t="str">
            <v>EA</v>
          </cell>
          <cell r="E980">
            <v>6020</v>
          </cell>
          <cell r="F980">
            <v>0.09</v>
          </cell>
          <cell r="G980">
            <v>0</v>
          </cell>
          <cell r="H980">
            <v>0</v>
          </cell>
          <cell r="I980">
            <v>0</v>
          </cell>
        </row>
        <row r="981">
          <cell r="A981" t="str">
            <v>6009-63</v>
          </cell>
          <cell r="B981" t="str">
            <v>단로램프 2개용 S/W</v>
          </cell>
          <cell r="C981" t="str">
            <v>4구</v>
          </cell>
          <cell r="D981" t="str">
            <v>EA</v>
          </cell>
          <cell r="E981">
            <v>7230</v>
          </cell>
          <cell r="F981">
            <v>0.1</v>
          </cell>
          <cell r="G981">
            <v>0</v>
          </cell>
          <cell r="H981">
            <v>0</v>
          </cell>
          <cell r="I981">
            <v>0</v>
          </cell>
        </row>
        <row r="982">
          <cell r="A982" t="str">
            <v>6009-64</v>
          </cell>
          <cell r="B982" t="str">
            <v>단로램프 2개용 S/W</v>
          </cell>
          <cell r="C982" t="str">
            <v>5구</v>
          </cell>
          <cell r="D982" t="str">
            <v>EA</v>
          </cell>
          <cell r="E982">
            <v>8430</v>
          </cell>
          <cell r="F982">
            <v>0.1</v>
          </cell>
          <cell r="G982">
            <v>0</v>
          </cell>
          <cell r="H982">
            <v>0</v>
          </cell>
          <cell r="I982">
            <v>0</v>
          </cell>
        </row>
        <row r="983">
          <cell r="A983" t="str">
            <v>6009-65</v>
          </cell>
          <cell r="B983" t="str">
            <v>단로램프 2개용 S/W</v>
          </cell>
          <cell r="C983" t="str">
            <v>6구</v>
          </cell>
          <cell r="D983" t="str">
            <v>EA</v>
          </cell>
          <cell r="E983">
            <v>9630</v>
          </cell>
          <cell r="F983">
            <v>0.1</v>
          </cell>
          <cell r="G983">
            <v>0</v>
          </cell>
          <cell r="H983">
            <v>0</v>
          </cell>
          <cell r="I983">
            <v>0</v>
          </cell>
        </row>
        <row r="984">
          <cell r="A984" t="str">
            <v>6009-71</v>
          </cell>
          <cell r="B984" t="str">
            <v>3로2개용  S/W</v>
          </cell>
          <cell r="C984" t="str">
            <v>2구</v>
          </cell>
          <cell r="D984" t="str">
            <v>EA</v>
          </cell>
          <cell r="E984">
            <v>4630</v>
          </cell>
          <cell r="F984">
            <v>0.08</v>
          </cell>
          <cell r="G984">
            <v>0</v>
          </cell>
          <cell r="H984">
            <v>0</v>
          </cell>
          <cell r="I984">
            <v>0</v>
          </cell>
        </row>
        <row r="985">
          <cell r="A985" t="str">
            <v>6009-72</v>
          </cell>
          <cell r="B985" t="str">
            <v>3로2개용  S/W</v>
          </cell>
          <cell r="C985" t="str">
            <v>3구</v>
          </cell>
          <cell r="D985" t="str">
            <v>EA</v>
          </cell>
          <cell r="E985">
            <v>5760</v>
          </cell>
          <cell r="F985">
            <v>0.09</v>
          </cell>
          <cell r="G985">
            <v>0</v>
          </cell>
          <cell r="H985">
            <v>0</v>
          </cell>
          <cell r="I985">
            <v>0</v>
          </cell>
        </row>
        <row r="986">
          <cell r="A986" t="str">
            <v>6009-73</v>
          </cell>
          <cell r="B986" t="str">
            <v>3로2개용  S/W</v>
          </cell>
          <cell r="C986" t="str">
            <v>4구</v>
          </cell>
          <cell r="D986" t="str">
            <v>EA</v>
          </cell>
          <cell r="E986">
            <v>6890</v>
          </cell>
          <cell r="F986">
            <v>0.1</v>
          </cell>
          <cell r="G986">
            <v>0</v>
          </cell>
          <cell r="H986">
            <v>0</v>
          </cell>
          <cell r="I986">
            <v>0</v>
          </cell>
        </row>
        <row r="987">
          <cell r="A987" t="str">
            <v>6009-74</v>
          </cell>
          <cell r="B987" t="str">
            <v>3로2개용  S/W</v>
          </cell>
          <cell r="C987" t="str">
            <v>5구</v>
          </cell>
          <cell r="D987" t="str">
            <v>EA</v>
          </cell>
          <cell r="E987">
            <v>8010</v>
          </cell>
          <cell r="F987">
            <v>0.1</v>
          </cell>
          <cell r="G987">
            <v>0</v>
          </cell>
          <cell r="H987">
            <v>0</v>
          </cell>
          <cell r="I987">
            <v>0</v>
          </cell>
        </row>
        <row r="988">
          <cell r="A988" t="str">
            <v>6009-75</v>
          </cell>
          <cell r="B988" t="str">
            <v>3로2개용  S/W</v>
          </cell>
          <cell r="C988" t="str">
            <v>6구</v>
          </cell>
          <cell r="D988" t="str">
            <v>EA</v>
          </cell>
          <cell r="E988">
            <v>9140</v>
          </cell>
          <cell r="F988">
            <v>0.1</v>
          </cell>
          <cell r="G988">
            <v>0</v>
          </cell>
          <cell r="H988">
            <v>0</v>
          </cell>
          <cell r="I988">
            <v>0</v>
          </cell>
        </row>
        <row r="989">
          <cell r="A989" t="str">
            <v>6009-81</v>
          </cell>
          <cell r="B989" t="str">
            <v>3로 램프 2개용  S/W</v>
          </cell>
          <cell r="C989" t="str">
            <v>2구</v>
          </cell>
          <cell r="D989" t="str">
            <v>EA</v>
          </cell>
          <cell r="E989">
            <v>5340</v>
          </cell>
          <cell r="F989">
            <v>0.08</v>
          </cell>
          <cell r="G989">
            <v>0</v>
          </cell>
          <cell r="H989">
            <v>0</v>
          </cell>
          <cell r="I989">
            <v>0</v>
          </cell>
        </row>
        <row r="990">
          <cell r="A990" t="str">
            <v>6009-82</v>
          </cell>
          <cell r="B990" t="str">
            <v>3로 램프 2개용  S/W</v>
          </cell>
          <cell r="C990" t="str">
            <v>3구</v>
          </cell>
          <cell r="D990" t="str">
            <v>EA</v>
          </cell>
          <cell r="E990">
            <v>6790</v>
          </cell>
          <cell r="F990">
            <v>0.09</v>
          </cell>
          <cell r="G990">
            <v>0</v>
          </cell>
          <cell r="H990">
            <v>0</v>
          </cell>
          <cell r="I990">
            <v>0</v>
          </cell>
        </row>
        <row r="991">
          <cell r="A991" t="str">
            <v>6009-83</v>
          </cell>
          <cell r="B991" t="str">
            <v>3로 램프 2개용  S/W</v>
          </cell>
          <cell r="C991" t="str">
            <v>4구</v>
          </cell>
          <cell r="D991" t="str">
            <v>EA</v>
          </cell>
          <cell r="E991">
            <v>8240</v>
          </cell>
          <cell r="F991">
            <v>0.1</v>
          </cell>
          <cell r="G991">
            <v>0</v>
          </cell>
          <cell r="H991">
            <v>0</v>
          </cell>
          <cell r="I991">
            <v>0</v>
          </cell>
        </row>
        <row r="992">
          <cell r="A992" t="str">
            <v>6009-84</v>
          </cell>
          <cell r="B992" t="str">
            <v>3로 램프 2개용  S/W</v>
          </cell>
          <cell r="C992" t="str">
            <v>5구</v>
          </cell>
          <cell r="D992" t="str">
            <v>EA</v>
          </cell>
          <cell r="E992">
            <v>9710</v>
          </cell>
          <cell r="F992">
            <v>0.1</v>
          </cell>
          <cell r="G992">
            <v>0</v>
          </cell>
          <cell r="H992">
            <v>0</v>
          </cell>
          <cell r="I992">
            <v>0</v>
          </cell>
        </row>
        <row r="993">
          <cell r="A993" t="str">
            <v>6009-85</v>
          </cell>
          <cell r="B993" t="str">
            <v>3로 램프 2개용  S/W</v>
          </cell>
          <cell r="C993" t="str">
            <v>6구</v>
          </cell>
          <cell r="D993" t="str">
            <v>EA</v>
          </cell>
          <cell r="E993">
            <v>11170</v>
          </cell>
          <cell r="F993">
            <v>0.1</v>
          </cell>
          <cell r="G993">
            <v>0</v>
          </cell>
          <cell r="H993">
            <v>0</v>
          </cell>
          <cell r="I993">
            <v>0</v>
          </cell>
        </row>
        <row r="994">
          <cell r="A994" t="str">
            <v>6009-86</v>
          </cell>
        </row>
        <row r="995">
          <cell r="A995" t="str">
            <v>6009-87</v>
          </cell>
        </row>
        <row r="996">
          <cell r="A996" t="str">
            <v>6009-88</v>
          </cell>
        </row>
        <row r="997">
          <cell r="A997" t="str">
            <v>6009-89</v>
          </cell>
        </row>
        <row r="998">
          <cell r="A998" t="str">
            <v>6009-90</v>
          </cell>
        </row>
        <row r="999">
          <cell r="A999" t="str">
            <v>6009-91</v>
          </cell>
        </row>
        <row r="1000">
          <cell r="A1000" t="str">
            <v>6359-00</v>
          </cell>
          <cell r="B1000" t="str">
            <v>국선용(UTP)단자함.</v>
          </cell>
        </row>
        <row r="1001">
          <cell r="A1001" t="str">
            <v>6359-01</v>
          </cell>
          <cell r="B1001" t="str">
            <v>국선용(UTP)단자함</v>
          </cell>
          <cell r="C1001" t="str">
            <v xml:space="preserve"> 25+100P</v>
          </cell>
          <cell r="D1001" t="str">
            <v>대</v>
          </cell>
          <cell r="E1001">
            <v>140000</v>
          </cell>
          <cell r="F1001">
            <v>0.69</v>
          </cell>
          <cell r="G1001">
            <v>6.5000000000000002E-2</v>
          </cell>
          <cell r="H1001">
            <v>6.5000000000000002E-2</v>
          </cell>
          <cell r="I1001">
            <v>6.5000000000000002E-2</v>
          </cell>
        </row>
        <row r="1002">
          <cell r="A1002" t="str">
            <v>6359-02</v>
          </cell>
          <cell r="B1002" t="str">
            <v>국선용(UTP)단자함</v>
          </cell>
          <cell r="C1002" t="str">
            <v xml:space="preserve"> 50+200P</v>
          </cell>
          <cell r="D1002" t="str">
            <v>대</v>
          </cell>
          <cell r="E1002">
            <v>236000</v>
          </cell>
          <cell r="F1002">
            <v>0.82</v>
          </cell>
          <cell r="G1002">
            <v>6.5000000000000002E-2</v>
          </cell>
          <cell r="H1002">
            <v>6.5000000000000002E-2</v>
          </cell>
          <cell r="I1002">
            <v>6.5000000000000002E-2</v>
          </cell>
        </row>
        <row r="1003">
          <cell r="A1003" t="str">
            <v>6359-03</v>
          </cell>
          <cell r="B1003" t="str">
            <v>국선용(UTP)단자함</v>
          </cell>
          <cell r="C1003" t="str">
            <v>100+400P</v>
          </cell>
          <cell r="D1003" t="str">
            <v>대</v>
          </cell>
          <cell r="E1003">
            <v>410000</v>
          </cell>
          <cell r="F1003">
            <v>1.1499999999999999</v>
          </cell>
          <cell r="G1003">
            <v>6.5000000000000002E-2</v>
          </cell>
          <cell r="H1003">
            <v>6.5000000000000002E-2</v>
          </cell>
          <cell r="I1003">
            <v>6.5000000000000002E-2</v>
          </cell>
        </row>
        <row r="1004">
          <cell r="A1004" t="str">
            <v>6359-04</v>
          </cell>
          <cell r="B1004" t="str">
            <v>국선용(UTP)단자함</v>
          </cell>
          <cell r="C1004" t="str">
            <v>150+600P</v>
          </cell>
          <cell r="D1004" t="str">
            <v>대</v>
          </cell>
          <cell r="E1004">
            <v>559000</v>
          </cell>
          <cell r="F1004">
            <v>1.6</v>
          </cell>
          <cell r="G1004">
            <v>6.5000000000000002E-2</v>
          </cell>
          <cell r="H1004">
            <v>6.5000000000000002E-2</v>
          </cell>
          <cell r="I1004">
            <v>6.5000000000000002E-2</v>
          </cell>
        </row>
        <row r="1005">
          <cell r="A1005" t="str">
            <v>6359-05</v>
          </cell>
          <cell r="B1005" t="str">
            <v>국선용(UTP)단자함</v>
          </cell>
          <cell r="C1005" t="str">
            <v>200+800P</v>
          </cell>
          <cell r="D1005" t="str">
            <v>대</v>
          </cell>
          <cell r="E1005">
            <v>761000</v>
          </cell>
          <cell r="F1005">
            <v>1.9</v>
          </cell>
          <cell r="G1005">
            <v>6.5000000000000002E-2</v>
          </cell>
          <cell r="H1005">
            <v>6.5000000000000002E-2</v>
          </cell>
          <cell r="I1005">
            <v>6.5000000000000002E-2</v>
          </cell>
        </row>
        <row r="1006">
          <cell r="A1006" t="str">
            <v>6359-06</v>
          </cell>
          <cell r="B1006" t="str">
            <v>국선용(UTP)단자함</v>
          </cell>
          <cell r="C1006" t="str">
            <v>250+1000P</v>
          </cell>
          <cell r="D1006" t="str">
            <v>대</v>
          </cell>
          <cell r="E1006">
            <v>957000</v>
          </cell>
          <cell r="F1006">
            <v>2.2000000000000002</v>
          </cell>
          <cell r="G1006">
            <v>6.5000000000000002E-2</v>
          </cell>
          <cell r="H1006">
            <v>6.5000000000000002E-2</v>
          </cell>
          <cell r="I1006">
            <v>6.5000000000000002E-2</v>
          </cell>
        </row>
        <row r="1007">
          <cell r="A1007" t="str">
            <v>6359-07</v>
          </cell>
          <cell r="B1007" t="str">
            <v>국선용(UTP)단자함</v>
          </cell>
          <cell r="C1007" t="str">
            <v>300+1200P</v>
          </cell>
          <cell r="D1007" t="str">
            <v>대</v>
          </cell>
          <cell r="E1007">
            <v>1348000</v>
          </cell>
          <cell r="F1007">
            <v>2.5</v>
          </cell>
          <cell r="G1007">
            <v>6.5000000000000002E-2</v>
          </cell>
          <cell r="H1007">
            <v>6.5000000000000002E-2</v>
          </cell>
          <cell r="I1007">
            <v>6.5000000000000002E-2</v>
          </cell>
        </row>
        <row r="1008">
          <cell r="A1008" t="str">
            <v>6359-08</v>
          </cell>
        </row>
        <row r="1009">
          <cell r="A1009" t="str">
            <v>6359-10</v>
          </cell>
          <cell r="B1009" t="str">
            <v xml:space="preserve"> MDF(초고속통신)</v>
          </cell>
        </row>
        <row r="1010">
          <cell r="A1010" t="str">
            <v>6359-11</v>
          </cell>
          <cell r="B1010" t="str">
            <v>MDF(초고속통신)</v>
          </cell>
          <cell r="C1010" t="str">
            <v xml:space="preserve"> 300+1200</v>
          </cell>
          <cell r="D1010" t="str">
            <v>대</v>
          </cell>
          <cell r="E1010">
            <v>1440000</v>
          </cell>
          <cell r="G1010">
            <v>6.5000000000000002E-2</v>
          </cell>
          <cell r="H1010">
            <v>6.5000000000000002E-2</v>
          </cell>
          <cell r="I1010">
            <v>6.5000000000000002E-2</v>
          </cell>
        </row>
        <row r="1011">
          <cell r="A1011" t="str">
            <v>6359-12</v>
          </cell>
          <cell r="B1011" t="str">
            <v>MDF(초고속통신)</v>
          </cell>
          <cell r="C1011" t="str">
            <v xml:space="preserve"> 400+1600</v>
          </cell>
          <cell r="D1011" t="str">
            <v>대</v>
          </cell>
          <cell r="E1011">
            <v>1890000</v>
          </cell>
          <cell r="G1011">
            <v>6.5000000000000002E-2</v>
          </cell>
          <cell r="H1011">
            <v>6.5000000000000002E-2</v>
          </cell>
          <cell r="I1011">
            <v>6.5000000000000002E-2</v>
          </cell>
        </row>
        <row r="1012">
          <cell r="A1012" t="str">
            <v>6359-13</v>
          </cell>
          <cell r="B1012" t="str">
            <v>MDF(초고속통신)</v>
          </cell>
          <cell r="C1012" t="str">
            <v xml:space="preserve"> 500+2000</v>
          </cell>
          <cell r="D1012" t="str">
            <v>대</v>
          </cell>
          <cell r="E1012">
            <v>2340000</v>
          </cell>
          <cell r="G1012">
            <v>6.5000000000000002E-2</v>
          </cell>
          <cell r="H1012">
            <v>6.5000000000000002E-2</v>
          </cell>
          <cell r="I1012">
            <v>6.5000000000000002E-2</v>
          </cell>
        </row>
        <row r="1013">
          <cell r="A1013" t="str">
            <v>6359-14</v>
          </cell>
          <cell r="B1013" t="str">
            <v>MDF(초고속통신)</v>
          </cell>
          <cell r="C1013" t="str">
            <v>1000+4000</v>
          </cell>
          <cell r="D1013" t="str">
            <v>대</v>
          </cell>
          <cell r="E1013">
            <v>4140000</v>
          </cell>
          <cell r="G1013">
            <v>6.5000000000000002E-2</v>
          </cell>
          <cell r="H1013">
            <v>6.5000000000000002E-2</v>
          </cell>
          <cell r="I1013">
            <v>6.5000000000000002E-2</v>
          </cell>
        </row>
        <row r="1014">
          <cell r="A1014" t="str">
            <v>6359-15</v>
          </cell>
          <cell r="B1014" t="str">
            <v>MDF(초고속통신)</v>
          </cell>
          <cell r="C1014" t="str">
            <v>1500+6000</v>
          </cell>
          <cell r="D1014" t="str">
            <v>대</v>
          </cell>
          <cell r="E1014">
            <v>5760000</v>
          </cell>
          <cell r="G1014">
            <v>6.5000000000000002E-2</v>
          </cell>
          <cell r="H1014">
            <v>6.5000000000000002E-2</v>
          </cell>
          <cell r="I1014">
            <v>6.5000000000000002E-2</v>
          </cell>
        </row>
        <row r="1015">
          <cell r="A1015" t="str">
            <v>6359-16</v>
          </cell>
          <cell r="B1015" t="str">
            <v>MDF(초고속통신)</v>
          </cell>
          <cell r="C1015" t="str">
            <v>2000+8000</v>
          </cell>
          <cell r="D1015" t="str">
            <v>대</v>
          </cell>
          <cell r="E1015">
            <v>7740000</v>
          </cell>
          <cell r="G1015">
            <v>6.5000000000000002E-2</v>
          </cell>
          <cell r="H1015">
            <v>6.5000000000000002E-2</v>
          </cell>
          <cell r="I1015">
            <v>6.5000000000000002E-2</v>
          </cell>
        </row>
        <row r="1016">
          <cell r="A1016" t="str">
            <v>6359-17</v>
          </cell>
          <cell r="B1016" t="str">
            <v>MDF(초고속통신)</v>
          </cell>
          <cell r="C1016" t="str">
            <v>3000+12000</v>
          </cell>
          <cell r="D1016" t="str">
            <v>대</v>
          </cell>
          <cell r="E1016">
            <v>10800000</v>
          </cell>
          <cell r="G1016">
            <v>6.5000000000000002E-2</v>
          </cell>
          <cell r="H1016">
            <v>6.5000000000000002E-2</v>
          </cell>
          <cell r="I1016">
            <v>6.5000000000000002E-2</v>
          </cell>
        </row>
        <row r="1017">
          <cell r="A1017" t="str">
            <v>6359-18</v>
          </cell>
          <cell r="B1017" t="str">
            <v>MDF(초고속통신)</v>
          </cell>
          <cell r="C1017" t="str">
            <v>4000+16000</v>
          </cell>
          <cell r="D1017" t="str">
            <v>대</v>
          </cell>
          <cell r="E1017">
            <v>14400000</v>
          </cell>
          <cell r="G1017">
            <v>6.5000000000000002E-2</v>
          </cell>
          <cell r="H1017">
            <v>6.5000000000000002E-2</v>
          </cell>
          <cell r="I1017">
            <v>6.5000000000000002E-2</v>
          </cell>
        </row>
        <row r="1018">
          <cell r="A1018" t="str">
            <v>6359-19</v>
          </cell>
          <cell r="B1018" t="str">
            <v>MDF-가입자보호기</v>
          </cell>
          <cell r="C1018" t="str">
            <v>100P</v>
          </cell>
          <cell r="D1018" t="str">
            <v>대</v>
          </cell>
          <cell r="E1018">
            <v>170000</v>
          </cell>
          <cell r="G1018">
            <v>6.5000000000000002E-2</v>
          </cell>
          <cell r="H1018">
            <v>6.5000000000000002E-2</v>
          </cell>
          <cell r="I1018">
            <v>6.5000000000000002E-2</v>
          </cell>
        </row>
        <row r="1019">
          <cell r="A1019" t="str">
            <v>6359-20</v>
          </cell>
          <cell r="B1019" t="str">
            <v>MDF-가입자보호기</v>
          </cell>
          <cell r="C1019" t="str">
            <v>50P</v>
          </cell>
          <cell r="D1019" t="str">
            <v>대</v>
          </cell>
          <cell r="E1019">
            <v>86000</v>
          </cell>
          <cell r="G1019">
            <v>6.5000000000000002E-2</v>
          </cell>
          <cell r="H1019">
            <v>6.5000000000000002E-2</v>
          </cell>
          <cell r="I1019">
            <v>6.5000000000000002E-2</v>
          </cell>
        </row>
        <row r="1020">
          <cell r="A1020" t="str">
            <v>6359-21</v>
          </cell>
        </row>
        <row r="1021">
          <cell r="A1021" t="str">
            <v>6361-00</v>
          </cell>
          <cell r="B1021" t="str">
            <v>전 화 단 자 함(일반)</v>
          </cell>
        </row>
        <row r="1022">
          <cell r="A1022" t="str">
            <v>6361-01</v>
          </cell>
          <cell r="B1022" t="str">
            <v>국선용 단자함</v>
          </cell>
          <cell r="C1022" t="str">
            <v xml:space="preserve"> 10+ 20P</v>
          </cell>
          <cell r="D1022" t="str">
            <v>대</v>
          </cell>
          <cell r="E1022">
            <v>52000</v>
          </cell>
          <cell r="F1022">
            <v>0.34</v>
          </cell>
          <cell r="G1022">
            <v>6.5000000000000002E-2</v>
          </cell>
          <cell r="H1022">
            <v>6.5000000000000002E-2</v>
          </cell>
          <cell r="I1022">
            <v>6.5000000000000002E-2</v>
          </cell>
        </row>
        <row r="1023">
          <cell r="A1023" t="str">
            <v>6361-02</v>
          </cell>
          <cell r="B1023" t="str">
            <v>국선용 단자함</v>
          </cell>
          <cell r="C1023" t="str">
            <v xml:space="preserve"> 20+ 40P</v>
          </cell>
          <cell r="D1023" t="str">
            <v>대</v>
          </cell>
          <cell r="E1023">
            <v>85000</v>
          </cell>
          <cell r="F1023">
            <v>0.5</v>
          </cell>
          <cell r="G1023">
            <v>6.5000000000000002E-2</v>
          </cell>
          <cell r="H1023">
            <v>6.5000000000000002E-2</v>
          </cell>
          <cell r="I1023">
            <v>6.5000000000000002E-2</v>
          </cell>
        </row>
        <row r="1024">
          <cell r="A1024" t="str">
            <v>6361-03</v>
          </cell>
          <cell r="B1024" t="str">
            <v>국선용 단자함</v>
          </cell>
          <cell r="C1024" t="str">
            <v xml:space="preserve"> 30+ 60P</v>
          </cell>
          <cell r="D1024" t="str">
            <v>대</v>
          </cell>
          <cell r="E1024">
            <v>125000</v>
          </cell>
          <cell r="F1024">
            <v>0.6</v>
          </cell>
          <cell r="G1024">
            <v>6.5000000000000002E-2</v>
          </cell>
          <cell r="H1024">
            <v>6.5000000000000002E-2</v>
          </cell>
          <cell r="I1024">
            <v>6.5000000000000002E-2</v>
          </cell>
        </row>
        <row r="1025">
          <cell r="A1025" t="str">
            <v>6361-04</v>
          </cell>
          <cell r="B1025" t="str">
            <v>국선용 단자함</v>
          </cell>
          <cell r="C1025" t="str">
            <v xml:space="preserve"> 40+ 80P</v>
          </cell>
          <cell r="D1025" t="str">
            <v>대</v>
          </cell>
          <cell r="E1025">
            <v>150000</v>
          </cell>
          <cell r="F1025">
            <v>0.7</v>
          </cell>
          <cell r="G1025">
            <v>6.5000000000000002E-2</v>
          </cell>
          <cell r="H1025">
            <v>6.5000000000000002E-2</v>
          </cell>
          <cell r="I1025">
            <v>6.5000000000000002E-2</v>
          </cell>
        </row>
        <row r="1026">
          <cell r="A1026" t="str">
            <v>6361-05</v>
          </cell>
          <cell r="B1026" t="str">
            <v>국선용 단자함</v>
          </cell>
          <cell r="C1026" t="str">
            <v xml:space="preserve"> 50+100P</v>
          </cell>
          <cell r="D1026" t="str">
            <v>대</v>
          </cell>
          <cell r="E1026">
            <v>185000</v>
          </cell>
          <cell r="F1026">
            <v>0.7</v>
          </cell>
          <cell r="G1026">
            <v>6.5000000000000002E-2</v>
          </cell>
          <cell r="H1026">
            <v>6.5000000000000002E-2</v>
          </cell>
          <cell r="I1026">
            <v>6.5000000000000002E-2</v>
          </cell>
        </row>
        <row r="1027">
          <cell r="A1027" t="str">
            <v>6361-06</v>
          </cell>
          <cell r="B1027" t="str">
            <v>국선용 단자함</v>
          </cell>
          <cell r="C1027" t="str">
            <v xml:space="preserve"> 60+120P</v>
          </cell>
          <cell r="D1027" t="str">
            <v>대</v>
          </cell>
          <cell r="E1027">
            <v>230000</v>
          </cell>
          <cell r="F1027">
            <v>0.75</v>
          </cell>
          <cell r="G1027">
            <v>6.5000000000000002E-2</v>
          </cell>
          <cell r="H1027">
            <v>6.5000000000000002E-2</v>
          </cell>
          <cell r="I1027">
            <v>6.5000000000000002E-2</v>
          </cell>
        </row>
        <row r="1028">
          <cell r="A1028" t="str">
            <v>6361-07</v>
          </cell>
          <cell r="B1028" t="str">
            <v>국선용 단자함</v>
          </cell>
          <cell r="C1028" t="str">
            <v xml:space="preserve"> 80+160P</v>
          </cell>
          <cell r="D1028" t="str">
            <v>대</v>
          </cell>
          <cell r="E1028">
            <v>275000</v>
          </cell>
          <cell r="F1028">
            <v>0.78</v>
          </cell>
          <cell r="G1028">
            <v>6.5000000000000002E-2</v>
          </cell>
          <cell r="H1028">
            <v>6.5000000000000002E-2</v>
          </cell>
          <cell r="I1028">
            <v>6.5000000000000002E-2</v>
          </cell>
        </row>
        <row r="1029">
          <cell r="A1029" t="str">
            <v>6361-08</v>
          </cell>
          <cell r="B1029" t="str">
            <v>국선용 단자함</v>
          </cell>
          <cell r="C1029" t="str">
            <v xml:space="preserve"> 90+180P</v>
          </cell>
          <cell r="D1029" t="str">
            <v>대</v>
          </cell>
          <cell r="E1029">
            <v>240000</v>
          </cell>
          <cell r="F1029">
            <v>0.8</v>
          </cell>
          <cell r="G1029">
            <v>6.5000000000000002E-2</v>
          </cell>
          <cell r="H1029">
            <v>6.5000000000000002E-2</v>
          </cell>
          <cell r="I1029">
            <v>6.5000000000000002E-2</v>
          </cell>
        </row>
        <row r="1030">
          <cell r="A1030" t="str">
            <v>6361-09</v>
          </cell>
          <cell r="B1030" t="str">
            <v>국선용 단자함</v>
          </cell>
          <cell r="C1030" t="str">
            <v>100+200P</v>
          </cell>
          <cell r="D1030" t="str">
            <v>대</v>
          </cell>
          <cell r="E1030">
            <v>265000</v>
          </cell>
          <cell r="F1030">
            <v>0.82</v>
          </cell>
          <cell r="G1030">
            <v>6.5000000000000002E-2</v>
          </cell>
          <cell r="H1030">
            <v>6.5000000000000002E-2</v>
          </cell>
          <cell r="I1030">
            <v>6.5000000000000002E-2</v>
          </cell>
        </row>
        <row r="1031">
          <cell r="A1031" t="str">
            <v>6361-10</v>
          </cell>
          <cell r="B1031" t="str">
            <v>국선용 단자함</v>
          </cell>
          <cell r="C1031" t="str">
            <v>120+240P</v>
          </cell>
          <cell r="D1031" t="str">
            <v>대</v>
          </cell>
          <cell r="E1031">
            <v>310000</v>
          </cell>
          <cell r="F1031">
            <v>0.89</v>
          </cell>
          <cell r="G1031">
            <v>6.5000000000000002E-2</v>
          </cell>
          <cell r="H1031">
            <v>6.5000000000000002E-2</v>
          </cell>
          <cell r="I1031">
            <v>6.5000000000000002E-2</v>
          </cell>
        </row>
        <row r="1032">
          <cell r="A1032" t="str">
            <v>6361-11</v>
          </cell>
          <cell r="B1032" t="str">
            <v>국선용 단자함</v>
          </cell>
          <cell r="C1032" t="str">
            <v>150+300P</v>
          </cell>
          <cell r="D1032" t="str">
            <v>대</v>
          </cell>
          <cell r="E1032">
            <v>380000</v>
          </cell>
          <cell r="F1032">
            <v>0.97</v>
          </cell>
          <cell r="G1032">
            <v>6.5000000000000002E-2</v>
          </cell>
          <cell r="H1032">
            <v>6.5000000000000002E-2</v>
          </cell>
          <cell r="I1032">
            <v>6.5000000000000002E-2</v>
          </cell>
        </row>
        <row r="1033">
          <cell r="A1033" t="str">
            <v>6361-12</v>
          </cell>
          <cell r="B1033" t="str">
            <v>국선용 단자함</v>
          </cell>
          <cell r="C1033" t="str">
            <v>200+400P</v>
          </cell>
          <cell r="D1033" t="str">
            <v>대</v>
          </cell>
          <cell r="E1033">
            <v>500000</v>
          </cell>
          <cell r="F1033">
            <v>1.1499999999999999</v>
          </cell>
          <cell r="G1033">
            <v>6.5000000000000002E-2</v>
          </cell>
          <cell r="H1033">
            <v>6.5000000000000002E-2</v>
          </cell>
          <cell r="I1033">
            <v>6.5000000000000002E-2</v>
          </cell>
        </row>
        <row r="1034">
          <cell r="A1034" t="str">
            <v>6361-13</v>
          </cell>
          <cell r="B1034" t="str">
            <v>국선용 단자함</v>
          </cell>
          <cell r="C1034" t="str">
            <v>250+500P</v>
          </cell>
          <cell r="D1034" t="str">
            <v>대</v>
          </cell>
          <cell r="E1034">
            <v>630000</v>
          </cell>
          <cell r="F1034">
            <v>1.36</v>
          </cell>
          <cell r="G1034">
            <v>6.5000000000000002E-2</v>
          </cell>
          <cell r="H1034">
            <v>6.5000000000000002E-2</v>
          </cell>
          <cell r="I1034">
            <v>6.5000000000000002E-2</v>
          </cell>
        </row>
        <row r="1035">
          <cell r="A1035" t="str">
            <v>6361-14</v>
          </cell>
          <cell r="B1035" t="str">
            <v>국선용 단자함</v>
          </cell>
          <cell r="C1035" t="str">
            <v>300+600P</v>
          </cell>
          <cell r="D1035" t="str">
            <v>대</v>
          </cell>
          <cell r="E1035">
            <v>740000</v>
          </cell>
          <cell r="F1035">
            <v>1.61</v>
          </cell>
          <cell r="G1035">
            <v>6.5000000000000002E-2</v>
          </cell>
          <cell r="H1035">
            <v>6.5000000000000002E-2</v>
          </cell>
          <cell r="I1035">
            <v>6.5000000000000002E-2</v>
          </cell>
        </row>
        <row r="1036">
          <cell r="A1036" t="str">
            <v>6361-15</v>
          </cell>
        </row>
        <row r="1037">
          <cell r="A1037" t="str">
            <v>6361-16</v>
          </cell>
        </row>
        <row r="1038">
          <cell r="A1038" t="str">
            <v>6361-17</v>
          </cell>
        </row>
        <row r="1039">
          <cell r="A1039" t="str">
            <v>6361-18</v>
          </cell>
        </row>
        <row r="1040">
          <cell r="A1040" t="str">
            <v>6361-19</v>
          </cell>
        </row>
        <row r="1041">
          <cell r="A1041" t="str">
            <v>6361-20</v>
          </cell>
          <cell r="B1041" t="str">
            <v>중 간 단 자 함</v>
          </cell>
        </row>
        <row r="1042">
          <cell r="A1042" t="str">
            <v>6361-21</v>
          </cell>
          <cell r="B1042" t="str">
            <v>중간단자함</v>
          </cell>
          <cell r="C1042" t="str">
            <v xml:space="preserve"> 10P</v>
          </cell>
          <cell r="D1042" t="str">
            <v>대</v>
          </cell>
          <cell r="E1042">
            <v>23000</v>
          </cell>
          <cell r="F1042">
            <v>0.34</v>
          </cell>
          <cell r="G1042">
            <v>6.5000000000000002E-2</v>
          </cell>
          <cell r="H1042">
            <v>6.5000000000000002E-2</v>
          </cell>
          <cell r="I1042">
            <v>6.5000000000000002E-2</v>
          </cell>
        </row>
        <row r="1043">
          <cell r="A1043" t="str">
            <v>6361-22</v>
          </cell>
          <cell r="B1043" t="str">
            <v>중간단자함</v>
          </cell>
          <cell r="C1043" t="str">
            <v xml:space="preserve"> 20P</v>
          </cell>
          <cell r="D1043" t="str">
            <v>대</v>
          </cell>
          <cell r="E1043">
            <v>27000</v>
          </cell>
          <cell r="F1043">
            <v>0.36</v>
          </cell>
          <cell r="G1043">
            <v>6.5000000000000002E-2</v>
          </cell>
          <cell r="H1043">
            <v>6.5000000000000002E-2</v>
          </cell>
          <cell r="I1043">
            <v>6.5000000000000002E-2</v>
          </cell>
        </row>
        <row r="1044">
          <cell r="A1044" t="str">
            <v>6361-23</v>
          </cell>
          <cell r="B1044" t="str">
            <v>중간단자함</v>
          </cell>
          <cell r="C1044" t="str">
            <v xml:space="preserve"> 30P</v>
          </cell>
          <cell r="D1044" t="str">
            <v>대</v>
          </cell>
          <cell r="E1044">
            <v>34000</v>
          </cell>
          <cell r="F1044">
            <v>0.36</v>
          </cell>
          <cell r="G1044">
            <v>6.5000000000000002E-2</v>
          </cell>
          <cell r="H1044">
            <v>6.5000000000000002E-2</v>
          </cell>
          <cell r="I1044">
            <v>6.5000000000000002E-2</v>
          </cell>
        </row>
        <row r="1045">
          <cell r="A1045" t="str">
            <v>6361-24</v>
          </cell>
          <cell r="B1045" t="str">
            <v>중간단자함</v>
          </cell>
          <cell r="C1045" t="str">
            <v xml:space="preserve"> 40P</v>
          </cell>
          <cell r="D1045" t="str">
            <v>대</v>
          </cell>
          <cell r="E1045">
            <v>37000</v>
          </cell>
          <cell r="F1045">
            <v>0.45</v>
          </cell>
          <cell r="G1045">
            <v>6.5000000000000002E-2</v>
          </cell>
          <cell r="H1045">
            <v>6.5000000000000002E-2</v>
          </cell>
          <cell r="I1045">
            <v>6.5000000000000002E-2</v>
          </cell>
        </row>
        <row r="1046">
          <cell r="A1046" t="str">
            <v>6361-25</v>
          </cell>
          <cell r="B1046" t="str">
            <v>중간단자함</v>
          </cell>
          <cell r="C1046" t="str">
            <v xml:space="preserve"> 50P</v>
          </cell>
          <cell r="D1046" t="str">
            <v>대</v>
          </cell>
          <cell r="E1046">
            <v>55000</v>
          </cell>
          <cell r="F1046">
            <v>0.45</v>
          </cell>
          <cell r="G1046">
            <v>6.5000000000000002E-2</v>
          </cell>
          <cell r="H1046">
            <v>6.5000000000000002E-2</v>
          </cell>
          <cell r="I1046">
            <v>6.5000000000000002E-2</v>
          </cell>
        </row>
        <row r="1047">
          <cell r="A1047" t="str">
            <v>6361-26</v>
          </cell>
          <cell r="B1047" t="str">
            <v>중간단자함</v>
          </cell>
          <cell r="C1047" t="str">
            <v xml:space="preserve"> 60P</v>
          </cell>
          <cell r="D1047" t="str">
            <v>대</v>
          </cell>
          <cell r="E1047">
            <v>58000</v>
          </cell>
          <cell r="F1047">
            <v>0.69</v>
          </cell>
          <cell r="G1047">
            <v>6.5000000000000002E-2</v>
          </cell>
          <cell r="H1047">
            <v>6.5000000000000002E-2</v>
          </cell>
          <cell r="I1047">
            <v>6.5000000000000002E-2</v>
          </cell>
        </row>
        <row r="1048">
          <cell r="A1048" t="str">
            <v>6361-27</v>
          </cell>
          <cell r="B1048" t="str">
            <v>중간단자함</v>
          </cell>
          <cell r="C1048" t="str">
            <v xml:space="preserve"> 80P</v>
          </cell>
          <cell r="D1048" t="str">
            <v>대</v>
          </cell>
          <cell r="E1048">
            <v>75000</v>
          </cell>
          <cell r="F1048">
            <v>0.69</v>
          </cell>
          <cell r="G1048">
            <v>6.5000000000000002E-2</v>
          </cell>
          <cell r="H1048">
            <v>6.5000000000000002E-2</v>
          </cell>
          <cell r="I1048">
            <v>6.5000000000000002E-2</v>
          </cell>
        </row>
        <row r="1049">
          <cell r="A1049" t="str">
            <v>6361-28</v>
          </cell>
          <cell r="B1049" t="str">
            <v>중간단자함</v>
          </cell>
          <cell r="C1049" t="str">
            <v xml:space="preserve"> 90P</v>
          </cell>
          <cell r="D1049" t="str">
            <v>대</v>
          </cell>
          <cell r="E1049">
            <v>80000</v>
          </cell>
          <cell r="F1049">
            <v>0.69</v>
          </cell>
          <cell r="G1049">
            <v>6.5000000000000002E-2</v>
          </cell>
          <cell r="H1049">
            <v>6.5000000000000002E-2</v>
          </cell>
          <cell r="I1049">
            <v>6.5000000000000002E-2</v>
          </cell>
        </row>
        <row r="1050">
          <cell r="A1050" t="str">
            <v>6361-29</v>
          </cell>
          <cell r="B1050" t="str">
            <v>중간단자함</v>
          </cell>
          <cell r="C1050" t="str">
            <v>100P</v>
          </cell>
          <cell r="D1050" t="str">
            <v>대</v>
          </cell>
          <cell r="E1050">
            <v>98000</v>
          </cell>
          <cell r="F1050">
            <v>0.69</v>
          </cell>
          <cell r="G1050">
            <v>6.5000000000000002E-2</v>
          </cell>
          <cell r="H1050">
            <v>6.5000000000000002E-2</v>
          </cell>
          <cell r="I1050">
            <v>6.5000000000000002E-2</v>
          </cell>
        </row>
        <row r="1051">
          <cell r="A1051" t="str">
            <v>6361-30</v>
          </cell>
          <cell r="B1051" t="str">
            <v>중간단자함</v>
          </cell>
          <cell r="C1051" t="str">
            <v>120P</v>
          </cell>
          <cell r="D1051" t="str">
            <v>대</v>
          </cell>
          <cell r="E1051">
            <v>99000</v>
          </cell>
          <cell r="F1051">
            <v>0.78</v>
          </cell>
          <cell r="G1051">
            <v>6.5000000000000002E-2</v>
          </cell>
          <cell r="H1051">
            <v>6.5000000000000002E-2</v>
          </cell>
          <cell r="I1051">
            <v>6.5000000000000002E-2</v>
          </cell>
        </row>
        <row r="1052">
          <cell r="A1052" t="str">
            <v>6361-31</v>
          </cell>
          <cell r="B1052" t="str">
            <v>중간단자함</v>
          </cell>
          <cell r="C1052" t="str">
            <v>160P</v>
          </cell>
          <cell r="D1052" t="str">
            <v>대</v>
          </cell>
          <cell r="E1052">
            <v>128000</v>
          </cell>
          <cell r="F1052">
            <v>0.78</v>
          </cell>
          <cell r="G1052">
            <v>6.5000000000000002E-2</v>
          </cell>
          <cell r="H1052">
            <v>6.5000000000000002E-2</v>
          </cell>
          <cell r="I1052">
            <v>6.5000000000000002E-2</v>
          </cell>
        </row>
        <row r="1053">
          <cell r="A1053" t="str">
            <v>6361-32</v>
          </cell>
          <cell r="B1053" t="str">
            <v>중간단자함</v>
          </cell>
          <cell r="C1053" t="str">
            <v>200P</v>
          </cell>
          <cell r="D1053" t="str">
            <v>대</v>
          </cell>
          <cell r="E1053">
            <v>160000</v>
          </cell>
          <cell r="F1053">
            <v>0.82</v>
          </cell>
          <cell r="G1053">
            <v>6.5000000000000002E-2</v>
          </cell>
          <cell r="H1053">
            <v>6.5000000000000002E-2</v>
          </cell>
          <cell r="I1053">
            <v>6.5000000000000002E-2</v>
          </cell>
        </row>
        <row r="1054">
          <cell r="A1054" t="str">
            <v>6361-33</v>
          </cell>
          <cell r="B1054" t="str">
            <v>중간단자함</v>
          </cell>
          <cell r="C1054" t="str">
            <v>250P</v>
          </cell>
          <cell r="D1054" t="str">
            <v>대</v>
          </cell>
          <cell r="E1054">
            <v>188000</v>
          </cell>
          <cell r="F1054">
            <v>0.89</v>
          </cell>
          <cell r="G1054">
            <v>6.5000000000000002E-2</v>
          </cell>
          <cell r="H1054">
            <v>6.5000000000000002E-2</v>
          </cell>
          <cell r="I1054">
            <v>6.5000000000000002E-2</v>
          </cell>
        </row>
        <row r="1055">
          <cell r="A1055" t="str">
            <v>6361-34</v>
          </cell>
          <cell r="B1055" t="str">
            <v>중간단자함</v>
          </cell>
          <cell r="C1055" t="str">
            <v>300P</v>
          </cell>
          <cell r="D1055" t="str">
            <v>대</v>
          </cell>
          <cell r="E1055">
            <v>200000</v>
          </cell>
          <cell r="F1055">
            <v>0.97</v>
          </cell>
          <cell r="G1055">
            <v>6.5000000000000002E-2</v>
          </cell>
          <cell r="H1055">
            <v>6.5000000000000002E-2</v>
          </cell>
          <cell r="I1055">
            <v>6.5000000000000002E-2</v>
          </cell>
        </row>
        <row r="1056">
          <cell r="A1056" t="str">
            <v>6361-35</v>
          </cell>
        </row>
        <row r="1057">
          <cell r="A1057" t="str">
            <v>6361-40</v>
          </cell>
          <cell r="B1057" t="str">
            <v>MDF(철가형)</v>
          </cell>
        </row>
        <row r="1058">
          <cell r="A1058" t="str">
            <v>6361-41</v>
          </cell>
          <cell r="B1058" t="str">
            <v>MDF(철가형)</v>
          </cell>
          <cell r="C1058" t="str">
            <v xml:space="preserve"> 400+800</v>
          </cell>
          <cell r="D1058" t="str">
            <v>대</v>
          </cell>
          <cell r="E1058">
            <v>1050000</v>
          </cell>
          <cell r="G1058">
            <v>6.5000000000000002E-2</v>
          </cell>
          <cell r="H1058">
            <v>6.5000000000000002E-2</v>
          </cell>
          <cell r="I1058">
            <v>6.5000000000000002E-2</v>
          </cell>
        </row>
        <row r="1059">
          <cell r="A1059" t="str">
            <v>6361-42</v>
          </cell>
          <cell r="B1059" t="str">
            <v>MDF(철가형)</v>
          </cell>
          <cell r="C1059" t="str">
            <v xml:space="preserve"> 500+1000</v>
          </cell>
          <cell r="D1059" t="str">
            <v>대</v>
          </cell>
          <cell r="E1059">
            <v>1300000</v>
          </cell>
          <cell r="G1059">
            <v>6.5000000000000002E-2</v>
          </cell>
          <cell r="H1059">
            <v>6.5000000000000002E-2</v>
          </cell>
          <cell r="I1059">
            <v>6.5000000000000002E-2</v>
          </cell>
        </row>
        <row r="1060">
          <cell r="A1060" t="str">
            <v>6361-43</v>
          </cell>
          <cell r="B1060" t="str">
            <v>MDF(철가형)</v>
          </cell>
          <cell r="C1060" t="str">
            <v xml:space="preserve"> 600+1200</v>
          </cell>
          <cell r="D1060" t="str">
            <v>대</v>
          </cell>
          <cell r="E1060">
            <v>1520000</v>
          </cell>
          <cell r="G1060">
            <v>6.5000000000000002E-2</v>
          </cell>
          <cell r="H1060">
            <v>6.5000000000000002E-2</v>
          </cell>
          <cell r="I1060">
            <v>6.5000000000000002E-2</v>
          </cell>
        </row>
        <row r="1061">
          <cell r="A1061" t="str">
            <v>6361-44</v>
          </cell>
          <cell r="B1061" t="str">
            <v>MDF(철가형)</v>
          </cell>
          <cell r="C1061" t="str">
            <v xml:space="preserve"> 800+1600</v>
          </cell>
          <cell r="D1061" t="str">
            <v>대</v>
          </cell>
          <cell r="E1061">
            <v>2050000</v>
          </cell>
          <cell r="G1061">
            <v>6.5000000000000002E-2</v>
          </cell>
          <cell r="H1061">
            <v>6.5000000000000002E-2</v>
          </cell>
          <cell r="I1061">
            <v>6.5000000000000002E-2</v>
          </cell>
        </row>
        <row r="1062">
          <cell r="A1062" t="str">
            <v>6361-45</v>
          </cell>
          <cell r="B1062" t="str">
            <v>MDF(철가형)</v>
          </cell>
          <cell r="C1062" t="str">
            <v>1000+2000</v>
          </cell>
          <cell r="D1062" t="str">
            <v>대</v>
          </cell>
          <cell r="E1062">
            <v>2600000</v>
          </cell>
          <cell r="G1062">
            <v>6.5000000000000002E-2</v>
          </cell>
          <cell r="H1062">
            <v>6.5000000000000002E-2</v>
          </cell>
          <cell r="I1062">
            <v>6.5000000000000002E-2</v>
          </cell>
        </row>
        <row r="1063">
          <cell r="A1063" t="str">
            <v>6361-46</v>
          </cell>
          <cell r="B1063" t="str">
            <v>MDF(철가형)</v>
          </cell>
          <cell r="C1063" t="str">
            <v>1200+2400</v>
          </cell>
          <cell r="D1063" t="str">
            <v>대</v>
          </cell>
          <cell r="E1063">
            <v>3100000</v>
          </cell>
          <cell r="G1063">
            <v>6.5000000000000002E-2</v>
          </cell>
          <cell r="H1063">
            <v>6.5000000000000002E-2</v>
          </cell>
          <cell r="I1063">
            <v>6.5000000000000002E-2</v>
          </cell>
        </row>
        <row r="1064">
          <cell r="A1064" t="str">
            <v>6361-47</v>
          </cell>
          <cell r="B1064" t="str">
            <v>MDF(철가형)</v>
          </cell>
          <cell r="C1064" t="str">
            <v>1500+3000</v>
          </cell>
          <cell r="D1064" t="str">
            <v>대</v>
          </cell>
          <cell r="E1064">
            <v>3700000</v>
          </cell>
          <cell r="G1064">
            <v>6.5000000000000002E-2</v>
          </cell>
          <cell r="H1064">
            <v>6.5000000000000002E-2</v>
          </cell>
          <cell r="I1064">
            <v>6.5000000000000002E-2</v>
          </cell>
        </row>
        <row r="1065">
          <cell r="A1065" t="str">
            <v>6361-48</v>
          </cell>
          <cell r="B1065" t="str">
            <v>MDF(철가형)</v>
          </cell>
          <cell r="C1065" t="str">
            <v>1600+3400</v>
          </cell>
          <cell r="D1065" t="str">
            <v>대</v>
          </cell>
          <cell r="E1065">
            <v>4200000</v>
          </cell>
          <cell r="G1065">
            <v>6.5000000000000002E-2</v>
          </cell>
          <cell r="H1065">
            <v>6.5000000000000002E-2</v>
          </cell>
          <cell r="I1065">
            <v>6.5000000000000002E-2</v>
          </cell>
        </row>
        <row r="1066">
          <cell r="A1066" t="str">
            <v>6361-51</v>
          </cell>
          <cell r="B1066" t="str">
            <v>MDF-가입자보호기</v>
          </cell>
          <cell r="C1066" t="str">
            <v>100P</v>
          </cell>
          <cell r="D1066" t="str">
            <v>대</v>
          </cell>
          <cell r="E1066">
            <v>180000</v>
          </cell>
          <cell r="G1066">
            <v>6.5000000000000002E-2</v>
          </cell>
          <cell r="H1066">
            <v>6.5000000000000002E-2</v>
          </cell>
          <cell r="I1066">
            <v>6.5000000000000002E-2</v>
          </cell>
        </row>
        <row r="1067">
          <cell r="A1067" t="str">
            <v>6361-52</v>
          </cell>
          <cell r="B1067" t="str">
            <v>MDF-가입자보호기-레핑</v>
          </cell>
          <cell r="C1067" t="str">
            <v>50P</v>
          </cell>
          <cell r="D1067" t="str">
            <v>대</v>
          </cell>
          <cell r="E1067">
            <v>90000</v>
          </cell>
          <cell r="G1067">
            <v>6.5000000000000002E-2</v>
          </cell>
          <cell r="H1067">
            <v>6.5000000000000002E-2</v>
          </cell>
          <cell r="I1067">
            <v>6.5000000000000002E-2</v>
          </cell>
        </row>
        <row r="1068">
          <cell r="A1068" t="str">
            <v>6361-53</v>
          </cell>
          <cell r="B1068" t="str">
            <v>MDF-가입자보호기-블럭단자</v>
          </cell>
          <cell r="C1068" t="str">
            <v>50P</v>
          </cell>
          <cell r="D1068" t="str">
            <v>대</v>
          </cell>
          <cell r="E1068">
            <v>6000</v>
          </cell>
          <cell r="G1068">
            <v>6.5000000000000002E-2</v>
          </cell>
          <cell r="H1068">
            <v>6.5000000000000002E-2</v>
          </cell>
          <cell r="I1068">
            <v>6.5000000000000002E-2</v>
          </cell>
        </row>
        <row r="1069">
          <cell r="A1069" t="str">
            <v>6361-54</v>
          </cell>
          <cell r="B1069" t="str">
            <v>MDF-가입자보호기-레핑</v>
          </cell>
          <cell r="C1069" t="str">
            <v>75P</v>
          </cell>
          <cell r="D1069" t="str">
            <v>대</v>
          </cell>
          <cell r="E1069">
            <v>7500</v>
          </cell>
          <cell r="G1069">
            <v>6.5000000000000002E-2</v>
          </cell>
          <cell r="H1069">
            <v>6.5000000000000002E-2</v>
          </cell>
          <cell r="I1069">
            <v>6.5000000000000002E-2</v>
          </cell>
        </row>
        <row r="1070">
          <cell r="A1070" t="str">
            <v>6361-55</v>
          </cell>
          <cell r="B1070" t="str">
            <v>MDF-가입자보호기-레핑</v>
          </cell>
          <cell r="C1070" t="str">
            <v>100P</v>
          </cell>
          <cell r="D1070" t="str">
            <v>대</v>
          </cell>
          <cell r="E1070">
            <v>12000</v>
          </cell>
          <cell r="G1070">
            <v>6.5000000000000002E-2</v>
          </cell>
          <cell r="H1070">
            <v>6.5000000000000002E-2</v>
          </cell>
          <cell r="I1070">
            <v>6.5000000000000002E-2</v>
          </cell>
        </row>
        <row r="1071">
          <cell r="A1071" t="str">
            <v>6601-00</v>
          </cell>
          <cell r="B1071" t="str">
            <v>TERMINAL(압착단자) - [5601]</v>
          </cell>
        </row>
        <row r="1072">
          <cell r="A1072" t="str">
            <v>6601-01</v>
          </cell>
          <cell r="B1072" t="str">
            <v>TERMINAL</v>
          </cell>
          <cell r="C1072" t="str">
            <v>1.25mm2</v>
          </cell>
          <cell r="D1072" t="str">
            <v>EA</v>
          </cell>
          <cell r="E1072">
            <v>48</v>
          </cell>
          <cell r="F1072">
            <v>0</v>
          </cell>
          <cell r="G1072">
            <v>0</v>
          </cell>
          <cell r="H1072">
            <v>0</v>
          </cell>
          <cell r="I1072">
            <v>0</v>
          </cell>
        </row>
        <row r="1073">
          <cell r="A1073" t="str">
            <v>6601-02</v>
          </cell>
          <cell r="B1073" t="str">
            <v>TERMINAL</v>
          </cell>
          <cell r="C1073" t="str">
            <v>2 mm2</v>
          </cell>
          <cell r="D1073" t="str">
            <v>EA</v>
          </cell>
          <cell r="E1073">
            <v>53</v>
          </cell>
          <cell r="F1073">
            <v>0</v>
          </cell>
          <cell r="G1073">
            <v>0</v>
          </cell>
          <cell r="H1073">
            <v>0</v>
          </cell>
          <cell r="I1073">
            <v>0</v>
          </cell>
        </row>
        <row r="1074">
          <cell r="A1074" t="str">
            <v>6601-03</v>
          </cell>
          <cell r="B1074" t="str">
            <v>TERMINAL</v>
          </cell>
          <cell r="C1074" t="str">
            <v>5.5mm2</v>
          </cell>
          <cell r="D1074" t="str">
            <v>EA</v>
          </cell>
          <cell r="E1074">
            <v>130</v>
          </cell>
          <cell r="F1074">
            <v>0</v>
          </cell>
          <cell r="G1074">
            <v>0</v>
          </cell>
          <cell r="H1074">
            <v>0</v>
          </cell>
          <cell r="I1074">
            <v>0</v>
          </cell>
        </row>
        <row r="1075">
          <cell r="A1075" t="str">
            <v>6601-04</v>
          </cell>
          <cell r="B1075" t="str">
            <v>TERMINAL</v>
          </cell>
          <cell r="C1075" t="str">
            <v>8 mm2</v>
          </cell>
          <cell r="D1075" t="str">
            <v>EA</v>
          </cell>
          <cell r="E1075">
            <v>158</v>
          </cell>
          <cell r="F1075">
            <v>0</v>
          </cell>
          <cell r="G1075">
            <v>0</v>
          </cell>
          <cell r="H1075">
            <v>0</v>
          </cell>
          <cell r="I1075">
            <v>0</v>
          </cell>
        </row>
        <row r="1076">
          <cell r="A1076" t="str">
            <v>6601-05</v>
          </cell>
          <cell r="B1076" t="str">
            <v>TERMINAL</v>
          </cell>
          <cell r="C1076" t="str">
            <v>14mm2</v>
          </cell>
          <cell r="D1076" t="str">
            <v>EA</v>
          </cell>
          <cell r="E1076">
            <v>238</v>
          </cell>
          <cell r="F1076">
            <v>0</v>
          </cell>
          <cell r="G1076">
            <v>0</v>
          </cell>
          <cell r="H1076">
            <v>0</v>
          </cell>
          <cell r="I1076">
            <v>0</v>
          </cell>
        </row>
        <row r="1077">
          <cell r="A1077" t="str">
            <v>6601-06</v>
          </cell>
          <cell r="B1077" t="str">
            <v>TERMINAL</v>
          </cell>
          <cell r="C1077" t="str">
            <v>22mm2</v>
          </cell>
          <cell r="D1077" t="str">
            <v>EA</v>
          </cell>
          <cell r="E1077">
            <v>310</v>
          </cell>
          <cell r="F1077">
            <v>0</v>
          </cell>
          <cell r="G1077">
            <v>0</v>
          </cell>
          <cell r="H1077">
            <v>0</v>
          </cell>
          <cell r="I1077">
            <v>0</v>
          </cell>
        </row>
        <row r="1078">
          <cell r="A1078" t="str">
            <v>6601-07</v>
          </cell>
          <cell r="B1078" t="str">
            <v>TERMINAL</v>
          </cell>
          <cell r="C1078" t="str">
            <v>38mm2</v>
          </cell>
          <cell r="D1078" t="str">
            <v>EA</v>
          </cell>
          <cell r="E1078">
            <v>377</v>
          </cell>
          <cell r="F1078">
            <v>0</v>
          </cell>
          <cell r="G1078">
            <v>0</v>
          </cell>
          <cell r="H1078">
            <v>0</v>
          </cell>
          <cell r="I1078">
            <v>0</v>
          </cell>
        </row>
        <row r="1079">
          <cell r="A1079" t="str">
            <v>6601-08</v>
          </cell>
          <cell r="B1079" t="str">
            <v>TERMINAL</v>
          </cell>
          <cell r="C1079" t="str">
            <v>60mm2</v>
          </cell>
          <cell r="D1079" t="str">
            <v>EA</v>
          </cell>
          <cell r="E1079">
            <v>656</v>
          </cell>
          <cell r="F1079">
            <v>0</v>
          </cell>
          <cell r="G1079">
            <v>0</v>
          </cell>
          <cell r="H1079">
            <v>0</v>
          </cell>
          <cell r="I1079">
            <v>0</v>
          </cell>
        </row>
        <row r="1080">
          <cell r="A1080" t="str">
            <v>6601-09</v>
          </cell>
          <cell r="B1080" t="str">
            <v>TERMINAL</v>
          </cell>
          <cell r="C1080" t="str">
            <v>80mm2</v>
          </cell>
          <cell r="D1080" t="str">
            <v>EA</v>
          </cell>
          <cell r="E1080">
            <v>1093</v>
          </cell>
          <cell r="F1080">
            <v>0</v>
          </cell>
          <cell r="G1080">
            <v>0</v>
          </cell>
          <cell r="H1080">
            <v>0</v>
          </cell>
          <cell r="I1080">
            <v>0</v>
          </cell>
        </row>
        <row r="1081">
          <cell r="A1081" t="str">
            <v>6601-10</v>
          </cell>
          <cell r="B1081" t="str">
            <v>TERMINAL</v>
          </cell>
          <cell r="C1081" t="str">
            <v>100mm2</v>
          </cell>
          <cell r="D1081" t="str">
            <v>EA</v>
          </cell>
          <cell r="E1081">
            <v>1352</v>
          </cell>
          <cell r="F1081">
            <v>0</v>
          </cell>
          <cell r="G1081">
            <v>0</v>
          </cell>
          <cell r="H1081">
            <v>0</v>
          </cell>
          <cell r="I1081">
            <v>0</v>
          </cell>
        </row>
        <row r="1082">
          <cell r="A1082" t="str">
            <v>8100</v>
          </cell>
          <cell r="B1082" t="str">
            <v>* 조 명 기 구</v>
          </cell>
        </row>
        <row r="1083">
          <cell r="A1083" t="str">
            <v>8101</v>
          </cell>
          <cell r="B1083" t="str">
            <v>F L  -20W</v>
          </cell>
          <cell r="C1083" t="str">
            <v>매입등</v>
          </cell>
          <cell r="D1083" t="str">
            <v>SET</v>
          </cell>
          <cell r="E1083">
            <v>32000</v>
          </cell>
          <cell r="F1083">
            <v>0.24</v>
          </cell>
          <cell r="G1083">
            <v>0</v>
          </cell>
          <cell r="H1083">
            <v>0</v>
          </cell>
          <cell r="I1083">
            <v>0</v>
          </cell>
        </row>
        <row r="1084">
          <cell r="A1084" t="str">
            <v>8102</v>
          </cell>
          <cell r="B1084" t="str">
            <v>F L  -20W</v>
          </cell>
          <cell r="C1084" t="str">
            <v>직부등</v>
          </cell>
          <cell r="D1084" t="str">
            <v>SET</v>
          </cell>
          <cell r="E1084">
            <v>27000</v>
          </cell>
          <cell r="F1084">
            <v>0.16</v>
          </cell>
          <cell r="G1084">
            <v>0</v>
          </cell>
          <cell r="H1084">
            <v>0</v>
          </cell>
          <cell r="I1084">
            <v>0</v>
          </cell>
        </row>
        <row r="1085">
          <cell r="A1085" t="str">
            <v>8103</v>
          </cell>
          <cell r="B1085" t="str">
            <v>F L  -20W</v>
          </cell>
          <cell r="C1085" t="str">
            <v>팬던트</v>
          </cell>
          <cell r="D1085" t="str">
            <v>SET</v>
          </cell>
          <cell r="E1085">
            <v>27000</v>
          </cell>
          <cell r="F1085">
            <v>0.19</v>
          </cell>
          <cell r="G1085">
            <v>0</v>
          </cell>
          <cell r="H1085">
            <v>0</v>
          </cell>
          <cell r="I1085">
            <v>0</v>
          </cell>
        </row>
        <row r="1086">
          <cell r="A1086" t="str">
            <v>8106</v>
          </cell>
          <cell r="B1086" t="str">
            <v xml:space="preserve">F L  -32W </v>
          </cell>
          <cell r="C1086" t="str">
            <v>매입등</v>
          </cell>
          <cell r="D1086" t="str">
            <v>SET</v>
          </cell>
          <cell r="E1086">
            <v>36000</v>
          </cell>
          <cell r="F1086">
            <v>0.25</v>
          </cell>
          <cell r="G1086">
            <v>0</v>
          </cell>
          <cell r="H1086">
            <v>0</v>
          </cell>
          <cell r="I1086">
            <v>0</v>
          </cell>
        </row>
        <row r="1087">
          <cell r="A1087" t="str">
            <v>8107</v>
          </cell>
          <cell r="B1087" t="str">
            <v xml:space="preserve">F L  -32W </v>
          </cell>
          <cell r="C1087" t="str">
            <v>직부등</v>
          </cell>
          <cell r="D1087" t="str">
            <v>SET</v>
          </cell>
          <cell r="E1087">
            <v>29500</v>
          </cell>
          <cell r="F1087">
            <v>0.17</v>
          </cell>
          <cell r="G1087">
            <v>0</v>
          </cell>
          <cell r="H1087">
            <v>0</v>
          </cell>
          <cell r="I1087">
            <v>0</v>
          </cell>
        </row>
        <row r="1088">
          <cell r="A1088" t="str">
            <v>8108</v>
          </cell>
          <cell r="B1088" t="str">
            <v xml:space="preserve">F L  -32W </v>
          </cell>
          <cell r="C1088" t="str">
            <v>팬던트</v>
          </cell>
          <cell r="D1088" t="str">
            <v>SET</v>
          </cell>
          <cell r="E1088">
            <v>29500</v>
          </cell>
          <cell r="F1088">
            <v>0.2</v>
          </cell>
          <cell r="G1088">
            <v>0</v>
          </cell>
          <cell r="H1088">
            <v>0</v>
          </cell>
          <cell r="I1088">
            <v>0</v>
          </cell>
        </row>
        <row r="1089">
          <cell r="A1089" t="str">
            <v>8111</v>
          </cell>
          <cell r="B1089" t="str">
            <v>FUL -18W</v>
          </cell>
          <cell r="C1089" t="str">
            <v>매입등</v>
          </cell>
          <cell r="D1089" t="str">
            <v>SET</v>
          </cell>
          <cell r="E1089">
            <v>32000</v>
          </cell>
          <cell r="F1089">
            <v>0.24</v>
          </cell>
          <cell r="G1089">
            <v>0</v>
          </cell>
          <cell r="H1089">
            <v>0</v>
          </cell>
          <cell r="I1089">
            <v>0</v>
          </cell>
        </row>
        <row r="1090">
          <cell r="A1090" t="str">
            <v>8112</v>
          </cell>
          <cell r="B1090" t="str">
            <v>FUL -18W</v>
          </cell>
          <cell r="C1090" t="str">
            <v>직부등</v>
          </cell>
          <cell r="D1090" t="str">
            <v>SET</v>
          </cell>
          <cell r="E1090">
            <v>27000</v>
          </cell>
          <cell r="F1090">
            <v>0.16</v>
          </cell>
          <cell r="G1090">
            <v>0</v>
          </cell>
          <cell r="H1090">
            <v>0</v>
          </cell>
          <cell r="I1090">
            <v>0</v>
          </cell>
        </row>
        <row r="1091">
          <cell r="A1091" t="str">
            <v>8113</v>
          </cell>
          <cell r="B1091" t="str">
            <v>FUL -18W</v>
          </cell>
          <cell r="C1091" t="str">
            <v>팬던트</v>
          </cell>
          <cell r="D1091" t="str">
            <v>SET</v>
          </cell>
          <cell r="E1091">
            <v>27000</v>
          </cell>
          <cell r="F1091">
            <v>0.19</v>
          </cell>
          <cell r="G1091">
            <v>0</v>
          </cell>
          <cell r="H1091">
            <v>0</v>
          </cell>
          <cell r="I1091">
            <v>0</v>
          </cell>
        </row>
        <row r="1092">
          <cell r="A1092" t="str">
            <v>8116</v>
          </cell>
          <cell r="B1092" t="str">
            <v xml:space="preserve">FUL -26W </v>
          </cell>
          <cell r="C1092" t="str">
            <v>매입등</v>
          </cell>
          <cell r="D1092" t="str">
            <v>SET</v>
          </cell>
          <cell r="E1092">
            <v>32000</v>
          </cell>
          <cell r="F1092">
            <v>0.25</v>
          </cell>
          <cell r="G1092">
            <v>0</v>
          </cell>
          <cell r="H1092">
            <v>0</v>
          </cell>
          <cell r="I1092">
            <v>0</v>
          </cell>
        </row>
        <row r="1093">
          <cell r="A1093" t="str">
            <v>8117</v>
          </cell>
          <cell r="B1093" t="str">
            <v xml:space="preserve">FUL -26W </v>
          </cell>
          <cell r="C1093" t="str">
            <v>직부등</v>
          </cell>
          <cell r="D1093" t="str">
            <v>SET</v>
          </cell>
          <cell r="E1093">
            <v>29000</v>
          </cell>
          <cell r="F1093">
            <v>0.17</v>
          </cell>
          <cell r="G1093">
            <v>0</v>
          </cell>
          <cell r="H1093">
            <v>0</v>
          </cell>
          <cell r="I1093">
            <v>0</v>
          </cell>
        </row>
        <row r="1094">
          <cell r="A1094" t="str">
            <v>8118</v>
          </cell>
          <cell r="B1094" t="str">
            <v xml:space="preserve">FUL -26W </v>
          </cell>
          <cell r="C1094" t="str">
            <v>팬던트</v>
          </cell>
          <cell r="D1094" t="str">
            <v>SET</v>
          </cell>
          <cell r="E1094">
            <v>29000</v>
          </cell>
          <cell r="F1094">
            <v>0.2</v>
          </cell>
          <cell r="G1094">
            <v>0</v>
          </cell>
          <cell r="H1094">
            <v>0</v>
          </cell>
          <cell r="I1094">
            <v>0</v>
          </cell>
        </row>
        <row r="1095">
          <cell r="A1095" t="str">
            <v>8121</v>
          </cell>
          <cell r="B1095" t="str">
            <v>FEL -20W</v>
          </cell>
          <cell r="C1095" t="str">
            <v>매입등</v>
          </cell>
          <cell r="D1095" t="str">
            <v>SET</v>
          </cell>
          <cell r="E1095">
            <v>32000</v>
          </cell>
          <cell r="F1095">
            <v>0.24</v>
          </cell>
          <cell r="G1095">
            <v>0</v>
          </cell>
          <cell r="H1095">
            <v>0</v>
          </cell>
          <cell r="I1095">
            <v>0</v>
          </cell>
        </row>
        <row r="1096">
          <cell r="A1096" t="str">
            <v>8122</v>
          </cell>
          <cell r="B1096" t="str">
            <v>FEL -20W</v>
          </cell>
          <cell r="C1096" t="str">
            <v>직부등</v>
          </cell>
          <cell r="D1096" t="str">
            <v>SET</v>
          </cell>
          <cell r="E1096">
            <v>27000</v>
          </cell>
          <cell r="F1096">
            <v>0.16</v>
          </cell>
          <cell r="G1096">
            <v>0</v>
          </cell>
          <cell r="H1096">
            <v>0</v>
          </cell>
          <cell r="I1096">
            <v>0</v>
          </cell>
        </row>
        <row r="1097">
          <cell r="A1097" t="str">
            <v>8123</v>
          </cell>
          <cell r="B1097" t="str">
            <v>FEL -20W</v>
          </cell>
          <cell r="C1097" t="str">
            <v>팬던트</v>
          </cell>
          <cell r="D1097" t="str">
            <v>SET</v>
          </cell>
          <cell r="E1097">
            <v>27000</v>
          </cell>
          <cell r="F1097">
            <v>0.19</v>
          </cell>
          <cell r="G1097">
            <v>0</v>
          </cell>
          <cell r="H1097">
            <v>0</v>
          </cell>
          <cell r="I1097">
            <v>0</v>
          </cell>
        </row>
        <row r="1098">
          <cell r="A1098" t="str">
            <v>8126</v>
          </cell>
          <cell r="B1098" t="str">
            <v>FEL -30W</v>
          </cell>
          <cell r="C1098" t="str">
            <v>매입등</v>
          </cell>
          <cell r="D1098" t="str">
            <v>SET</v>
          </cell>
          <cell r="E1098">
            <v>36000</v>
          </cell>
          <cell r="F1098">
            <v>0.25</v>
          </cell>
          <cell r="G1098">
            <v>0</v>
          </cell>
          <cell r="H1098">
            <v>0</v>
          </cell>
          <cell r="I1098">
            <v>0</v>
          </cell>
        </row>
        <row r="1099">
          <cell r="A1099" t="str">
            <v>8127</v>
          </cell>
          <cell r="B1099" t="str">
            <v>FEL -30W</v>
          </cell>
          <cell r="C1099" t="str">
            <v>직부등</v>
          </cell>
          <cell r="D1099" t="str">
            <v>SET</v>
          </cell>
          <cell r="E1099">
            <v>29500</v>
          </cell>
          <cell r="F1099">
            <v>0.17</v>
          </cell>
          <cell r="G1099">
            <v>0</v>
          </cell>
          <cell r="H1099">
            <v>0</v>
          </cell>
          <cell r="I1099">
            <v>0</v>
          </cell>
        </row>
        <row r="1100">
          <cell r="A1100" t="str">
            <v>8128</v>
          </cell>
          <cell r="B1100" t="str">
            <v>FEL -30W</v>
          </cell>
          <cell r="C1100" t="str">
            <v>팬던트</v>
          </cell>
          <cell r="D1100" t="str">
            <v>SET</v>
          </cell>
          <cell r="E1100">
            <v>29500</v>
          </cell>
          <cell r="F1100">
            <v>0.2</v>
          </cell>
          <cell r="G1100">
            <v>0</v>
          </cell>
          <cell r="H1100">
            <v>0</v>
          </cell>
          <cell r="I1100">
            <v>0</v>
          </cell>
        </row>
        <row r="1101">
          <cell r="A1101" t="str">
            <v>8131</v>
          </cell>
          <cell r="B1101" t="str">
            <v>FEL -60W</v>
          </cell>
          <cell r="C1101" t="str">
            <v>매입등</v>
          </cell>
          <cell r="D1101" t="str">
            <v>SET</v>
          </cell>
          <cell r="F1101">
            <v>0.4</v>
          </cell>
          <cell r="G1101">
            <v>0</v>
          </cell>
          <cell r="H1101">
            <v>0</v>
          </cell>
          <cell r="I1101">
            <v>0</v>
          </cell>
        </row>
        <row r="1102">
          <cell r="A1102" t="str">
            <v>8132</v>
          </cell>
          <cell r="B1102" t="str">
            <v>FEL -60W</v>
          </cell>
          <cell r="C1102" t="str">
            <v>직부등</v>
          </cell>
          <cell r="D1102" t="str">
            <v>SET</v>
          </cell>
          <cell r="F1102">
            <v>0.3</v>
          </cell>
          <cell r="G1102">
            <v>0</v>
          </cell>
          <cell r="H1102">
            <v>0</v>
          </cell>
          <cell r="I1102">
            <v>0</v>
          </cell>
        </row>
        <row r="1103">
          <cell r="A1103" t="str">
            <v>8133</v>
          </cell>
          <cell r="B1103" t="str">
            <v>FEL -60W</v>
          </cell>
          <cell r="C1103" t="str">
            <v>팬던트</v>
          </cell>
          <cell r="D1103" t="str">
            <v>SET</v>
          </cell>
          <cell r="F1103">
            <v>0.37</v>
          </cell>
          <cell r="G1103">
            <v>0</v>
          </cell>
          <cell r="H1103">
            <v>0</v>
          </cell>
          <cell r="I1103">
            <v>0</v>
          </cell>
        </row>
        <row r="1104">
          <cell r="A1104" t="str">
            <v>8136</v>
          </cell>
          <cell r="B1104" t="str">
            <v>IL  -10W</v>
          </cell>
          <cell r="C1104" t="str">
            <v>매입등</v>
          </cell>
          <cell r="D1104" t="str">
            <v>SET</v>
          </cell>
          <cell r="E1104">
            <v>5000</v>
          </cell>
          <cell r="F1104">
            <v>0.25</v>
          </cell>
          <cell r="G1104">
            <v>0</v>
          </cell>
          <cell r="H1104">
            <v>0</v>
          </cell>
          <cell r="I1104">
            <v>0</v>
          </cell>
        </row>
        <row r="1105">
          <cell r="A1105" t="str">
            <v>8137</v>
          </cell>
          <cell r="B1105" t="str">
            <v>IL  -10W</v>
          </cell>
          <cell r="C1105" t="str">
            <v>직부등</v>
          </cell>
          <cell r="D1105" t="str">
            <v>SET</v>
          </cell>
          <cell r="E1105">
            <v>6000</v>
          </cell>
          <cell r="F1105">
            <v>0.18</v>
          </cell>
          <cell r="G1105">
            <v>0</v>
          </cell>
          <cell r="H1105">
            <v>0</v>
          </cell>
          <cell r="I1105">
            <v>0</v>
          </cell>
        </row>
        <row r="1106">
          <cell r="A1106" t="str">
            <v>8138</v>
          </cell>
          <cell r="B1106" t="str">
            <v>IL  -10W</v>
          </cell>
          <cell r="C1106" t="str">
            <v>팬던트</v>
          </cell>
          <cell r="D1106" t="str">
            <v>SET</v>
          </cell>
          <cell r="E1106">
            <v>8000</v>
          </cell>
          <cell r="F1106">
            <v>0.17</v>
          </cell>
          <cell r="G1106">
            <v>0</v>
          </cell>
          <cell r="H1106">
            <v>0</v>
          </cell>
          <cell r="I1106">
            <v>0</v>
          </cell>
        </row>
        <row r="1107">
          <cell r="A1107" t="str">
            <v>8141</v>
          </cell>
          <cell r="B1107" t="str">
            <v>IL  -15W</v>
          </cell>
          <cell r="C1107" t="str">
            <v>매입등</v>
          </cell>
          <cell r="D1107" t="str">
            <v>SET</v>
          </cell>
          <cell r="E1107">
            <v>5500</v>
          </cell>
          <cell r="F1107">
            <v>0.25</v>
          </cell>
          <cell r="G1107">
            <v>0</v>
          </cell>
          <cell r="H1107">
            <v>0</v>
          </cell>
          <cell r="I1107">
            <v>0</v>
          </cell>
        </row>
        <row r="1108">
          <cell r="A1108" t="str">
            <v>8142</v>
          </cell>
          <cell r="B1108" t="str">
            <v>IL  -15W</v>
          </cell>
          <cell r="C1108" t="str">
            <v>직부등</v>
          </cell>
          <cell r="D1108" t="str">
            <v>SET</v>
          </cell>
          <cell r="E1108">
            <v>6500</v>
          </cell>
          <cell r="F1108">
            <v>0.18</v>
          </cell>
          <cell r="G1108">
            <v>0</v>
          </cell>
          <cell r="H1108">
            <v>0</v>
          </cell>
          <cell r="I1108">
            <v>0</v>
          </cell>
        </row>
        <row r="1109">
          <cell r="A1109" t="str">
            <v>8143</v>
          </cell>
          <cell r="B1109" t="str">
            <v>IL  -15W</v>
          </cell>
          <cell r="C1109" t="str">
            <v>팬던트</v>
          </cell>
          <cell r="D1109" t="str">
            <v>SET</v>
          </cell>
          <cell r="E1109">
            <v>8500</v>
          </cell>
          <cell r="F1109">
            <v>0.17</v>
          </cell>
          <cell r="G1109">
            <v>0</v>
          </cell>
          <cell r="H1109">
            <v>0</v>
          </cell>
          <cell r="I1109">
            <v>0</v>
          </cell>
        </row>
        <row r="1110">
          <cell r="A1110" t="str">
            <v>8146</v>
          </cell>
          <cell r="B1110" t="str">
            <v>IL  -30W</v>
          </cell>
          <cell r="C1110" t="str">
            <v>매입등</v>
          </cell>
          <cell r="D1110" t="str">
            <v>SET</v>
          </cell>
          <cell r="E1110">
            <v>6000</v>
          </cell>
          <cell r="F1110">
            <v>0.25</v>
          </cell>
          <cell r="G1110">
            <v>0</v>
          </cell>
          <cell r="H1110">
            <v>0</v>
          </cell>
          <cell r="I1110">
            <v>0</v>
          </cell>
        </row>
        <row r="1111">
          <cell r="A1111" t="str">
            <v>8147</v>
          </cell>
          <cell r="B1111" t="str">
            <v>IL  -30W</v>
          </cell>
          <cell r="C1111" t="str">
            <v>직부등</v>
          </cell>
          <cell r="D1111" t="str">
            <v>SET</v>
          </cell>
          <cell r="E1111">
            <v>7000</v>
          </cell>
          <cell r="F1111">
            <v>0.18</v>
          </cell>
          <cell r="G1111">
            <v>0</v>
          </cell>
          <cell r="H1111">
            <v>0</v>
          </cell>
          <cell r="I1111">
            <v>0</v>
          </cell>
        </row>
        <row r="1112">
          <cell r="A1112" t="str">
            <v>8148</v>
          </cell>
          <cell r="B1112" t="str">
            <v>IL  -30W</v>
          </cell>
          <cell r="C1112" t="str">
            <v>팬던트</v>
          </cell>
          <cell r="D1112" t="str">
            <v>SET</v>
          </cell>
          <cell r="E1112">
            <v>9000</v>
          </cell>
          <cell r="F1112">
            <v>0.17</v>
          </cell>
          <cell r="G1112">
            <v>0</v>
          </cell>
          <cell r="H1112">
            <v>0</v>
          </cell>
          <cell r="I1112">
            <v>0</v>
          </cell>
        </row>
        <row r="1113">
          <cell r="A1113" t="str">
            <v>8151</v>
          </cell>
          <cell r="B1113" t="str">
            <v>IL  -60W</v>
          </cell>
          <cell r="C1113" t="str">
            <v>매입등</v>
          </cell>
          <cell r="D1113" t="str">
            <v>SET</v>
          </cell>
          <cell r="E1113">
            <v>6500</v>
          </cell>
          <cell r="F1113">
            <v>0.25</v>
          </cell>
          <cell r="G1113">
            <v>0</v>
          </cell>
          <cell r="H1113">
            <v>0</v>
          </cell>
          <cell r="I1113">
            <v>0</v>
          </cell>
        </row>
        <row r="1114">
          <cell r="A1114" t="str">
            <v>8152</v>
          </cell>
          <cell r="B1114" t="str">
            <v>IL  -60W</v>
          </cell>
          <cell r="C1114" t="str">
            <v>직부등</v>
          </cell>
          <cell r="D1114" t="str">
            <v>SET</v>
          </cell>
          <cell r="E1114">
            <v>7500</v>
          </cell>
          <cell r="F1114">
            <v>0.18</v>
          </cell>
          <cell r="G1114">
            <v>0</v>
          </cell>
          <cell r="H1114">
            <v>0</v>
          </cell>
          <cell r="I1114">
            <v>0</v>
          </cell>
        </row>
        <row r="1115">
          <cell r="A1115" t="str">
            <v>8153</v>
          </cell>
          <cell r="B1115" t="str">
            <v>IL  -60W</v>
          </cell>
          <cell r="C1115" t="str">
            <v>팬던트</v>
          </cell>
          <cell r="D1115" t="str">
            <v>SET</v>
          </cell>
          <cell r="E1115">
            <v>9500</v>
          </cell>
          <cell r="F1115">
            <v>0.17</v>
          </cell>
          <cell r="G1115">
            <v>0</v>
          </cell>
          <cell r="H1115">
            <v>0</v>
          </cell>
          <cell r="I1115">
            <v>0</v>
          </cell>
        </row>
        <row r="1116">
          <cell r="A1116" t="str">
            <v>8161</v>
          </cell>
          <cell r="D1116" t="str">
            <v>SET</v>
          </cell>
          <cell r="G1116">
            <v>0</v>
          </cell>
          <cell r="H1116">
            <v>0</v>
          </cell>
          <cell r="I1116">
            <v>0</v>
          </cell>
        </row>
        <row r="1117">
          <cell r="A1117" t="str">
            <v>8162</v>
          </cell>
          <cell r="D1117" t="str">
            <v>SET</v>
          </cell>
        </row>
        <row r="1118">
          <cell r="A1118" t="str">
            <v>8163</v>
          </cell>
          <cell r="B1118" t="str">
            <v>조 명 기 구</v>
          </cell>
          <cell r="D1118" t="str">
            <v>SET</v>
          </cell>
          <cell r="E1118">
            <v>0</v>
          </cell>
          <cell r="F1118">
            <v>0</v>
          </cell>
          <cell r="G1118">
            <v>0</v>
          </cell>
          <cell r="H1118">
            <v>0</v>
          </cell>
          <cell r="I1118">
            <v>0</v>
          </cell>
        </row>
        <row r="1119">
          <cell r="A1119" t="str">
            <v>8171</v>
          </cell>
          <cell r="B1119" t="str">
            <v>조명등기구 보강</v>
          </cell>
          <cell r="C1119" t="str">
            <v>M-표준</v>
          </cell>
          <cell r="D1119" t="str">
            <v>SET</v>
          </cell>
          <cell r="E1119">
            <v>6000</v>
          </cell>
          <cell r="F1119">
            <v>0</v>
          </cell>
          <cell r="G1119">
            <v>0</v>
          </cell>
          <cell r="H1119">
            <v>0</v>
          </cell>
          <cell r="I1119">
            <v>0</v>
          </cell>
        </row>
        <row r="1120">
          <cell r="A1120" t="str">
            <v>8172</v>
          </cell>
          <cell r="B1120" t="str">
            <v>조명등기구 보강</v>
          </cell>
          <cell r="C1120" t="str">
            <v>M-복합</v>
          </cell>
          <cell r="D1120" t="str">
            <v>SET</v>
          </cell>
          <cell r="E1120">
            <v>7000</v>
          </cell>
          <cell r="F1120">
            <v>0</v>
          </cell>
          <cell r="G1120">
            <v>0</v>
          </cell>
          <cell r="H1120">
            <v>0</v>
          </cell>
          <cell r="I1120">
            <v>0</v>
          </cell>
        </row>
        <row r="1121">
          <cell r="A1121" t="str">
            <v>8173</v>
          </cell>
          <cell r="B1121" t="str">
            <v>조명등기구 보강</v>
          </cell>
          <cell r="C1121" t="str">
            <v>M-더블</v>
          </cell>
          <cell r="D1121" t="str">
            <v>SET</v>
          </cell>
          <cell r="E1121">
            <v>12500</v>
          </cell>
          <cell r="F1121">
            <v>0</v>
          </cell>
          <cell r="G1121">
            <v>0</v>
          </cell>
          <cell r="H1121">
            <v>0</v>
          </cell>
          <cell r="I1121">
            <v>0</v>
          </cell>
        </row>
        <row r="1122">
          <cell r="A1122" t="str">
            <v>8174</v>
          </cell>
        </row>
        <row r="1123">
          <cell r="A1123" t="str">
            <v>8300</v>
          </cell>
          <cell r="B1123" t="str">
            <v>* 소  방</v>
          </cell>
        </row>
        <row r="1124">
          <cell r="A1124" t="str">
            <v>8301</v>
          </cell>
          <cell r="B1124" t="str">
            <v>화재감지기</v>
          </cell>
          <cell r="C1124" t="str">
            <v>정온식</v>
          </cell>
          <cell r="D1124" t="str">
            <v>EA</v>
          </cell>
          <cell r="E1124">
            <v>5000</v>
          </cell>
          <cell r="F1124">
            <v>0.13</v>
          </cell>
          <cell r="G1124">
            <v>0</v>
          </cell>
          <cell r="H1124">
            <v>0</v>
          </cell>
          <cell r="I1124">
            <v>0</v>
          </cell>
        </row>
        <row r="1125">
          <cell r="A1125" t="str">
            <v>8302</v>
          </cell>
          <cell r="B1125" t="str">
            <v>화재감지기</v>
          </cell>
          <cell r="C1125" t="str">
            <v>차동식</v>
          </cell>
          <cell r="D1125" t="str">
            <v>EA</v>
          </cell>
          <cell r="E1125">
            <v>5000</v>
          </cell>
          <cell r="F1125">
            <v>0.13</v>
          </cell>
          <cell r="G1125">
            <v>0</v>
          </cell>
          <cell r="H1125">
            <v>0</v>
          </cell>
          <cell r="I1125">
            <v>0</v>
          </cell>
        </row>
        <row r="1126">
          <cell r="A1126" t="str">
            <v>8303</v>
          </cell>
          <cell r="B1126" t="str">
            <v>화재감지기</v>
          </cell>
          <cell r="C1126" t="str">
            <v>연기식</v>
          </cell>
          <cell r="D1126" t="str">
            <v>EA</v>
          </cell>
          <cell r="E1126">
            <v>15000</v>
          </cell>
          <cell r="F1126">
            <v>0.13</v>
          </cell>
          <cell r="G1126">
            <v>0</v>
          </cell>
          <cell r="H1126">
            <v>0</v>
          </cell>
          <cell r="I1126">
            <v>0</v>
          </cell>
        </row>
        <row r="1127">
          <cell r="A1127" t="str">
            <v>8304</v>
          </cell>
          <cell r="B1127" t="str">
            <v>화재감지기</v>
          </cell>
          <cell r="C1127" t="str">
            <v>분포식</v>
          </cell>
          <cell r="D1127" t="str">
            <v>EA</v>
          </cell>
          <cell r="E1127">
            <v>55000</v>
          </cell>
          <cell r="F1127">
            <v>0.13</v>
          </cell>
          <cell r="G1127">
            <v>0</v>
          </cell>
          <cell r="H1127">
            <v>0</v>
          </cell>
          <cell r="I1127">
            <v>0</v>
          </cell>
        </row>
        <row r="1128">
          <cell r="A1128" t="str">
            <v>8305</v>
          </cell>
          <cell r="B1128" t="str">
            <v>화재감지기</v>
          </cell>
          <cell r="C1128" t="str">
            <v>광전식</v>
          </cell>
          <cell r="D1128" t="str">
            <v>EA</v>
          </cell>
          <cell r="E1128">
            <v>15000</v>
          </cell>
          <cell r="F1128">
            <v>0.13</v>
          </cell>
          <cell r="G1128">
            <v>0</v>
          </cell>
          <cell r="H1128">
            <v>0</v>
          </cell>
          <cell r="I1128">
            <v>0</v>
          </cell>
        </row>
        <row r="1129">
          <cell r="A1129" t="str">
            <v>8306</v>
          </cell>
        </row>
        <row r="1130">
          <cell r="A1130" t="str">
            <v>8311</v>
          </cell>
          <cell r="B1130" t="str">
            <v>화재발신기</v>
          </cell>
          <cell r="D1130" t="str">
            <v>EA</v>
          </cell>
          <cell r="E1130">
            <v>4400</v>
          </cell>
          <cell r="F1130">
            <v>0.3</v>
          </cell>
          <cell r="G1130">
            <v>0</v>
          </cell>
          <cell r="H1130">
            <v>0</v>
          </cell>
          <cell r="I1130">
            <v>0</v>
          </cell>
        </row>
        <row r="1131">
          <cell r="A1131" t="str">
            <v>8312</v>
          </cell>
          <cell r="B1131" t="str">
            <v>화재발신기</v>
          </cell>
          <cell r="D1131" t="str">
            <v>EA</v>
          </cell>
          <cell r="F1131">
            <v>0.2</v>
          </cell>
          <cell r="G1131">
            <v>0</v>
          </cell>
          <cell r="H1131">
            <v>0</v>
          </cell>
          <cell r="I1131">
            <v>0</v>
          </cell>
        </row>
        <row r="1132">
          <cell r="A1132" t="str">
            <v>8313</v>
          </cell>
          <cell r="B1132" t="str">
            <v>화재발신기</v>
          </cell>
          <cell r="D1132" t="str">
            <v>EA</v>
          </cell>
          <cell r="F1132">
            <v>0.2</v>
          </cell>
          <cell r="G1132">
            <v>0</v>
          </cell>
          <cell r="H1132">
            <v>0</v>
          </cell>
          <cell r="I1132">
            <v>0</v>
          </cell>
        </row>
        <row r="1133">
          <cell r="A1133" t="str">
            <v>8314</v>
          </cell>
        </row>
        <row r="1134">
          <cell r="A1134" t="str">
            <v>8321</v>
          </cell>
          <cell r="B1134" t="str">
            <v>수신반-P형 1급</v>
          </cell>
          <cell r="C1134" t="str">
            <v>10CCT</v>
          </cell>
          <cell r="D1134" t="str">
            <v>SET</v>
          </cell>
          <cell r="E1134">
            <v>900000</v>
          </cell>
          <cell r="F1134">
            <v>3</v>
          </cell>
          <cell r="G1134">
            <v>0</v>
          </cell>
          <cell r="H1134">
            <v>0</v>
          </cell>
          <cell r="I1134">
            <v>0</v>
          </cell>
        </row>
        <row r="1135">
          <cell r="A1135" t="str">
            <v>8322</v>
          </cell>
          <cell r="B1135" t="str">
            <v>수신반-P형 1급</v>
          </cell>
          <cell r="C1135" t="str">
            <v>20CCT</v>
          </cell>
          <cell r="D1135" t="str">
            <v>SET</v>
          </cell>
          <cell r="E1135">
            <v>1300000</v>
          </cell>
          <cell r="F1135">
            <v>7.5</v>
          </cell>
          <cell r="G1135">
            <v>0</v>
          </cell>
          <cell r="H1135">
            <v>0</v>
          </cell>
          <cell r="I1135">
            <v>0</v>
          </cell>
        </row>
        <row r="1136">
          <cell r="A1136" t="str">
            <v>8323</v>
          </cell>
          <cell r="B1136" t="str">
            <v>수신반-P형 1급</v>
          </cell>
          <cell r="C1136" t="str">
            <v>30CCT</v>
          </cell>
          <cell r="D1136" t="str">
            <v>SET</v>
          </cell>
          <cell r="E1136">
            <v>1600000</v>
          </cell>
          <cell r="F1136">
            <v>9.5</v>
          </cell>
          <cell r="G1136">
            <v>0</v>
          </cell>
          <cell r="H1136">
            <v>0</v>
          </cell>
          <cell r="I1136">
            <v>0</v>
          </cell>
        </row>
        <row r="1137">
          <cell r="A1137" t="str">
            <v>8324</v>
          </cell>
          <cell r="B1137" t="str">
            <v>수신기</v>
          </cell>
          <cell r="C1137" t="str">
            <v>5L</v>
          </cell>
          <cell r="D1137" t="str">
            <v>EA</v>
          </cell>
          <cell r="E1137">
            <v>160000</v>
          </cell>
          <cell r="F1137">
            <v>0.2</v>
          </cell>
          <cell r="G1137">
            <v>0</v>
          </cell>
          <cell r="H1137">
            <v>0</v>
          </cell>
          <cell r="I1137">
            <v>0</v>
          </cell>
        </row>
        <row r="1138">
          <cell r="A1138" t="str">
            <v>8325</v>
          </cell>
          <cell r="B1138" t="str">
            <v>수신기</v>
          </cell>
          <cell r="C1138" t="str">
            <v>10L</v>
          </cell>
          <cell r="D1138" t="str">
            <v>EA</v>
          </cell>
          <cell r="E1138">
            <v>230000</v>
          </cell>
          <cell r="F1138">
            <v>0.3</v>
          </cell>
          <cell r="G1138">
            <v>0</v>
          </cell>
          <cell r="H1138">
            <v>0</v>
          </cell>
          <cell r="I1138">
            <v>0</v>
          </cell>
        </row>
        <row r="1139">
          <cell r="A1139" t="str">
            <v>8326</v>
          </cell>
        </row>
        <row r="1140">
          <cell r="A1140" t="str">
            <v>8331</v>
          </cell>
          <cell r="B1140" t="str">
            <v>조명등 -비상</v>
          </cell>
          <cell r="C1140" t="str">
            <v>축전식</v>
          </cell>
          <cell r="D1140" t="str">
            <v>EA</v>
          </cell>
          <cell r="E1140">
            <v>70000</v>
          </cell>
          <cell r="F1140">
            <v>0.2</v>
          </cell>
          <cell r="G1140">
            <v>0</v>
          </cell>
          <cell r="H1140">
            <v>0</v>
          </cell>
          <cell r="I1140">
            <v>0</v>
          </cell>
        </row>
        <row r="1141">
          <cell r="A1141" t="str">
            <v>8332</v>
          </cell>
        </row>
        <row r="1142">
          <cell r="A1142" t="str">
            <v>8341</v>
          </cell>
          <cell r="B1142" t="str">
            <v>유도등 -통로</v>
          </cell>
          <cell r="C1142" t="str">
            <v>FL10W매입형</v>
          </cell>
          <cell r="D1142" t="str">
            <v>개</v>
          </cell>
          <cell r="E1142">
            <v>33000</v>
          </cell>
          <cell r="F1142">
            <v>0.2</v>
          </cell>
          <cell r="G1142">
            <v>0</v>
          </cell>
          <cell r="H1142">
            <v>0</v>
          </cell>
          <cell r="I1142">
            <v>0</v>
          </cell>
        </row>
        <row r="1143">
          <cell r="A1143" t="str">
            <v>8342</v>
          </cell>
        </row>
        <row r="1144">
          <cell r="A1144" t="str">
            <v>8351</v>
          </cell>
          <cell r="B1144" t="str">
            <v>유도등 -피난구</v>
          </cell>
          <cell r="C1144" t="str">
            <v>FL10W소형</v>
          </cell>
          <cell r="D1144" t="str">
            <v>개</v>
          </cell>
          <cell r="E1144">
            <v>30000</v>
          </cell>
          <cell r="F1144">
            <v>0.2</v>
          </cell>
          <cell r="G1144">
            <v>0</v>
          </cell>
          <cell r="H1144">
            <v>0</v>
          </cell>
          <cell r="I1144">
            <v>0</v>
          </cell>
        </row>
        <row r="1145">
          <cell r="A1145" t="str">
            <v>8352</v>
          </cell>
          <cell r="B1145" t="str">
            <v>유도등 -피난구</v>
          </cell>
          <cell r="C1145" t="str">
            <v>FL 20W</v>
          </cell>
          <cell r="D1145" t="str">
            <v>EA</v>
          </cell>
          <cell r="E1145">
            <v>38000</v>
          </cell>
          <cell r="F1145">
            <v>0.2</v>
          </cell>
          <cell r="G1145">
            <v>0</v>
          </cell>
          <cell r="H1145">
            <v>0</v>
          </cell>
          <cell r="I1145">
            <v>0</v>
          </cell>
        </row>
        <row r="1146">
          <cell r="A1146" t="str">
            <v>8353</v>
          </cell>
          <cell r="B1146" t="str">
            <v>유도등 -피난구</v>
          </cell>
          <cell r="C1146" t="str">
            <v>중형FL 10W</v>
          </cell>
          <cell r="D1146" t="str">
            <v>EA</v>
          </cell>
          <cell r="E1146">
            <v>35000</v>
          </cell>
          <cell r="F1146">
            <v>0.2</v>
          </cell>
          <cell r="G1146">
            <v>0</v>
          </cell>
          <cell r="H1146">
            <v>0</v>
          </cell>
          <cell r="I1146">
            <v>0</v>
          </cell>
        </row>
        <row r="1147">
          <cell r="A1147" t="str">
            <v>8354</v>
          </cell>
          <cell r="B1147" t="str">
            <v>유도등 -피난구</v>
          </cell>
          <cell r="C1147" t="str">
            <v>중형FL 20W</v>
          </cell>
          <cell r="D1147" t="str">
            <v>EA</v>
          </cell>
          <cell r="E1147">
            <v>48000</v>
          </cell>
          <cell r="F1147">
            <v>0.2</v>
          </cell>
          <cell r="G1147">
            <v>0</v>
          </cell>
          <cell r="H1147">
            <v>0</v>
          </cell>
          <cell r="I1147">
            <v>0</v>
          </cell>
        </row>
        <row r="1148">
          <cell r="A1148" t="str">
            <v>8355</v>
          </cell>
        </row>
        <row r="1149">
          <cell r="A1149" t="str">
            <v>8361</v>
          </cell>
          <cell r="B1149" t="str">
            <v>수동조작함</v>
          </cell>
          <cell r="C1149" t="str">
            <v>스프링클러용</v>
          </cell>
          <cell r="D1149" t="str">
            <v>개</v>
          </cell>
          <cell r="E1149">
            <v>60000</v>
          </cell>
          <cell r="F1149">
            <v>0.5</v>
          </cell>
          <cell r="G1149">
            <v>0</v>
          </cell>
          <cell r="H1149">
            <v>0</v>
          </cell>
          <cell r="I1149">
            <v>0</v>
          </cell>
        </row>
        <row r="1150">
          <cell r="A1150" t="str">
            <v>8362</v>
          </cell>
          <cell r="B1150" t="str">
            <v>슈퍼비조리 판넬</v>
          </cell>
          <cell r="C1150" t="str">
            <v>DC 24V</v>
          </cell>
          <cell r="D1150" t="str">
            <v>EA</v>
          </cell>
          <cell r="E1150">
            <v>60000</v>
          </cell>
          <cell r="F1150">
            <v>0.5</v>
          </cell>
          <cell r="G1150">
            <v>0</v>
          </cell>
          <cell r="H1150">
            <v>0</v>
          </cell>
          <cell r="I1150">
            <v>0</v>
          </cell>
        </row>
        <row r="1151">
          <cell r="A1151" t="str">
            <v>8363</v>
          </cell>
          <cell r="B1151" t="str">
            <v>싸이렌 -모타(일반)</v>
          </cell>
          <cell r="C1151" t="str">
            <v>PC 24V</v>
          </cell>
          <cell r="D1151" t="str">
            <v>EA</v>
          </cell>
          <cell r="E1151">
            <v>286000</v>
          </cell>
          <cell r="F1151">
            <v>0.5</v>
          </cell>
          <cell r="G1151">
            <v>0</v>
          </cell>
          <cell r="H1151">
            <v>0</v>
          </cell>
          <cell r="I1151">
            <v>0</v>
          </cell>
        </row>
        <row r="1152">
          <cell r="A1152" t="str">
            <v>8364</v>
          </cell>
          <cell r="B1152" t="str">
            <v>싸이렌 -모타(방폭)</v>
          </cell>
          <cell r="C1152" t="str">
            <v>DC 24V</v>
          </cell>
          <cell r="D1152" t="str">
            <v>EA</v>
          </cell>
          <cell r="E1152">
            <v>429000</v>
          </cell>
          <cell r="F1152">
            <v>0.5</v>
          </cell>
          <cell r="G1152">
            <v>0</v>
          </cell>
          <cell r="H1152">
            <v>0</v>
          </cell>
          <cell r="I1152">
            <v>0</v>
          </cell>
        </row>
        <row r="1153">
          <cell r="A1153" t="str">
            <v>8365</v>
          </cell>
          <cell r="B1153" t="str">
            <v>싸이렌 -전자</v>
          </cell>
          <cell r="C1153" t="str">
            <v>DC 24V</v>
          </cell>
          <cell r="D1153" t="str">
            <v>EA</v>
          </cell>
          <cell r="E1153">
            <v>35000</v>
          </cell>
          <cell r="F1153">
            <v>0.5</v>
          </cell>
          <cell r="G1153">
            <v>0</v>
          </cell>
          <cell r="H1153">
            <v>0</v>
          </cell>
          <cell r="I1153">
            <v>0</v>
          </cell>
        </row>
        <row r="1154">
          <cell r="A1154" t="str">
            <v>8366</v>
          </cell>
        </row>
        <row r="1155">
          <cell r="A1155" t="str">
            <v>8367</v>
          </cell>
        </row>
        <row r="1156">
          <cell r="A1156" t="str">
            <v>8368</v>
          </cell>
        </row>
        <row r="1157">
          <cell r="A1157" t="str">
            <v>8369</v>
          </cell>
        </row>
        <row r="1158">
          <cell r="A1158" t="str">
            <v>8370</v>
          </cell>
          <cell r="B1158" t="str">
            <v>경 광 등</v>
          </cell>
          <cell r="C1158" t="str">
            <v>100φ</v>
          </cell>
          <cell r="D1158" t="str">
            <v>EA</v>
          </cell>
          <cell r="E1158">
            <v>15000</v>
          </cell>
          <cell r="F1158">
            <v>0.3</v>
          </cell>
          <cell r="G1158">
            <v>0</v>
          </cell>
          <cell r="H1158">
            <v>0</v>
          </cell>
          <cell r="I1158">
            <v>0</v>
          </cell>
        </row>
        <row r="1159">
          <cell r="A1159" t="str">
            <v>8371</v>
          </cell>
          <cell r="B1159" t="str">
            <v>경 광 등</v>
          </cell>
          <cell r="C1159" t="str">
            <v>125φ</v>
          </cell>
          <cell r="D1159" t="str">
            <v>EA</v>
          </cell>
          <cell r="E1159">
            <v>18000</v>
          </cell>
          <cell r="F1159">
            <v>0.3</v>
          </cell>
          <cell r="G1159">
            <v>0</v>
          </cell>
          <cell r="H1159">
            <v>0</v>
          </cell>
          <cell r="I1159">
            <v>0</v>
          </cell>
        </row>
        <row r="1160">
          <cell r="A1160" t="str">
            <v>8372</v>
          </cell>
          <cell r="B1160" t="str">
            <v>경 광 등</v>
          </cell>
          <cell r="C1160" t="str">
            <v>155φ</v>
          </cell>
          <cell r="D1160" t="str">
            <v>EA</v>
          </cell>
          <cell r="E1160">
            <v>32000</v>
          </cell>
          <cell r="F1160">
            <v>0.3</v>
          </cell>
          <cell r="G1160">
            <v>0</v>
          </cell>
          <cell r="H1160">
            <v>0</v>
          </cell>
          <cell r="I1160">
            <v>0</v>
          </cell>
        </row>
        <row r="1161">
          <cell r="A1161" t="str">
            <v>8373</v>
          </cell>
        </row>
        <row r="1162">
          <cell r="A1162" t="str">
            <v>8374</v>
          </cell>
        </row>
        <row r="1163">
          <cell r="A1163" t="str">
            <v>8375</v>
          </cell>
        </row>
        <row r="1164">
          <cell r="A1164" t="str">
            <v>8500</v>
          </cell>
          <cell r="B1164" t="str">
            <v>통   신</v>
          </cell>
        </row>
        <row r="1165">
          <cell r="A1165" t="str">
            <v>8501</v>
          </cell>
          <cell r="B1165" t="str">
            <v>분배기</v>
          </cell>
          <cell r="C1165" t="str">
            <v>2WAY</v>
          </cell>
          <cell r="D1165" t="str">
            <v>EA</v>
          </cell>
          <cell r="E1165">
            <v>55000</v>
          </cell>
          <cell r="F1165">
            <v>0</v>
          </cell>
          <cell r="G1165">
            <v>0</v>
          </cell>
          <cell r="H1165">
            <v>0</v>
          </cell>
          <cell r="I1165">
            <v>0</v>
          </cell>
        </row>
        <row r="1166">
          <cell r="A1166" t="str">
            <v>8502</v>
          </cell>
          <cell r="B1166" t="str">
            <v>분배기</v>
          </cell>
          <cell r="C1166" t="str">
            <v>4 WAY</v>
          </cell>
          <cell r="D1166" t="str">
            <v>EA</v>
          </cell>
          <cell r="E1166">
            <v>78000</v>
          </cell>
          <cell r="F1166">
            <v>0</v>
          </cell>
          <cell r="G1166">
            <v>0</v>
          </cell>
          <cell r="H1166">
            <v>0</v>
          </cell>
          <cell r="I1166">
            <v>0</v>
          </cell>
        </row>
        <row r="1167">
          <cell r="A1167" t="str">
            <v>8503</v>
          </cell>
          <cell r="B1167" t="str">
            <v>분배기</v>
          </cell>
          <cell r="C1167" t="str">
            <v>6 WAY</v>
          </cell>
          <cell r="D1167" t="str">
            <v>EA</v>
          </cell>
          <cell r="E1167">
            <v>89000</v>
          </cell>
          <cell r="F1167">
            <v>0</v>
          </cell>
          <cell r="G1167">
            <v>0</v>
          </cell>
          <cell r="H1167">
            <v>0</v>
          </cell>
          <cell r="I1167">
            <v>0</v>
          </cell>
        </row>
        <row r="1168">
          <cell r="A1168" t="str">
            <v>8504</v>
          </cell>
        </row>
        <row r="1169">
          <cell r="A1169" t="str">
            <v>8506</v>
          </cell>
          <cell r="B1169" t="str">
            <v>분기기</v>
          </cell>
          <cell r="C1169" t="str">
            <v>2WAY</v>
          </cell>
          <cell r="D1169" t="str">
            <v>EA</v>
          </cell>
          <cell r="E1169">
            <v>12000</v>
          </cell>
          <cell r="F1169">
            <v>0</v>
          </cell>
          <cell r="G1169">
            <v>0</v>
          </cell>
          <cell r="H1169">
            <v>0</v>
          </cell>
          <cell r="I1169">
            <v>0</v>
          </cell>
        </row>
        <row r="1170">
          <cell r="A1170" t="str">
            <v>8507</v>
          </cell>
          <cell r="B1170" t="str">
            <v>분기기</v>
          </cell>
          <cell r="C1170" t="str">
            <v>4 WAY</v>
          </cell>
          <cell r="D1170" t="str">
            <v>EA</v>
          </cell>
          <cell r="E1170">
            <v>13000</v>
          </cell>
          <cell r="F1170">
            <v>0</v>
          </cell>
          <cell r="G1170">
            <v>0</v>
          </cell>
          <cell r="H1170">
            <v>0</v>
          </cell>
          <cell r="I1170">
            <v>0</v>
          </cell>
        </row>
        <row r="1171">
          <cell r="A1171" t="str">
            <v>8508</v>
          </cell>
          <cell r="B1171" t="str">
            <v>분기기</v>
          </cell>
          <cell r="C1171" t="str">
            <v>6 WAY</v>
          </cell>
          <cell r="D1171" t="str">
            <v>EA</v>
          </cell>
          <cell r="E1171">
            <v>14000</v>
          </cell>
          <cell r="F1171">
            <v>0</v>
          </cell>
          <cell r="G1171">
            <v>0</v>
          </cell>
          <cell r="H1171">
            <v>0</v>
          </cell>
          <cell r="I1171">
            <v>0</v>
          </cell>
        </row>
        <row r="1172">
          <cell r="A1172" t="str">
            <v>8509</v>
          </cell>
          <cell r="D1172" t="str">
            <v>EA</v>
          </cell>
          <cell r="F1172">
            <v>0</v>
          </cell>
          <cell r="G1172">
            <v>0</v>
          </cell>
          <cell r="H1172">
            <v>0</v>
          </cell>
          <cell r="I1172">
            <v>0</v>
          </cell>
        </row>
        <row r="1173">
          <cell r="A1173" t="str">
            <v>8511</v>
          </cell>
          <cell r="B1173" t="str">
            <v>인터폰</v>
          </cell>
          <cell r="C1173" t="str">
            <v>상호식</v>
          </cell>
          <cell r="D1173" t="str">
            <v>EA</v>
          </cell>
          <cell r="E1173">
            <v>35000</v>
          </cell>
          <cell r="F1173">
            <v>0</v>
          </cell>
          <cell r="G1173">
            <v>0</v>
          </cell>
          <cell r="H1173">
            <v>0</v>
          </cell>
          <cell r="I1173">
            <v>0</v>
          </cell>
        </row>
        <row r="1174">
          <cell r="A1174" t="str">
            <v>8512</v>
          </cell>
          <cell r="B1174" t="str">
            <v>인터폰</v>
          </cell>
          <cell r="C1174" t="str">
            <v>자기</v>
          </cell>
          <cell r="D1174" t="str">
            <v>EA</v>
          </cell>
          <cell r="E1174">
            <v>23000</v>
          </cell>
          <cell r="F1174">
            <v>0</v>
          </cell>
          <cell r="G1174">
            <v>0</v>
          </cell>
          <cell r="H1174">
            <v>0</v>
          </cell>
          <cell r="I1174">
            <v>0</v>
          </cell>
        </row>
        <row r="1175">
          <cell r="A1175" t="str">
            <v>8513</v>
          </cell>
          <cell r="B1175" t="str">
            <v>비디오 폰</v>
          </cell>
          <cell r="D1175" t="str">
            <v>EA</v>
          </cell>
          <cell r="E1175">
            <v>264000</v>
          </cell>
          <cell r="F1175">
            <v>0</v>
          </cell>
          <cell r="G1175">
            <v>0</v>
          </cell>
          <cell r="H1175">
            <v>0</v>
          </cell>
          <cell r="I1175">
            <v>0</v>
          </cell>
        </row>
        <row r="1176">
          <cell r="A1176" t="str">
            <v>8516</v>
          </cell>
          <cell r="B1176" t="str">
            <v>인터폰 -주장치</v>
          </cell>
          <cell r="C1176" t="str">
            <v>5CCT</v>
          </cell>
          <cell r="D1176" t="str">
            <v>EA</v>
          </cell>
        </row>
        <row r="1177">
          <cell r="A1177" t="str">
            <v>8517</v>
          </cell>
          <cell r="B1177" t="str">
            <v>인터폰 -주장치</v>
          </cell>
          <cell r="C1177" t="str">
            <v>30CCT</v>
          </cell>
          <cell r="D1177" t="str">
            <v>SET</v>
          </cell>
          <cell r="E1177">
            <v>250000</v>
          </cell>
          <cell r="F1177">
            <v>0</v>
          </cell>
          <cell r="G1177">
            <v>0</v>
          </cell>
          <cell r="H1177">
            <v>0</v>
          </cell>
          <cell r="I1177">
            <v>0</v>
          </cell>
        </row>
        <row r="1178">
          <cell r="A1178" t="str">
            <v>8518</v>
          </cell>
          <cell r="B1178" t="str">
            <v>인터폰 -주장치</v>
          </cell>
          <cell r="C1178" t="str">
            <v>50CCT</v>
          </cell>
          <cell r="D1178" t="str">
            <v>SET</v>
          </cell>
          <cell r="E1178">
            <v>480000</v>
          </cell>
          <cell r="F1178">
            <v>0</v>
          </cell>
          <cell r="G1178">
            <v>0</v>
          </cell>
          <cell r="H1178">
            <v>0</v>
          </cell>
          <cell r="I1178">
            <v>0</v>
          </cell>
        </row>
        <row r="1179">
          <cell r="A1179" t="str">
            <v>8519</v>
          </cell>
        </row>
        <row r="1180">
          <cell r="A1180" t="str">
            <v>8521</v>
          </cell>
          <cell r="B1180" t="str">
            <v>인터폰 단자함</v>
          </cell>
          <cell r="C1180" t="str">
            <v>10P</v>
          </cell>
          <cell r="D1180" t="str">
            <v>면</v>
          </cell>
          <cell r="E1180">
            <v>21000</v>
          </cell>
          <cell r="F1180">
            <v>0</v>
          </cell>
          <cell r="G1180">
            <v>0</v>
          </cell>
          <cell r="H1180">
            <v>0</v>
          </cell>
          <cell r="I1180">
            <v>0</v>
          </cell>
        </row>
        <row r="1181">
          <cell r="A1181" t="str">
            <v>8522</v>
          </cell>
          <cell r="B1181" t="str">
            <v>인터폰 단자함</v>
          </cell>
          <cell r="C1181" t="str">
            <v>20P</v>
          </cell>
          <cell r="D1181" t="str">
            <v>면</v>
          </cell>
          <cell r="E1181">
            <v>27000</v>
          </cell>
          <cell r="F1181">
            <v>0</v>
          </cell>
          <cell r="G1181">
            <v>0</v>
          </cell>
          <cell r="H1181">
            <v>0</v>
          </cell>
          <cell r="I1181">
            <v>0</v>
          </cell>
        </row>
        <row r="1182">
          <cell r="A1182" t="str">
            <v>8523</v>
          </cell>
          <cell r="B1182" t="str">
            <v>인터폰 단자함</v>
          </cell>
          <cell r="C1182" t="str">
            <v>30P</v>
          </cell>
          <cell r="D1182" t="str">
            <v>면</v>
          </cell>
          <cell r="E1182">
            <v>39600</v>
          </cell>
          <cell r="F1182">
            <v>0</v>
          </cell>
          <cell r="G1182">
            <v>0</v>
          </cell>
          <cell r="H1182">
            <v>0</v>
          </cell>
          <cell r="I1182">
            <v>0</v>
          </cell>
        </row>
        <row r="1183">
          <cell r="A1183" t="str">
            <v>8524</v>
          </cell>
          <cell r="B1183" t="str">
            <v>인터폰 단자함</v>
          </cell>
          <cell r="C1183" t="str">
            <v>50P</v>
          </cell>
          <cell r="D1183" t="str">
            <v>면</v>
          </cell>
          <cell r="E1183">
            <v>98000</v>
          </cell>
          <cell r="F1183">
            <v>0</v>
          </cell>
          <cell r="G1183">
            <v>0</v>
          </cell>
          <cell r="H1183">
            <v>0</v>
          </cell>
          <cell r="I1183">
            <v>0</v>
          </cell>
        </row>
        <row r="1184">
          <cell r="A1184" t="str">
            <v>8525</v>
          </cell>
        </row>
        <row r="1185">
          <cell r="A1185" t="str">
            <v>8531</v>
          </cell>
          <cell r="B1185" t="str">
            <v>접지단자함(sus)</v>
          </cell>
          <cell r="C1185" t="str">
            <v>1CCT</v>
          </cell>
          <cell r="D1185" t="str">
            <v>면</v>
          </cell>
          <cell r="E1185">
            <v>70000</v>
          </cell>
          <cell r="F1185">
            <v>0</v>
          </cell>
          <cell r="G1185">
            <v>0</v>
          </cell>
          <cell r="H1185">
            <v>0</v>
          </cell>
          <cell r="I1185">
            <v>0</v>
          </cell>
        </row>
        <row r="1186">
          <cell r="A1186" t="str">
            <v>8532</v>
          </cell>
          <cell r="B1186" t="str">
            <v>접지단자함(sus)</v>
          </cell>
          <cell r="C1186" t="str">
            <v>2CCT</v>
          </cell>
          <cell r="D1186" t="str">
            <v>면</v>
          </cell>
          <cell r="E1186">
            <v>77000</v>
          </cell>
          <cell r="F1186">
            <v>0</v>
          </cell>
          <cell r="G1186">
            <v>0</v>
          </cell>
          <cell r="H1186">
            <v>0</v>
          </cell>
          <cell r="I1186">
            <v>0</v>
          </cell>
        </row>
        <row r="1187">
          <cell r="A1187" t="str">
            <v>8533</v>
          </cell>
          <cell r="B1187" t="str">
            <v>접지단자함(sus)</v>
          </cell>
          <cell r="C1187" t="str">
            <v>4CCT</v>
          </cell>
          <cell r="D1187" t="str">
            <v>면</v>
          </cell>
          <cell r="E1187">
            <v>132000</v>
          </cell>
          <cell r="F1187">
            <v>0</v>
          </cell>
          <cell r="G1187">
            <v>0</v>
          </cell>
          <cell r="H1187">
            <v>0</v>
          </cell>
          <cell r="I1187">
            <v>0</v>
          </cell>
        </row>
        <row r="1188">
          <cell r="A1188" t="str">
            <v>8534</v>
          </cell>
          <cell r="B1188" t="str">
            <v>접지단자함(sus)</v>
          </cell>
          <cell r="C1188" t="str">
            <v>6CCT</v>
          </cell>
          <cell r="D1188" t="str">
            <v>면</v>
          </cell>
          <cell r="E1188">
            <v>165000</v>
          </cell>
          <cell r="F1188">
            <v>0</v>
          </cell>
          <cell r="G1188">
            <v>0</v>
          </cell>
          <cell r="H1188">
            <v>0</v>
          </cell>
          <cell r="I1188">
            <v>0</v>
          </cell>
        </row>
        <row r="1189">
          <cell r="A1189" t="str">
            <v>8535</v>
          </cell>
          <cell r="B1189" t="str">
            <v>접지단자함(sus)</v>
          </cell>
          <cell r="C1189" t="str">
            <v>8CCT</v>
          </cell>
          <cell r="D1189" t="str">
            <v>면</v>
          </cell>
          <cell r="E1189">
            <v>187000</v>
          </cell>
          <cell r="F1189">
            <v>0</v>
          </cell>
          <cell r="G1189">
            <v>0</v>
          </cell>
          <cell r="H1189">
            <v>0</v>
          </cell>
          <cell r="I1189">
            <v>0</v>
          </cell>
        </row>
        <row r="1190">
          <cell r="A1190" t="str">
            <v>8536</v>
          </cell>
          <cell r="D1190" t="str">
            <v>면</v>
          </cell>
        </row>
        <row r="1191">
          <cell r="A1191" t="str">
            <v>8541</v>
          </cell>
          <cell r="B1191" t="str">
            <v>증폭기</v>
          </cell>
          <cell r="D1191" t="str">
            <v>EA</v>
          </cell>
          <cell r="E1191">
            <v>82000</v>
          </cell>
          <cell r="F1191">
            <v>0</v>
          </cell>
          <cell r="G1191">
            <v>0</v>
          </cell>
          <cell r="H1191">
            <v>0</v>
          </cell>
          <cell r="I1191">
            <v>0</v>
          </cell>
        </row>
        <row r="1192">
          <cell r="A1192" t="str">
            <v>8542</v>
          </cell>
        </row>
        <row r="1193">
          <cell r="A1193" t="str">
            <v>8551</v>
          </cell>
          <cell r="B1193" t="str">
            <v>AMP</v>
          </cell>
          <cell r="C1193" t="str">
            <v>쌍방향</v>
          </cell>
          <cell r="D1193" t="str">
            <v>EA</v>
          </cell>
          <cell r="E1193">
            <v>280000</v>
          </cell>
          <cell r="F1193">
            <v>0</v>
          </cell>
          <cell r="G1193">
            <v>0</v>
          </cell>
          <cell r="H1193">
            <v>0</v>
          </cell>
          <cell r="I1193">
            <v>0</v>
          </cell>
        </row>
        <row r="1194">
          <cell r="A1194" t="str">
            <v>8552</v>
          </cell>
          <cell r="B1194" t="str">
            <v>AMP</v>
          </cell>
          <cell r="C1194" t="str">
            <v>단방향</v>
          </cell>
          <cell r="D1194" t="str">
            <v>EA</v>
          </cell>
          <cell r="E1194">
            <v>250000</v>
          </cell>
          <cell r="F1194">
            <v>0</v>
          </cell>
          <cell r="G1194">
            <v>0</v>
          </cell>
          <cell r="H1194">
            <v>0</v>
          </cell>
          <cell r="I1194">
            <v>0</v>
          </cell>
        </row>
        <row r="1195">
          <cell r="A1195" t="str">
            <v>8554</v>
          </cell>
          <cell r="B1195" t="str">
            <v>AMP</v>
          </cell>
        </row>
        <row r="1196">
          <cell r="A1196" t="str">
            <v>8556</v>
          </cell>
          <cell r="B1196" t="str">
            <v>AMP-방송</v>
          </cell>
          <cell r="C1196" t="str">
            <v>200W</v>
          </cell>
          <cell r="D1196" t="str">
            <v>SET</v>
          </cell>
          <cell r="F1196">
            <v>1</v>
          </cell>
          <cell r="G1196">
            <v>0</v>
          </cell>
          <cell r="H1196">
            <v>0</v>
          </cell>
          <cell r="I1196">
            <v>0</v>
          </cell>
        </row>
        <row r="1197">
          <cell r="A1197" t="str">
            <v>8557</v>
          </cell>
          <cell r="B1197" t="str">
            <v>AMP-방송</v>
          </cell>
          <cell r="C1197" t="str">
            <v>360W</v>
          </cell>
          <cell r="D1197" t="str">
            <v>SET</v>
          </cell>
          <cell r="F1197">
            <v>1</v>
          </cell>
          <cell r="G1197">
            <v>0</v>
          </cell>
          <cell r="H1197">
            <v>0</v>
          </cell>
          <cell r="I1197">
            <v>0</v>
          </cell>
        </row>
        <row r="1198">
          <cell r="A1198" t="str">
            <v>8558</v>
          </cell>
          <cell r="B1198" t="str">
            <v>AMP-비상</v>
          </cell>
          <cell r="C1198" t="str">
            <v>300W</v>
          </cell>
          <cell r="D1198" t="str">
            <v>SET</v>
          </cell>
          <cell r="F1198">
            <v>1</v>
          </cell>
          <cell r="G1198">
            <v>0</v>
          </cell>
          <cell r="H1198">
            <v>0</v>
          </cell>
          <cell r="I1198">
            <v>0</v>
          </cell>
        </row>
        <row r="1199">
          <cell r="A1199" t="str">
            <v>8559</v>
          </cell>
        </row>
        <row r="1200">
          <cell r="A1200" t="str">
            <v>8571</v>
          </cell>
          <cell r="B1200" t="str">
            <v xml:space="preserve">ANTENA </v>
          </cell>
          <cell r="C1200" t="str">
            <v>3단</v>
          </cell>
          <cell r="D1200" t="str">
            <v>SET</v>
          </cell>
          <cell r="E1200">
            <v>180000</v>
          </cell>
          <cell r="F1200">
            <v>0</v>
          </cell>
          <cell r="G1200">
            <v>0</v>
          </cell>
          <cell r="H1200">
            <v>0</v>
          </cell>
          <cell r="I1200">
            <v>0</v>
          </cell>
        </row>
        <row r="1201">
          <cell r="A1201" t="str">
            <v>8572</v>
          </cell>
          <cell r="B1201" t="str">
            <v>ANTENA - 위  성</v>
          </cell>
          <cell r="C1201" t="str">
            <v>무궁화위성</v>
          </cell>
          <cell r="D1201" t="str">
            <v>SET</v>
          </cell>
          <cell r="F1201">
            <v>0</v>
          </cell>
          <cell r="G1201">
            <v>0</v>
          </cell>
          <cell r="H1201">
            <v>0</v>
          </cell>
          <cell r="I1201">
            <v>0</v>
          </cell>
        </row>
        <row r="1202">
          <cell r="A1202" t="str">
            <v>8573</v>
          </cell>
          <cell r="B1202" t="str">
            <v>ANTENNA</v>
          </cell>
          <cell r="C1202" t="str">
            <v>공청용3단</v>
          </cell>
          <cell r="D1202" t="str">
            <v>SET</v>
          </cell>
          <cell r="F1202">
            <v>0</v>
          </cell>
          <cell r="G1202">
            <v>0</v>
          </cell>
          <cell r="H1202">
            <v>0</v>
          </cell>
          <cell r="I1202">
            <v>0</v>
          </cell>
        </row>
        <row r="1203">
          <cell r="A1203" t="str">
            <v>8574</v>
          </cell>
          <cell r="B1203" t="str">
            <v>ANTENNA 지지대</v>
          </cell>
          <cell r="D1203" t="str">
            <v>SET</v>
          </cell>
          <cell r="E1203">
            <v>220000</v>
          </cell>
          <cell r="F1203">
            <v>0</v>
          </cell>
          <cell r="G1203">
            <v>0</v>
          </cell>
          <cell r="H1203">
            <v>0</v>
          </cell>
          <cell r="I1203">
            <v>0</v>
          </cell>
        </row>
        <row r="1204">
          <cell r="A1204" t="str">
            <v>8575</v>
          </cell>
          <cell r="B1204" t="str">
            <v>ANCHOR BOLT</v>
          </cell>
          <cell r="D1204" t="str">
            <v>EA</v>
          </cell>
          <cell r="F1204">
            <v>0.08</v>
          </cell>
          <cell r="G1204">
            <v>0</v>
          </cell>
          <cell r="H1204">
            <v>0</v>
          </cell>
          <cell r="I1204">
            <v>0</v>
          </cell>
        </row>
        <row r="1205">
          <cell r="A1205" t="str">
            <v>8591</v>
          </cell>
          <cell r="B1205" t="str">
            <v>HAND HOLE</v>
          </cell>
          <cell r="C1205" t="str">
            <v>600*600*800</v>
          </cell>
          <cell r="D1205" t="str">
            <v>개소</v>
          </cell>
          <cell r="E1205">
            <v>380000</v>
          </cell>
          <cell r="F1205">
            <v>0</v>
          </cell>
          <cell r="G1205">
            <v>0</v>
          </cell>
          <cell r="H1205">
            <v>0</v>
          </cell>
          <cell r="I1205">
            <v>0</v>
          </cell>
        </row>
        <row r="1206">
          <cell r="A1206" t="str">
            <v>8592</v>
          </cell>
          <cell r="B1206" t="str">
            <v>HAND HOLE</v>
          </cell>
          <cell r="C1206" t="str">
            <v>950*450*700</v>
          </cell>
          <cell r="D1206" t="str">
            <v>개소</v>
          </cell>
          <cell r="E1206">
            <v>280000</v>
          </cell>
          <cell r="F1206">
            <v>0</v>
          </cell>
          <cell r="G1206">
            <v>0</v>
          </cell>
          <cell r="H1206">
            <v>0</v>
          </cell>
          <cell r="I1206">
            <v>0</v>
          </cell>
        </row>
        <row r="1207">
          <cell r="A1207" t="str">
            <v>8593</v>
          </cell>
          <cell r="B1207" t="str">
            <v>HAND HOLE</v>
          </cell>
          <cell r="C1207" t="str">
            <v>1000*1000*1000</v>
          </cell>
          <cell r="D1207" t="str">
            <v>개소</v>
          </cell>
          <cell r="E1207">
            <v>270000</v>
          </cell>
          <cell r="F1207">
            <v>0</v>
          </cell>
          <cell r="G1207">
            <v>0</v>
          </cell>
          <cell r="H1207">
            <v>0</v>
          </cell>
          <cell r="I1207">
            <v>0</v>
          </cell>
        </row>
        <row r="1208">
          <cell r="A1208" t="str">
            <v>8594</v>
          </cell>
          <cell r="B1208" t="str">
            <v>HAND HOLE</v>
          </cell>
          <cell r="C1208" t="str">
            <v>2000*1500*1500</v>
          </cell>
          <cell r="D1208" t="str">
            <v>개소</v>
          </cell>
          <cell r="E1208">
            <v>320000</v>
          </cell>
          <cell r="F1208">
            <v>0</v>
          </cell>
          <cell r="G1208">
            <v>0</v>
          </cell>
          <cell r="H1208">
            <v>0</v>
          </cell>
          <cell r="I1208">
            <v>0</v>
          </cell>
        </row>
        <row r="1209">
          <cell r="A1209" t="str">
            <v>8595</v>
          </cell>
          <cell r="B1209" t="str">
            <v>HAND HOLE</v>
          </cell>
          <cell r="C1209" t="str">
            <v>2000*2000*1500</v>
          </cell>
          <cell r="D1209" t="str">
            <v>EA</v>
          </cell>
          <cell r="E1209">
            <v>340000</v>
          </cell>
          <cell r="F1209">
            <v>0</v>
          </cell>
          <cell r="G1209">
            <v>0</v>
          </cell>
          <cell r="H1209">
            <v>0</v>
          </cell>
          <cell r="I1209">
            <v>0</v>
          </cell>
        </row>
        <row r="1210">
          <cell r="A1210" t="str">
            <v>8596</v>
          </cell>
        </row>
        <row r="1211">
          <cell r="A1211" t="str">
            <v>8597</v>
          </cell>
          <cell r="B1211" t="str">
            <v>터파기및 되메우기</v>
          </cell>
          <cell r="C1211" t="str">
            <v>보통토사</v>
          </cell>
          <cell r="D1211" t="str">
            <v>식</v>
          </cell>
          <cell r="E1211">
            <v>220000</v>
          </cell>
          <cell r="F1211">
            <v>0</v>
          </cell>
          <cell r="G1211">
            <v>0</v>
          </cell>
          <cell r="H1211">
            <v>0</v>
          </cell>
          <cell r="I1211">
            <v>0</v>
          </cell>
        </row>
        <row r="1212">
          <cell r="A1212" t="str">
            <v>8599</v>
          </cell>
        </row>
        <row r="1213">
          <cell r="A1213" t="str">
            <v>8601</v>
          </cell>
          <cell r="B1213" t="str">
            <v>MIXER</v>
          </cell>
          <cell r="D1213" t="str">
            <v>EA</v>
          </cell>
          <cell r="E1213">
            <v>16000</v>
          </cell>
          <cell r="F1213">
            <v>0</v>
          </cell>
          <cell r="G1213">
            <v>0</v>
          </cell>
          <cell r="H1213">
            <v>0</v>
          </cell>
          <cell r="I1213">
            <v>0</v>
          </cell>
        </row>
        <row r="1214">
          <cell r="A1214" t="str">
            <v>8602</v>
          </cell>
          <cell r="B1214" t="str">
            <v>MIXER</v>
          </cell>
          <cell r="C1214" t="str">
            <v>NHF/VHF</v>
          </cell>
          <cell r="D1214" t="str">
            <v>EA</v>
          </cell>
          <cell r="E1214">
            <v>5000</v>
          </cell>
          <cell r="F1214">
            <v>0</v>
          </cell>
          <cell r="G1214">
            <v>0</v>
          </cell>
          <cell r="H1214">
            <v>0</v>
          </cell>
          <cell r="I1214">
            <v>0</v>
          </cell>
        </row>
        <row r="1215">
          <cell r="A1215" t="str">
            <v>8603</v>
          </cell>
          <cell r="B1215" t="str">
            <v>MIXER</v>
          </cell>
          <cell r="C1215" t="str">
            <v>VHF (H/L)</v>
          </cell>
          <cell r="D1215" t="str">
            <v>EA</v>
          </cell>
          <cell r="E1215">
            <v>5000</v>
          </cell>
          <cell r="F1215">
            <v>0</v>
          </cell>
          <cell r="G1215">
            <v>0</v>
          </cell>
          <cell r="H1215">
            <v>0</v>
          </cell>
          <cell r="I1215">
            <v>0</v>
          </cell>
        </row>
        <row r="1216">
          <cell r="A1216" t="str">
            <v>8604</v>
          </cell>
        </row>
        <row r="1217">
          <cell r="A1217" t="str">
            <v>8611</v>
          </cell>
          <cell r="B1217" t="str">
            <v>SPEAKER</v>
          </cell>
          <cell r="C1217" t="str">
            <v>벽부 1W</v>
          </cell>
          <cell r="D1217" t="str">
            <v>EA</v>
          </cell>
          <cell r="E1217">
            <v>8000</v>
          </cell>
          <cell r="F1217">
            <v>0</v>
          </cell>
          <cell r="G1217">
            <v>0</v>
          </cell>
          <cell r="H1217">
            <v>0</v>
          </cell>
          <cell r="I1217">
            <v>0</v>
          </cell>
        </row>
        <row r="1218">
          <cell r="A1218" t="str">
            <v>8612</v>
          </cell>
          <cell r="B1218" t="str">
            <v>SPEAKER</v>
          </cell>
          <cell r="C1218" t="str">
            <v>천정 1W</v>
          </cell>
          <cell r="D1218" t="str">
            <v>EA</v>
          </cell>
          <cell r="E1218">
            <v>8000</v>
          </cell>
          <cell r="F1218">
            <v>0</v>
          </cell>
          <cell r="G1218">
            <v>0</v>
          </cell>
          <cell r="H1218">
            <v>0</v>
          </cell>
          <cell r="I1218">
            <v>0</v>
          </cell>
        </row>
        <row r="1219">
          <cell r="A1219" t="str">
            <v>8613</v>
          </cell>
          <cell r="B1219" t="str">
            <v>SPEAKER</v>
          </cell>
          <cell r="C1219" t="str">
            <v>벽부형(3W)</v>
          </cell>
          <cell r="D1219" t="str">
            <v>EA</v>
          </cell>
          <cell r="E1219">
            <v>21000</v>
          </cell>
          <cell r="F1219">
            <v>0</v>
          </cell>
          <cell r="G1219">
            <v>0</v>
          </cell>
          <cell r="H1219">
            <v>0</v>
          </cell>
          <cell r="I1219">
            <v>0</v>
          </cell>
        </row>
        <row r="1220">
          <cell r="A1220" t="str">
            <v>8614</v>
          </cell>
          <cell r="B1220" t="str">
            <v>SPEAKER</v>
          </cell>
          <cell r="C1220" t="str">
            <v>천정형(3W)</v>
          </cell>
          <cell r="D1220" t="str">
            <v>EA</v>
          </cell>
          <cell r="E1220">
            <v>20000</v>
          </cell>
          <cell r="F1220">
            <v>0</v>
          </cell>
          <cell r="G1220">
            <v>0</v>
          </cell>
          <cell r="H1220">
            <v>0</v>
          </cell>
          <cell r="I1220">
            <v>0</v>
          </cell>
        </row>
        <row r="1221">
          <cell r="A1221" t="str">
            <v>8615</v>
          </cell>
          <cell r="B1221" t="str">
            <v>SPEAKER</v>
          </cell>
          <cell r="C1221" t="str">
            <v>컬럼형(10W)</v>
          </cell>
          <cell r="D1221" t="str">
            <v>개</v>
          </cell>
          <cell r="E1221">
            <v>47000</v>
          </cell>
          <cell r="F1221">
            <v>0</v>
          </cell>
          <cell r="G1221">
            <v>0</v>
          </cell>
          <cell r="H1221">
            <v>0</v>
          </cell>
          <cell r="I1221">
            <v>0</v>
          </cell>
        </row>
        <row r="1222">
          <cell r="A1222" t="str">
            <v>8616</v>
          </cell>
          <cell r="B1222" t="str">
            <v>SPEAKER</v>
          </cell>
          <cell r="C1222" t="str">
            <v>벽부형 10W</v>
          </cell>
          <cell r="D1222" t="str">
            <v>EA</v>
          </cell>
          <cell r="E1222">
            <v>48000</v>
          </cell>
          <cell r="F1222">
            <v>0</v>
          </cell>
          <cell r="G1222">
            <v>0</v>
          </cell>
          <cell r="H1222">
            <v>0</v>
          </cell>
          <cell r="I1222">
            <v>0</v>
          </cell>
        </row>
        <row r="1223">
          <cell r="A1223" t="str">
            <v>8617</v>
          </cell>
          <cell r="B1223" t="str">
            <v>SPEAKER</v>
          </cell>
          <cell r="C1223" t="str">
            <v>천정형 10W</v>
          </cell>
          <cell r="D1223" t="str">
            <v>EA</v>
          </cell>
          <cell r="E1223">
            <v>50000</v>
          </cell>
          <cell r="F1223">
            <v>0</v>
          </cell>
          <cell r="G1223">
            <v>0</v>
          </cell>
          <cell r="H1223">
            <v>0</v>
          </cell>
          <cell r="I1223">
            <v>0</v>
          </cell>
        </row>
        <row r="1224">
          <cell r="A1224" t="str">
            <v>8618</v>
          </cell>
          <cell r="B1224" t="str">
            <v>SPEAKER</v>
          </cell>
        </row>
        <row r="1225">
          <cell r="A1225" t="str">
            <v>8619</v>
          </cell>
        </row>
        <row r="1226">
          <cell r="A1226" t="str">
            <v>8621</v>
          </cell>
          <cell r="B1226" t="str">
            <v>SPEAKER 단자함</v>
          </cell>
          <cell r="C1226" t="str">
            <v>10P</v>
          </cell>
          <cell r="D1226" t="str">
            <v>면</v>
          </cell>
          <cell r="E1226">
            <v>42000</v>
          </cell>
          <cell r="F1226">
            <v>0.5</v>
          </cell>
          <cell r="G1226">
            <v>0</v>
          </cell>
          <cell r="H1226">
            <v>0</v>
          </cell>
          <cell r="I1226">
            <v>0</v>
          </cell>
        </row>
        <row r="1227">
          <cell r="A1227" t="str">
            <v>8622</v>
          </cell>
          <cell r="B1227" t="str">
            <v>SPEAKER 단자함</v>
          </cell>
          <cell r="C1227" t="str">
            <v>20P</v>
          </cell>
          <cell r="D1227" t="str">
            <v>면</v>
          </cell>
          <cell r="E1227">
            <v>54000</v>
          </cell>
          <cell r="F1227">
            <v>0.5</v>
          </cell>
          <cell r="G1227">
            <v>0</v>
          </cell>
          <cell r="H1227">
            <v>0</v>
          </cell>
          <cell r="I1227">
            <v>0</v>
          </cell>
        </row>
        <row r="1228">
          <cell r="A1228" t="str">
            <v>8623</v>
          </cell>
          <cell r="B1228" t="str">
            <v>SPEAKER 단자함</v>
          </cell>
          <cell r="C1228" t="str">
            <v>30P</v>
          </cell>
          <cell r="D1228" t="str">
            <v>면</v>
          </cell>
        </row>
        <row r="1229">
          <cell r="A1229" t="str">
            <v>8624</v>
          </cell>
          <cell r="B1229" t="str">
            <v>SPEAKER 단자함</v>
          </cell>
          <cell r="C1229" t="str">
            <v>50P</v>
          </cell>
          <cell r="D1229" t="str">
            <v>면</v>
          </cell>
        </row>
        <row r="1230">
          <cell r="A1230" t="str">
            <v>8625</v>
          </cell>
          <cell r="B1230" t="str">
            <v>SPEAKER 단자함</v>
          </cell>
        </row>
        <row r="1231">
          <cell r="A1231" t="str">
            <v>8626</v>
          </cell>
        </row>
        <row r="1232">
          <cell r="A1232" t="str">
            <v>8631</v>
          </cell>
          <cell r="B1232" t="str">
            <v>SYSTEM BOX</v>
          </cell>
          <cell r="C1232" t="str">
            <v>기구포함</v>
          </cell>
          <cell r="D1232" t="str">
            <v>SET</v>
          </cell>
          <cell r="E1232">
            <v>48000</v>
          </cell>
          <cell r="F1232">
            <v>0</v>
          </cell>
          <cell r="G1232">
            <v>0</v>
          </cell>
          <cell r="H1232">
            <v>0</v>
          </cell>
          <cell r="I1232">
            <v>0</v>
          </cell>
        </row>
        <row r="1233">
          <cell r="A1233" t="str">
            <v>8632</v>
          </cell>
          <cell r="B1233" t="str">
            <v>SYSTEM BOX</v>
          </cell>
          <cell r="C1233" t="str">
            <v>FLOOR용</v>
          </cell>
          <cell r="D1233" t="str">
            <v>EA</v>
          </cell>
          <cell r="E1233">
            <v>64000</v>
          </cell>
          <cell r="F1233">
            <v>0</v>
          </cell>
          <cell r="G1233">
            <v>0</v>
          </cell>
          <cell r="H1233">
            <v>0</v>
          </cell>
          <cell r="I1233">
            <v>0</v>
          </cell>
        </row>
        <row r="1234">
          <cell r="A1234" t="str">
            <v>8633</v>
          </cell>
        </row>
        <row r="1235">
          <cell r="A1235" t="str">
            <v>8641</v>
          </cell>
          <cell r="B1235" t="str">
            <v>TV 분배기함</v>
          </cell>
          <cell r="C1235" t="str">
            <v>400*400*120</v>
          </cell>
          <cell r="D1235" t="str">
            <v>면</v>
          </cell>
          <cell r="E1235">
            <v>47200</v>
          </cell>
          <cell r="F1235">
            <v>0.66</v>
          </cell>
          <cell r="G1235">
            <v>0</v>
          </cell>
          <cell r="H1235">
            <v>0</v>
          </cell>
          <cell r="I1235">
            <v>0</v>
          </cell>
        </row>
        <row r="1236">
          <cell r="A1236" t="str">
            <v>8642</v>
          </cell>
          <cell r="B1236" t="str">
            <v>TV 분배기함</v>
          </cell>
          <cell r="C1236" t="str">
            <v>450*450</v>
          </cell>
          <cell r="D1236" t="str">
            <v>면</v>
          </cell>
          <cell r="E1236">
            <v>52500</v>
          </cell>
          <cell r="F1236">
            <v>0.66</v>
          </cell>
          <cell r="G1236">
            <v>0</v>
          </cell>
          <cell r="H1236">
            <v>0</v>
          </cell>
          <cell r="I1236">
            <v>0</v>
          </cell>
        </row>
        <row r="1237">
          <cell r="A1237" t="str">
            <v>8643</v>
          </cell>
          <cell r="B1237" t="str">
            <v>TV 분배기함</v>
          </cell>
          <cell r="C1237" t="str">
            <v>500*500*150</v>
          </cell>
          <cell r="D1237" t="str">
            <v>면</v>
          </cell>
          <cell r="E1237">
            <v>60000</v>
          </cell>
          <cell r="F1237">
            <v>2.66</v>
          </cell>
          <cell r="G1237">
            <v>0</v>
          </cell>
          <cell r="H1237">
            <v>0</v>
          </cell>
          <cell r="I1237">
            <v>0</v>
          </cell>
        </row>
        <row r="1238">
          <cell r="A1238" t="str">
            <v>8644</v>
          </cell>
          <cell r="B1238" t="str">
            <v>TV 분배기함</v>
          </cell>
          <cell r="C1238" t="str">
            <v>500*600</v>
          </cell>
          <cell r="D1238" t="str">
            <v>면</v>
          </cell>
          <cell r="E1238">
            <v>65000</v>
          </cell>
          <cell r="F1238">
            <v>0.66</v>
          </cell>
          <cell r="G1238">
            <v>0</v>
          </cell>
          <cell r="H1238">
            <v>0</v>
          </cell>
          <cell r="I1238">
            <v>0</v>
          </cell>
        </row>
        <row r="1239">
          <cell r="A1239" t="str">
            <v>8645</v>
          </cell>
          <cell r="B1239" t="str">
            <v>TV 분배기함</v>
          </cell>
          <cell r="C1239" t="str">
            <v>600*700*150</v>
          </cell>
          <cell r="D1239" t="str">
            <v>면</v>
          </cell>
          <cell r="E1239">
            <v>120500</v>
          </cell>
          <cell r="F1239">
            <v>0.66</v>
          </cell>
          <cell r="G1239">
            <v>0</v>
          </cell>
          <cell r="H1239">
            <v>0</v>
          </cell>
          <cell r="I1239">
            <v>0</v>
          </cell>
        </row>
        <row r="1240">
          <cell r="A1240" t="str">
            <v>8646</v>
          </cell>
        </row>
        <row r="1241">
          <cell r="A1241" t="str">
            <v>8651</v>
          </cell>
          <cell r="B1241" t="str">
            <v>TV UINT</v>
          </cell>
          <cell r="C1241" t="str">
            <v>CATV 직렬용</v>
          </cell>
          <cell r="D1241" t="str">
            <v>EA</v>
          </cell>
          <cell r="E1241">
            <v>6100</v>
          </cell>
          <cell r="F1241">
            <v>0.1</v>
          </cell>
          <cell r="G1241">
            <v>0</v>
          </cell>
          <cell r="H1241">
            <v>0</v>
          </cell>
          <cell r="I1241">
            <v>0</v>
          </cell>
        </row>
        <row r="1242">
          <cell r="A1242" t="str">
            <v>8652</v>
          </cell>
          <cell r="B1242" t="str">
            <v>TV UNIT</v>
          </cell>
          <cell r="C1242" t="str">
            <v>CATV쌍방향</v>
          </cell>
          <cell r="D1242" t="str">
            <v>EA</v>
          </cell>
          <cell r="E1242">
            <v>4500</v>
          </cell>
          <cell r="F1242">
            <v>0.1</v>
          </cell>
          <cell r="G1242">
            <v>0</v>
          </cell>
          <cell r="H1242">
            <v>0</v>
          </cell>
          <cell r="I1242">
            <v>0</v>
          </cell>
        </row>
        <row r="1243">
          <cell r="A1243" t="str">
            <v>8653</v>
          </cell>
          <cell r="B1243" t="str">
            <v>TV UNIT</v>
          </cell>
          <cell r="C1243" t="str">
            <v>단말용</v>
          </cell>
          <cell r="D1243" t="str">
            <v>EA</v>
          </cell>
          <cell r="E1243">
            <v>3500</v>
          </cell>
          <cell r="F1243">
            <v>0.1</v>
          </cell>
          <cell r="G1243">
            <v>0</v>
          </cell>
          <cell r="H1243">
            <v>0</v>
          </cell>
          <cell r="I1243">
            <v>0</v>
          </cell>
        </row>
        <row r="1244">
          <cell r="A1244" t="str">
            <v>8654</v>
          </cell>
          <cell r="B1244" t="str">
            <v>TV UNIT</v>
          </cell>
          <cell r="C1244" t="str">
            <v>직렬용</v>
          </cell>
          <cell r="D1244" t="str">
            <v>EA</v>
          </cell>
          <cell r="E1244">
            <v>3500</v>
          </cell>
          <cell r="F1244">
            <v>0.1</v>
          </cell>
          <cell r="G1244">
            <v>0</v>
          </cell>
          <cell r="H1244">
            <v>0</v>
          </cell>
          <cell r="I1244">
            <v>0</v>
          </cell>
        </row>
        <row r="1245">
          <cell r="A1245" t="str">
            <v>8655</v>
          </cell>
        </row>
        <row r="1246">
          <cell r="A1246" t="str">
            <v>9000</v>
          </cell>
          <cell r="B1246" t="str">
            <v>기     타</v>
          </cell>
        </row>
        <row r="1247">
          <cell r="A1247" t="str">
            <v>9001</v>
          </cell>
          <cell r="B1247" t="str">
            <v>발전기</v>
          </cell>
          <cell r="C1247" t="str">
            <v>45KW</v>
          </cell>
          <cell r="D1247" t="str">
            <v>SET</v>
          </cell>
          <cell r="F1247">
            <v>0</v>
          </cell>
          <cell r="G1247">
            <v>0</v>
          </cell>
          <cell r="H1247">
            <v>0</v>
          </cell>
          <cell r="I1247">
            <v>0</v>
          </cell>
        </row>
        <row r="1248">
          <cell r="A1248" t="str">
            <v>9002</v>
          </cell>
          <cell r="B1248" t="str">
            <v>발전기</v>
          </cell>
          <cell r="C1248" t="str">
            <v>85KW</v>
          </cell>
          <cell r="D1248" t="str">
            <v>SET</v>
          </cell>
          <cell r="F1248">
            <v>0</v>
          </cell>
          <cell r="G1248">
            <v>0</v>
          </cell>
          <cell r="H1248">
            <v>0</v>
          </cell>
          <cell r="I1248">
            <v>0</v>
          </cell>
        </row>
        <row r="1249">
          <cell r="A1249" t="str">
            <v>9003</v>
          </cell>
          <cell r="B1249" t="str">
            <v>발전기</v>
          </cell>
          <cell r="C1249" t="str">
            <v>160KW</v>
          </cell>
          <cell r="D1249" t="str">
            <v>SET</v>
          </cell>
          <cell r="F1249">
            <v>0</v>
          </cell>
          <cell r="G1249">
            <v>0</v>
          </cell>
          <cell r="H1249">
            <v>0</v>
          </cell>
          <cell r="I1249">
            <v>0</v>
          </cell>
        </row>
        <row r="1250">
          <cell r="A1250" t="str">
            <v>9004</v>
          </cell>
          <cell r="B1250" t="str">
            <v>발전기</v>
          </cell>
          <cell r="D1250" t="str">
            <v>SET</v>
          </cell>
          <cell r="F1250">
            <v>0</v>
          </cell>
          <cell r="G1250">
            <v>0</v>
          </cell>
          <cell r="H1250">
            <v>0</v>
          </cell>
          <cell r="I1250">
            <v>0</v>
          </cell>
        </row>
        <row r="1251">
          <cell r="A1251" t="str">
            <v>9005</v>
          </cell>
        </row>
        <row r="1252">
          <cell r="A1252" t="str">
            <v>9011</v>
          </cell>
          <cell r="B1252" t="str">
            <v>JOINT BOX</v>
          </cell>
          <cell r="C1252" t="str">
            <v>200*200*200</v>
          </cell>
          <cell r="D1252" t="str">
            <v>EA</v>
          </cell>
          <cell r="E1252">
            <v>3214</v>
          </cell>
          <cell r="F1252">
            <v>0</v>
          </cell>
          <cell r="G1252">
            <v>0</v>
          </cell>
          <cell r="H1252">
            <v>0</v>
          </cell>
          <cell r="I1252">
            <v>0</v>
          </cell>
        </row>
        <row r="1253">
          <cell r="A1253" t="str">
            <v>9013</v>
          </cell>
        </row>
        <row r="1254">
          <cell r="A1254" t="str">
            <v>9021</v>
          </cell>
          <cell r="B1254" t="str">
            <v>피뢰침</v>
          </cell>
          <cell r="C1254" t="str">
            <v>14ф*485</v>
          </cell>
          <cell r="D1254" t="str">
            <v>EA</v>
          </cell>
          <cell r="E1254">
            <v>30000</v>
          </cell>
          <cell r="F1254">
            <v>1</v>
          </cell>
          <cell r="G1254">
            <v>0</v>
          </cell>
          <cell r="H1254">
            <v>0</v>
          </cell>
          <cell r="I1254">
            <v>0</v>
          </cell>
        </row>
        <row r="1255">
          <cell r="A1255" t="str">
            <v>9022</v>
          </cell>
          <cell r="B1255" t="str">
            <v>피뢰침</v>
          </cell>
          <cell r="C1255" t="str">
            <v>6M</v>
          </cell>
          <cell r="D1255" t="str">
            <v>EA</v>
          </cell>
          <cell r="F1255">
            <v>1</v>
          </cell>
          <cell r="G1255">
            <v>0</v>
          </cell>
          <cell r="H1255">
            <v>0</v>
          </cell>
          <cell r="I1255">
            <v>0</v>
          </cell>
        </row>
        <row r="1256">
          <cell r="A1256" t="str">
            <v>9023</v>
          </cell>
          <cell r="D1256" t="str">
            <v>EA</v>
          </cell>
          <cell r="F1256">
            <v>1</v>
          </cell>
          <cell r="G1256">
            <v>0</v>
          </cell>
          <cell r="H1256">
            <v>0</v>
          </cell>
          <cell r="I1256">
            <v>0</v>
          </cell>
        </row>
        <row r="1257">
          <cell r="A1257" t="str">
            <v>9024</v>
          </cell>
          <cell r="B1257" t="str">
            <v>피뢰침-지지대</v>
          </cell>
          <cell r="C1257" t="str">
            <v>5M</v>
          </cell>
          <cell r="D1257" t="str">
            <v>EA</v>
          </cell>
          <cell r="E1257">
            <v>250000</v>
          </cell>
          <cell r="F1257">
            <v>1</v>
          </cell>
          <cell r="G1257">
            <v>0</v>
          </cell>
          <cell r="H1257">
            <v>0</v>
          </cell>
          <cell r="I1257">
            <v>0</v>
          </cell>
        </row>
        <row r="1258">
          <cell r="A1258" t="str">
            <v>9025</v>
          </cell>
          <cell r="B1258" t="str">
            <v>피뢰침-지지대</v>
          </cell>
          <cell r="C1258" t="str">
            <v>7M</v>
          </cell>
          <cell r="D1258" t="str">
            <v>EA</v>
          </cell>
          <cell r="E1258">
            <v>350000</v>
          </cell>
          <cell r="F1258">
            <v>0</v>
          </cell>
          <cell r="G1258">
            <v>0</v>
          </cell>
          <cell r="H1258">
            <v>0</v>
          </cell>
          <cell r="I1258">
            <v>0</v>
          </cell>
        </row>
        <row r="1259">
          <cell r="A1259" t="str">
            <v>9026</v>
          </cell>
          <cell r="F1259">
            <v>0</v>
          </cell>
          <cell r="G1259">
            <v>0</v>
          </cell>
          <cell r="H1259">
            <v>0</v>
          </cell>
          <cell r="I1259">
            <v>0</v>
          </cell>
        </row>
        <row r="1260">
          <cell r="A1260" t="str">
            <v>9031</v>
          </cell>
          <cell r="B1260" t="str">
            <v>G.B  JUPER</v>
          </cell>
          <cell r="C1260" t="str">
            <v>14mm2</v>
          </cell>
          <cell r="D1260" t="str">
            <v>EA</v>
          </cell>
          <cell r="E1260">
            <v>1300</v>
          </cell>
          <cell r="F1260">
            <v>0</v>
          </cell>
          <cell r="G1260">
            <v>0</v>
          </cell>
          <cell r="H1260">
            <v>0</v>
          </cell>
          <cell r="I1260">
            <v>0</v>
          </cell>
        </row>
        <row r="1261">
          <cell r="A1261" t="str">
            <v>9032</v>
          </cell>
          <cell r="B1261" t="str">
            <v>G.B  JUPER</v>
          </cell>
          <cell r="C1261" t="str">
            <v>22mm2</v>
          </cell>
          <cell r="D1261" t="str">
            <v>EA</v>
          </cell>
          <cell r="E1261">
            <v>1400</v>
          </cell>
          <cell r="F1261">
            <v>0</v>
          </cell>
          <cell r="G1261">
            <v>0</v>
          </cell>
          <cell r="H1261">
            <v>0</v>
          </cell>
          <cell r="I1261">
            <v>0</v>
          </cell>
        </row>
        <row r="1262">
          <cell r="A1262" t="str">
            <v>9033</v>
          </cell>
          <cell r="B1262" t="str">
            <v>G.B  JUPER</v>
          </cell>
          <cell r="C1262" t="str">
            <v>38mm2</v>
          </cell>
          <cell r="D1262" t="str">
            <v>EA</v>
          </cell>
          <cell r="E1262">
            <v>1525</v>
          </cell>
          <cell r="F1262">
            <v>0</v>
          </cell>
          <cell r="G1262">
            <v>0</v>
          </cell>
          <cell r="H1262">
            <v>0</v>
          </cell>
          <cell r="I1262">
            <v>0</v>
          </cell>
        </row>
        <row r="1263">
          <cell r="A1263" t="str">
            <v>9034</v>
          </cell>
        </row>
        <row r="1264">
          <cell r="A1264" t="str">
            <v>9041</v>
          </cell>
          <cell r="B1264" t="str">
            <v>GROUND ROD</v>
          </cell>
          <cell r="C1264" t="str">
            <v>16ф*1800L</v>
          </cell>
          <cell r="D1264" t="str">
            <v>EA</v>
          </cell>
          <cell r="E1264">
            <v>6200</v>
          </cell>
          <cell r="F1264">
            <v>0.3</v>
          </cell>
          <cell r="G1264">
            <v>0</v>
          </cell>
          <cell r="H1264">
            <v>0</v>
          </cell>
          <cell r="I1264">
            <v>0</v>
          </cell>
        </row>
        <row r="1265">
          <cell r="A1265" t="str">
            <v>9042</v>
          </cell>
          <cell r="B1265" t="str">
            <v>GROUND ROD</v>
          </cell>
          <cell r="C1265" t="str">
            <v>18ф*2400L</v>
          </cell>
          <cell r="D1265" t="str">
            <v>EA</v>
          </cell>
          <cell r="E1265">
            <v>8600</v>
          </cell>
          <cell r="F1265">
            <v>0.45</v>
          </cell>
          <cell r="G1265">
            <v>0</v>
          </cell>
          <cell r="H1265">
            <v>0</v>
          </cell>
          <cell r="I1265">
            <v>0</v>
          </cell>
        </row>
        <row r="1266">
          <cell r="A1266" t="str">
            <v>9043</v>
          </cell>
        </row>
        <row r="1267">
          <cell r="A1267" t="str">
            <v>9051</v>
          </cell>
          <cell r="B1267" t="str">
            <v>접지 저항저감재</v>
          </cell>
          <cell r="C1267" t="str">
            <v>10KG</v>
          </cell>
          <cell r="D1267" t="str">
            <v>포</v>
          </cell>
          <cell r="E1267">
            <v>27500</v>
          </cell>
          <cell r="F1267">
            <v>0</v>
          </cell>
          <cell r="G1267">
            <v>0</v>
          </cell>
          <cell r="H1267">
            <v>0</v>
          </cell>
          <cell r="I1267">
            <v>0</v>
          </cell>
        </row>
        <row r="1268">
          <cell r="A1268" t="str">
            <v>9052</v>
          </cell>
          <cell r="B1268" t="str">
            <v>접지동판</v>
          </cell>
          <cell r="C1268" t="str">
            <v>2T*300*300</v>
          </cell>
          <cell r="D1268" t="str">
            <v>EA</v>
          </cell>
          <cell r="E1268">
            <v>13000</v>
          </cell>
          <cell r="F1268">
            <v>0.3</v>
          </cell>
          <cell r="G1268">
            <v>0</v>
          </cell>
          <cell r="H1268">
            <v>0</v>
          </cell>
          <cell r="I1268">
            <v>0</v>
          </cell>
        </row>
        <row r="1269">
          <cell r="A1269" t="str">
            <v>9053</v>
          </cell>
          <cell r="B1269" t="str">
            <v>접지동판</v>
          </cell>
          <cell r="C1269" t="str">
            <v>2T*500*500</v>
          </cell>
          <cell r="D1269" t="str">
            <v>EA</v>
          </cell>
          <cell r="E1269">
            <v>33000</v>
          </cell>
          <cell r="F1269">
            <v>0.3</v>
          </cell>
        </row>
        <row r="1270">
          <cell r="A1270" t="str">
            <v>9054</v>
          </cell>
        </row>
        <row r="1271">
          <cell r="A1271" t="str">
            <v>9061</v>
          </cell>
          <cell r="B1271" t="str">
            <v>JOINT CONNECTOR</v>
          </cell>
          <cell r="C1271" t="str">
            <v>H100</v>
          </cell>
          <cell r="D1271" t="str">
            <v>EA</v>
          </cell>
          <cell r="E1271">
            <v>1100</v>
          </cell>
          <cell r="F1271">
            <v>0.4</v>
          </cell>
          <cell r="G1271">
            <v>0</v>
          </cell>
          <cell r="H1271">
            <v>0</v>
          </cell>
          <cell r="I1271">
            <v>0</v>
          </cell>
        </row>
        <row r="1272">
          <cell r="A1272" t="str">
            <v>9062</v>
          </cell>
          <cell r="B1272" t="str">
            <v>JOINT CONNECTOR</v>
          </cell>
          <cell r="C1272" t="str">
            <v>H150</v>
          </cell>
          <cell r="D1272" t="str">
            <v>EA</v>
          </cell>
          <cell r="E1272">
            <v>1500</v>
          </cell>
          <cell r="F1272">
            <v>0.4</v>
          </cell>
          <cell r="G1272">
            <v>0</v>
          </cell>
          <cell r="H1272">
            <v>0</v>
          </cell>
          <cell r="I1272">
            <v>0</v>
          </cell>
        </row>
        <row r="1273">
          <cell r="A1273" t="str">
            <v>9063</v>
          </cell>
        </row>
        <row r="1274">
          <cell r="A1274" t="str">
            <v>9071</v>
          </cell>
          <cell r="B1274" t="str">
            <v>LOOP COIL</v>
          </cell>
          <cell r="C1274" t="str">
            <v>4LC</v>
          </cell>
          <cell r="D1274" t="str">
            <v>SET</v>
          </cell>
          <cell r="E1274">
            <v>50000</v>
          </cell>
          <cell r="F1274">
            <v>1.7</v>
          </cell>
          <cell r="G1274">
            <v>0</v>
          </cell>
          <cell r="H1274">
            <v>0</v>
          </cell>
          <cell r="I1274">
            <v>0</v>
          </cell>
        </row>
        <row r="1275">
          <cell r="A1275" t="str">
            <v>9072</v>
          </cell>
          <cell r="B1275" t="str">
            <v>LOOP COIL</v>
          </cell>
          <cell r="D1275" t="str">
            <v>SET</v>
          </cell>
          <cell r="E1275">
            <v>80000</v>
          </cell>
          <cell r="F1275">
            <v>1.7</v>
          </cell>
          <cell r="G1275">
            <v>0</v>
          </cell>
          <cell r="H1275">
            <v>0</v>
          </cell>
          <cell r="I1275">
            <v>0</v>
          </cell>
        </row>
        <row r="1276">
          <cell r="A1276" t="str">
            <v>9073</v>
          </cell>
        </row>
        <row r="1277">
          <cell r="A1277" t="str">
            <v>9081</v>
          </cell>
          <cell r="B1277" t="str">
            <v>차량 검지기</v>
          </cell>
          <cell r="C1277" t="str">
            <v>DD-100</v>
          </cell>
          <cell r="D1277" t="str">
            <v>SET</v>
          </cell>
          <cell r="E1277">
            <v>600000</v>
          </cell>
          <cell r="F1277">
            <v>0</v>
          </cell>
          <cell r="G1277">
            <v>0</v>
          </cell>
          <cell r="H1277">
            <v>0</v>
          </cell>
          <cell r="I1277">
            <v>0</v>
          </cell>
        </row>
        <row r="1278">
          <cell r="A1278" t="str">
            <v>9082</v>
          </cell>
          <cell r="B1278" t="str">
            <v>출차 주의등</v>
          </cell>
          <cell r="D1278" t="str">
            <v>EA</v>
          </cell>
          <cell r="E1278">
            <v>340000</v>
          </cell>
          <cell r="F1278">
            <v>0</v>
          </cell>
          <cell r="G1278">
            <v>0</v>
          </cell>
          <cell r="H1278">
            <v>0</v>
          </cell>
          <cell r="I1278">
            <v>0</v>
          </cell>
        </row>
        <row r="1279">
          <cell r="A1279" t="str">
            <v>9083</v>
          </cell>
          <cell r="B1279" t="str">
            <v>장내 유도등</v>
          </cell>
          <cell r="C1279" t="str">
            <v>40w</v>
          </cell>
          <cell r="D1279" t="str">
            <v>EA</v>
          </cell>
          <cell r="E1279">
            <v>0</v>
          </cell>
          <cell r="F1279">
            <v>0</v>
          </cell>
          <cell r="G1279">
            <v>0</v>
          </cell>
          <cell r="H1279">
            <v>0</v>
          </cell>
          <cell r="I1279">
            <v>0</v>
          </cell>
        </row>
        <row r="1280">
          <cell r="A1280" t="str">
            <v>9084</v>
          </cell>
          <cell r="B1280" t="str">
            <v>장내 경보등</v>
          </cell>
          <cell r="C1280" t="str">
            <v>40w</v>
          </cell>
          <cell r="D1280" t="str">
            <v>EA</v>
          </cell>
          <cell r="E1280">
            <v>120000</v>
          </cell>
          <cell r="F1280">
            <v>0</v>
          </cell>
          <cell r="G1280">
            <v>0</v>
          </cell>
          <cell r="H1280">
            <v>0</v>
          </cell>
          <cell r="I1280">
            <v>0</v>
          </cell>
        </row>
        <row r="1281">
          <cell r="A1281" t="str">
            <v>9085</v>
          </cell>
        </row>
        <row r="1282">
          <cell r="A1282" t="str">
            <v>9086</v>
          </cell>
        </row>
        <row r="1283">
          <cell r="A1283" t="str">
            <v>9087</v>
          </cell>
        </row>
        <row r="1284">
          <cell r="A1284" t="str">
            <v>9091</v>
          </cell>
          <cell r="B1284" t="str">
            <v>PANNEL BOARD</v>
          </cell>
          <cell r="D1284" t="str">
            <v>면</v>
          </cell>
        </row>
        <row r="1285">
          <cell r="A1285" t="str">
            <v>9092</v>
          </cell>
        </row>
        <row r="1286">
          <cell r="A1286" t="str">
            <v>9901</v>
          </cell>
          <cell r="B1286" t="str">
            <v xml:space="preserve"> 전선관 부속품비</v>
          </cell>
          <cell r="C1286" t="str">
            <v>전선관의 15%</v>
          </cell>
        </row>
        <row r="1287">
          <cell r="A1287" t="str">
            <v>9902</v>
          </cell>
          <cell r="B1287" t="str">
            <v xml:space="preserve"> 잡 자 재 비</v>
          </cell>
          <cell r="C1287" t="str">
            <v>배관,배선의2%</v>
          </cell>
        </row>
        <row r="1288">
          <cell r="A1288" t="str">
            <v>9903</v>
          </cell>
          <cell r="B1288" t="str">
            <v xml:space="preserve"> 공 구 손 료</v>
          </cell>
          <cell r="C1288" t="str">
            <v>노무비의  3%</v>
          </cell>
        </row>
        <row r="1289">
          <cell r="A1289" t="str">
            <v>9904</v>
          </cell>
        </row>
        <row r="1290">
          <cell r="A1290" t="str">
            <v>9911</v>
          </cell>
          <cell r="B1290" t="str">
            <v>특고압케이블공</v>
          </cell>
          <cell r="D1290" t="str">
            <v>인</v>
          </cell>
          <cell r="E1290">
            <v>122075</v>
          </cell>
          <cell r="F1290">
            <v>0</v>
          </cell>
          <cell r="G1290">
            <v>0</v>
          </cell>
          <cell r="H1290">
            <v>0</v>
          </cell>
          <cell r="I1290">
            <v>0</v>
          </cell>
        </row>
        <row r="1291">
          <cell r="A1291" t="str">
            <v>9912</v>
          </cell>
          <cell r="B1291" t="str">
            <v>고압케이블공</v>
          </cell>
          <cell r="D1291" t="str">
            <v>인</v>
          </cell>
          <cell r="E1291">
            <v>89217</v>
          </cell>
          <cell r="F1291">
            <v>0</v>
          </cell>
          <cell r="G1291">
            <v>0</v>
          </cell>
          <cell r="H1291">
            <v>0</v>
          </cell>
          <cell r="I1291">
            <v>0</v>
          </cell>
        </row>
        <row r="1292">
          <cell r="A1292" t="str">
            <v>9913</v>
          </cell>
          <cell r="B1292" t="str">
            <v>저압케이블공</v>
          </cell>
          <cell r="D1292" t="str">
            <v>인</v>
          </cell>
          <cell r="E1292">
            <v>73973</v>
          </cell>
          <cell r="F1292">
            <v>0</v>
          </cell>
          <cell r="G1292">
            <v>0</v>
          </cell>
          <cell r="H1292">
            <v>0</v>
          </cell>
          <cell r="I1292">
            <v>0</v>
          </cell>
        </row>
        <row r="1293">
          <cell r="A1293" t="str">
            <v>9914</v>
          </cell>
          <cell r="B1293" t="str">
            <v>통신케이블공</v>
          </cell>
          <cell r="D1293" t="str">
            <v>인</v>
          </cell>
          <cell r="E1293">
            <v>95424</v>
          </cell>
          <cell r="F1293">
            <v>0</v>
          </cell>
          <cell r="G1293">
            <v>0</v>
          </cell>
          <cell r="H1293">
            <v>0</v>
          </cell>
          <cell r="I1293">
            <v>0</v>
          </cell>
        </row>
        <row r="1294">
          <cell r="A1294" t="str">
            <v>9915</v>
          </cell>
          <cell r="B1294" t="str">
            <v>통신내선공</v>
          </cell>
          <cell r="D1294" t="str">
            <v>인</v>
          </cell>
          <cell r="E1294">
            <v>63806</v>
          </cell>
          <cell r="F1294">
            <v>0</v>
          </cell>
          <cell r="G1294">
            <v>0</v>
          </cell>
          <cell r="H1294">
            <v>0</v>
          </cell>
          <cell r="I1294">
            <v>0</v>
          </cell>
        </row>
        <row r="1295">
          <cell r="A1295" t="str">
            <v>9916</v>
          </cell>
          <cell r="B1295" t="str">
            <v>내 선 전 공</v>
          </cell>
          <cell r="D1295" t="str">
            <v>인</v>
          </cell>
          <cell r="E1295">
            <v>56143</v>
          </cell>
          <cell r="F1295">
            <v>0</v>
          </cell>
          <cell r="G1295">
            <v>0</v>
          </cell>
          <cell r="H1295">
            <v>0</v>
          </cell>
          <cell r="I1295">
            <v>0</v>
          </cell>
        </row>
        <row r="1296">
          <cell r="A1296" t="str">
            <v>9917</v>
          </cell>
          <cell r="B1296" t="str">
            <v>특 별 인 부</v>
          </cell>
          <cell r="D1296" t="str">
            <v>인</v>
          </cell>
          <cell r="E1296">
            <v>55970</v>
          </cell>
          <cell r="F1296">
            <v>0</v>
          </cell>
          <cell r="G1296">
            <v>0</v>
          </cell>
          <cell r="H1296">
            <v>0</v>
          </cell>
          <cell r="I1296">
            <v>0</v>
          </cell>
        </row>
        <row r="1297">
          <cell r="A1297" t="str">
            <v>9918</v>
          </cell>
          <cell r="B1297" t="str">
            <v>보 통 인 부</v>
          </cell>
          <cell r="D1297" t="str">
            <v>인</v>
          </cell>
          <cell r="E1297">
            <v>40922</v>
          </cell>
          <cell r="F1297">
            <v>0</v>
          </cell>
          <cell r="G1297">
            <v>0</v>
          </cell>
          <cell r="H1297">
            <v>0</v>
          </cell>
          <cell r="I1297">
            <v>0</v>
          </cell>
        </row>
        <row r="1298">
          <cell r="A1298" t="str">
            <v>9919</v>
          </cell>
          <cell r="B1298" t="str">
            <v>배선전공</v>
          </cell>
          <cell r="D1298" t="str">
            <v>인</v>
          </cell>
          <cell r="E1298">
            <v>156907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조사-1"/>
      <sheetName val="단가조사-2"/>
      <sheetName val="노임단가"/>
      <sheetName val="일위집계"/>
      <sheetName val="일위대가"/>
      <sheetName val="자재단가"/>
      <sheetName val="일위(시설)"/>
      <sheetName val="테이블"/>
    </sheetNames>
    <sheetDataSet>
      <sheetData sheetId="0"/>
      <sheetData sheetId="1">
        <row r="160">
          <cell r="A160" t="str">
            <v>경의선</v>
          </cell>
        </row>
      </sheetData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출"/>
      <sheetName val="일위대가"/>
      <sheetName val="단가조사-1"/>
      <sheetName val="단가조사-2"/>
      <sheetName val="기본단가표"/>
      <sheetName val="내역(원안-대안)"/>
      <sheetName val="집계표"/>
      <sheetName val="일위목록"/>
      <sheetName val="퍼스트"/>
      <sheetName val="제경비"/>
      <sheetName val="노임"/>
      <sheetName val="자재일람"/>
      <sheetName val="Baby일위대가"/>
      <sheetName val="#REF"/>
      <sheetName val="건축"/>
      <sheetName val="견적서"/>
      <sheetName val="자재단가"/>
      <sheetName val="간접비계산"/>
      <sheetName val="전기일위대가"/>
      <sheetName val="일위대가표"/>
      <sheetName val="수량산출서 (2)"/>
      <sheetName val="교통대책내역"/>
      <sheetName val="요율"/>
      <sheetName val="자동제어"/>
      <sheetName val="자재테이블"/>
      <sheetName val="단가대비표"/>
      <sheetName val="2.1  노무비 평균단가산출"/>
      <sheetName val="자재단가비교표"/>
      <sheetName val="재료집계표"/>
      <sheetName val="공사원가계산서"/>
      <sheetName val="단가비교"/>
      <sheetName val="DATE"/>
      <sheetName val="재료비"/>
      <sheetName val="원가계산서구조조정"/>
      <sheetName val="단가 및 재료비"/>
      <sheetName val="관리비비계상"/>
      <sheetName val="factor"/>
      <sheetName val="간접"/>
      <sheetName val="내역표지"/>
      <sheetName val="상수도토공집계표"/>
      <sheetName val="CB"/>
      <sheetName val="15100"/>
      <sheetName val="#2_일위대가목록"/>
      <sheetName val="unit 4"/>
      <sheetName val="관급자재"/>
      <sheetName val="맨홀수량"/>
      <sheetName val="실행대비"/>
      <sheetName val="실행(1)"/>
      <sheetName val="guard(mac)"/>
      <sheetName val="sheet1"/>
      <sheetName val="현장설명"/>
      <sheetName val="품셈TABLE"/>
      <sheetName val="base"/>
      <sheetName val="단가조사서"/>
      <sheetName val="자재co"/>
      <sheetName val="내역(가지)"/>
      <sheetName val="b_balju"/>
      <sheetName val="내역"/>
      <sheetName val="일위산출"/>
      <sheetName val="일위대가목록"/>
      <sheetName val="자재"/>
      <sheetName val="산출내역서"/>
      <sheetName val="자재단가표"/>
      <sheetName val="청주(철골발주의뢰서)"/>
      <sheetName val="1,2공구원가계산서"/>
      <sheetName val="2공구산출내역"/>
      <sheetName val="1공구산출내역서"/>
      <sheetName val="건축내역"/>
      <sheetName val="b_balju_cho"/>
      <sheetName val="계수시트"/>
      <sheetName val="기계경비(시간당)"/>
      <sheetName val="DATA"/>
      <sheetName val="내역서1"/>
      <sheetName val="98지급계획"/>
      <sheetName val="노임단가"/>
      <sheetName val="수량산출서"/>
      <sheetName val="재료값"/>
      <sheetName val="경비"/>
      <sheetName val="약품공급2"/>
      <sheetName val="건설성적"/>
      <sheetName val="MOTOR"/>
      <sheetName val="자료"/>
      <sheetName val="표지"/>
      <sheetName val="내역서"/>
      <sheetName val="재개발"/>
      <sheetName val="수량집계표"/>
      <sheetName val="램머"/>
      <sheetName val="일위대가 집계표"/>
      <sheetName val="조건표 (2)"/>
      <sheetName val="학생내역"/>
      <sheetName val="SHEET PILE단가"/>
      <sheetName val="기초자료입력"/>
      <sheetName val="I一般比"/>
      <sheetName val="N賃率-職"/>
      <sheetName val="장비수량산출"/>
      <sheetName val="1공구원가계산서"/>
      <sheetName val="재료집계표3"/>
      <sheetName val="배수장토목공사비"/>
      <sheetName val="기계경비시간당손료목록"/>
      <sheetName val="일위집계(기존)"/>
      <sheetName val="판정1교토공"/>
      <sheetName val="집계"/>
      <sheetName val="P1(좌,우)"/>
      <sheetName val="평가데이터"/>
      <sheetName val="타공종이기"/>
      <sheetName val="양식_자재단가조사표"/>
      <sheetName val="직재"/>
      <sheetName val="견적"/>
      <sheetName val="잔토처리"/>
      <sheetName val="터파기,되메우기,램머,코아"/>
      <sheetName val="절단,포장깨기"/>
      <sheetName val="제경비계산"/>
      <sheetName val="현장조사"/>
      <sheetName val="미드수량"/>
      <sheetName val="상-교대(A1-A2)"/>
      <sheetName val="설계실행투찰"/>
      <sheetName val="전체"/>
      <sheetName val="조건"/>
      <sheetName val="설계예산서"/>
      <sheetName val="폐기물"/>
      <sheetName val="일반수량총괄"/>
      <sheetName val="단가"/>
      <sheetName val="보안등"/>
      <sheetName val="DATA1"/>
      <sheetName val="자재사용내역"/>
      <sheetName val="경서-통신"/>
      <sheetName val="BID"/>
      <sheetName val="수량산출"/>
      <sheetName val="70%"/>
      <sheetName val="입찰"/>
      <sheetName val="현경"/>
      <sheetName val="Cable임피던스"/>
      <sheetName val="상선"/>
      <sheetName val="전신환매도율"/>
      <sheetName val="기성내역"/>
      <sheetName val="Macro1"/>
      <sheetName val="Macro(전동기)"/>
      <sheetName val="설계명세서"/>
      <sheetName val="예산명세서"/>
      <sheetName val="자료입력"/>
      <sheetName val="집계표2"/>
      <sheetName val="입력"/>
      <sheetName val="인부신상자료"/>
      <sheetName val="철거산출근거"/>
      <sheetName val="저"/>
      <sheetName val="소총괄표1"/>
      <sheetName val="수량집계"/>
      <sheetName val="대치판정"/>
      <sheetName val="WING3"/>
      <sheetName val="화재 탐지 설비"/>
      <sheetName val="설계내역서"/>
      <sheetName val="범례표"/>
      <sheetName val="측구터파기공수량집계"/>
      <sheetName val="배수공 시멘트 및 골재량 산출"/>
      <sheetName val="일위총괄표"/>
      <sheetName val="장비수량집계"/>
      <sheetName val="지장수량집계"/>
      <sheetName val="철거"/>
      <sheetName val="일위"/>
      <sheetName val="코드표"/>
      <sheetName val="자재비"/>
      <sheetName val="관경별내역서"/>
      <sheetName val="거내"/>
      <sheetName val="공량산출서"/>
      <sheetName val="토목내역"/>
      <sheetName val="플랜트 설치"/>
      <sheetName val="설계"/>
      <sheetName val="도급자재"/>
      <sheetName val="IT-BAT"/>
      <sheetName val="CABLE SIZE-1"/>
      <sheetName val="FAB별"/>
      <sheetName val="상반기손익차2총괄"/>
      <sheetName val="기존단가 (2)"/>
      <sheetName val="공종별예산조서"/>
      <sheetName val="참조"/>
      <sheetName val="실행갑지"/>
      <sheetName val="계획집계"/>
      <sheetName val="장비단가"/>
      <sheetName val="단가산출(T)"/>
      <sheetName val="일위CODE"/>
      <sheetName val="우배수"/>
      <sheetName val="equip"/>
      <sheetName val="공통가설"/>
      <sheetName val="산출내역서집계표"/>
      <sheetName val="SHEET"/>
      <sheetName val="원가계산서"/>
      <sheetName val="2002하반기노임기준"/>
      <sheetName val="동해묵호1내역"/>
      <sheetName val="입찰안"/>
      <sheetName val="보고"/>
      <sheetName val="투찰서표지"/>
      <sheetName val="총괄 (3)"/>
      <sheetName val="원가(총)"/>
      <sheetName val="대안원가"/>
      <sheetName val="원안원가"/>
      <sheetName val="원안"/>
      <sheetName val="대안"/>
      <sheetName val="이전비 "/>
      <sheetName val="참고"/>
      <sheetName val="부대공"/>
      <sheetName val="포장공"/>
      <sheetName val="토공"/>
      <sheetName val="단가조사"/>
      <sheetName val="가로등내역서"/>
      <sheetName val="99총공사내역서"/>
      <sheetName val="골조시행"/>
      <sheetName val="Sheet3"/>
      <sheetName val="대구선2부대"/>
      <sheetName val="데이타"/>
      <sheetName val="단가표"/>
      <sheetName val="부대내역"/>
      <sheetName val="3.건축(현장안)"/>
      <sheetName val="해평견적"/>
      <sheetName val="3.공통공사대비"/>
      <sheetName val="조명시설"/>
      <sheetName val="토목공종세부"/>
      <sheetName val="도시가스현황"/>
      <sheetName val="설계서"/>
      <sheetName val="BOX전기내역"/>
      <sheetName val="사업부배부A"/>
      <sheetName val="일위_파일"/>
      <sheetName val="일위대가목차"/>
      <sheetName val="Sheet15"/>
      <sheetName val="5회토적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기계경비목록"/>
      <sheetName val="보차도경계석"/>
      <sheetName val="단가적용"/>
      <sheetName val="토목"/>
      <sheetName val="전기혼잡제경비(45)"/>
      <sheetName val="소야공정계획표"/>
      <sheetName val="설계예산"/>
      <sheetName val="품셈총괄표"/>
      <sheetName val="예총"/>
      <sheetName val="청천내"/>
      <sheetName val="실행"/>
      <sheetName val="현장관리비"/>
      <sheetName val="총괄표"/>
      <sheetName val="잡비"/>
      <sheetName val="8.수량산출 (2)"/>
      <sheetName val="투자-국내2"/>
      <sheetName val="#3_일위대가목록"/>
      <sheetName val="실행철강하도"/>
      <sheetName val="동해title"/>
      <sheetName val="LF자재단가"/>
      <sheetName val="토목주소"/>
      <sheetName val="노무비 근거"/>
      <sheetName val="(원)기흥상갈"/>
      <sheetName val="이월"/>
      <sheetName val="공사비증감"/>
      <sheetName val="투찰내역"/>
      <sheetName val="동업계매출속보"/>
      <sheetName val="시운전연료"/>
      <sheetName val="자재선정"/>
      <sheetName val="가격조사서"/>
      <sheetName val="신우"/>
      <sheetName val="A-4"/>
      <sheetName val="Total"/>
      <sheetName val="예산총괄"/>
      <sheetName val="기계실냉난방"/>
      <sheetName val="직접비"/>
      <sheetName val="인건-측정"/>
      <sheetName val="일위단가"/>
      <sheetName val="CAT_5"/>
      <sheetName val="재집"/>
      <sheetName val="총"/>
      <sheetName val="주공 갑지"/>
      <sheetName val="잡철물"/>
      <sheetName val="현장경비"/>
      <sheetName val="합계"/>
      <sheetName val="자  재"/>
      <sheetName val="건축외주"/>
      <sheetName val="견적을지"/>
      <sheetName val="터파기및재료"/>
      <sheetName val="분전함신설"/>
      <sheetName val="접지1종"/>
      <sheetName val="교량"/>
      <sheetName val="산출근거"/>
      <sheetName val="여과지동"/>
      <sheetName val="기초자료"/>
      <sheetName val="기흥하도용"/>
      <sheetName val="인건비"/>
      <sheetName val="4차원가계산서"/>
      <sheetName val="공통(20-91)"/>
      <sheetName val="공종별집계표(창고-52평)"/>
      <sheetName val="내역서(전체)"/>
      <sheetName val="DANGA"/>
      <sheetName val="1차3회-개소별명세서-빨간색-인쇄용(21873)"/>
      <sheetName val="Sheet5"/>
      <sheetName val="개요"/>
      <sheetName val="제안서"/>
      <sheetName val="행정표준(1)"/>
      <sheetName val="행정표준(2)"/>
      <sheetName val="2000년1차"/>
      <sheetName val="2000전체분"/>
      <sheetName val="일위대가 "/>
      <sheetName val="일위대가(1)"/>
      <sheetName val="4.일위대가집계"/>
      <sheetName val="투찰(하수)"/>
      <sheetName val="인건비(환율)"/>
      <sheetName val="기계경비"/>
      <sheetName val="토공총괄표"/>
      <sheetName val="물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 수익"/>
      <sheetName val="Sensitivity"/>
      <sheetName val="Data&amp;Result"/>
      <sheetName val="Index"/>
      <sheetName val="총투자비"/>
      <sheetName val="사업비내역"/>
      <sheetName val="재원조달"/>
      <sheetName val="차입금상환"/>
      <sheetName val="운영수입"/>
      <sheetName val="운영비"/>
      <sheetName val="인건비"/>
      <sheetName val="보험료"/>
      <sheetName val="IS(Detail)"/>
      <sheetName val="IS"/>
      <sheetName val="BS(Detail)"/>
      <sheetName val="BS"/>
      <sheetName val="CF"/>
      <sheetName val="CF_IRR"/>
      <sheetName val="IS(Y)"/>
      <sheetName val="BS(Y)"/>
      <sheetName val="CF(Y)"/>
      <sheetName val="CF_IRR(Y)"/>
      <sheetName val="단가조사-1"/>
      <sheetName val="단가조사-2"/>
    </sheetNames>
    <sheetDataSet>
      <sheetData sheetId="0" refreshError="1"/>
      <sheetData sheetId="1" refreshError="1"/>
      <sheetData sheetId="2">
        <row r="69">
          <cell r="G69">
            <v>1</v>
          </cell>
        </row>
      </sheetData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제목"/>
      <sheetName val="내역"/>
      <sheetName val="일위대가"/>
      <sheetName val="단가"/>
      <sheetName val="김천일위"/>
      <sheetName val="200"/>
      <sheetName val="가로등내역서"/>
      <sheetName val="FILE1"/>
      <sheetName val="A-4"/>
      <sheetName val="설계내역서"/>
      <sheetName val="000000"/>
      <sheetName val="재료"/>
      <sheetName val="단중표"/>
      <sheetName val="DANGA"/>
      <sheetName val="1차설계변경내역"/>
      <sheetName val="#REF"/>
      <sheetName val="일위대가목차"/>
      <sheetName val="노임"/>
      <sheetName val="지급자재"/>
      <sheetName val="설계조건"/>
      <sheetName val="자료입력"/>
      <sheetName val="합천내역"/>
      <sheetName val="과세내역(세부)"/>
      <sheetName val="1.수인터널"/>
      <sheetName val="입찰보고"/>
      <sheetName val="2000년 공정표"/>
      <sheetName val="조명율표"/>
      <sheetName val="전기일위대가"/>
      <sheetName val="실행내역"/>
      <sheetName val="손익분석"/>
      <sheetName val="백암비스타내역"/>
      <sheetName val="Sheet5"/>
      <sheetName val="자재단가"/>
      <sheetName val="평3"/>
      <sheetName val="직노"/>
      <sheetName val="DATA"/>
      <sheetName val="관리,공감"/>
      <sheetName val="단가비교표_공통1"/>
      <sheetName val="토사(PE)"/>
      <sheetName val="Sheet1"/>
      <sheetName val="내역서"/>
      <sheetName val="법면"/>
      <sheetName val="부대공"/>
      <sheetName val="배수공1"/>
      <sheetName val="구조물공"/>
      <sheetName val="중기일위대가"/>
      <sheetName val="포장공"/>
      <sheetName val="토공"/>
      <sheetName val="제경비율"/>
      <sheetName val="부대공Ⅱ"/>
      <sheetName val="48일위"/>
      <sheetName val="산출근거"/>
      <sheetName val="내역서01"/>
      <sheetName val="요율"/>
      <sheetName val="20관리비율"/>
      <sheetName val="지하1층"/>
      <sheetName val="7. Cable(설명)-IEC"/>
      <sheetName val="관람석제출"/>
      <sheetName val="개요"/>
      <sheetName val="단가조사"/>
      <sheetName val="보호"/>
      <sheetName val="SLAB&quot;1&quot;"/>
      <sheetName val="통로box전기"/>
      <sheetName val="101동"/>
      <sheetName val="b_balju_cho"/>
      <sheetName val="공사설계서"/>
      <sheetName val="5(철거수량)"/>
      <sheetName val="CAT_5"/>
      <sheetName val="총괄표"/>
      <sheetName val="설계예산서"/>
      <sheetName val="도급내역서(재노경)"/>
      <sheetName val="96정변2"/>
      <sheetName val="COST"/>
      <sheetName val="토공 total"/>
      <sheetName val="조경일람"/>
      <sheetName val="식생블럭단위수량"/>
      <sheetName val="집계표"/>
      <sheetName val="노임단가"/>
      <sheetName val="예산변경사항"/>
      <sheetName val="교각1"/>
      <sheetName val="터널조도"/>
      <sheetName val="초기화면"/>
      <sheetName val="guard(mac)"/>
      <sheetName val="일위대가표"/>
      <sheetName val="N賃率-職"/>
      <sheetName val="공사비명세서"/>
      <sheetName val="수량집계 (2)"/>
      <sheetName val="처리단락"/>
      <sheetName val="#3_일위대가목록"/>
      <sheetName val="I一般比"/>
      <sheetName val="전기내역서(총계)"/>
      <sheetName val="골재산출"/>
      <sheetName val="공통가설"/>
      <sheetName val="Macro(전기)"/>
      <sheetName val="수량산출서"/>
      <sheetName val="부대단위수량"/>
      <sheetName val="청천내"/>
      <sheetName val="약품공급2"/>
      <sheetName val="일위대가(계측기설치)"/>
      <sheetName val="금액내역서"/>
      <sheetName val="IW-LIST"/>
      <sheetName val="설계명세서"/>
      <sheetName val="깨기"/>
      <sheetName val="일위집계"/>
      <sheetName val="역공종"/>
      <sheetName val="3BL공동구 수량"/>
      <sheetName val="LD"/>
      <sheetName val="WORK"/>
      <sheetName val="원가입력"/>
      <sheetName val="관개"/>
      <sheetName val="VXXXXX"/>
      <sheetName val="하수처리장"/>
      <sheetName val="단가 및 재료비"/>
      <sheetName val="공종단가"/>
      <sheetName val="인건비 "/>
      <sheetName val="내역서(중수)"/>
      <sheetName val="MCC제원"/>
      <sheetName val="전차선로 물량표"/>
      <sheetName val="벽산건설"/>
      <sheetName val="공사직종별노임"/>
      <sheetName val="노임,재료비"/>
      <sheetName val="Macro(전선)"/>
      <sheetName val="자재단가표"/>
      <sheetName val="아산경희980422"/>
      <sheetName val="전기BOX내역서"/>
      <sheetName val="견적서"/>
      <sheetName val="Tbom-tot"/>
      <sheetName val="TOTAL"/>
      <sheetName val="갑지"/>
      <sheetName val="BOX전기내역"/>
      <sheetName val="자재"/>
      <sheetName val="220 (2)"/>
      <sheetName val="입찰안"/>
      <sheetName val="TB-내역서"/>
      <sheetName val="집계"/>
      <sheetName val="산업"/>
      <sheetName val="CODE"/>
      <sheetName val="3본사"/>
      <sheetName val="간선계산"/>
      <sheetName val="원가계산서"/>
      <sheetName val="Baby일위대가"/>
      <sheetName val="수전기기DATA"/>
      <sheetName val="램머"/>
      <sheetName val="품셈TABLE"/>
      <sheetName val="준검 내역서"/>
      <sheetName val="부대내역"/>
      <sheetName val="건축공사"/>
      <sheetName val="하조서"/>
      <sheetName val="11.자재단가"/>
      <sheetName val="견적의뢰"/>
      <sheetName val="총(철거)"/>
      <sheetName val="공사서류양식"/>
      <sheetName val="EACT10"/>
      <sheetName val="기계경비(시간당)"/>
      <sheetName val="장비당단가 (1)"/>
      <sheetName val="부안일위"/>
      <sheetName val="슬래브(유곡)"/>
      <sheetName val="순성토"/>
      <sheetName val="직공비"/>
      <sheetName val="수량산출서 갑지"/>
      <sheetName val="내역(설계)"/>
      <sheetName val="토공총괄집계"/>
      <sheetName val="1공구 건정토건 토공"/>
      <sheetName val="인건비"/>
      <sheetName val="평균물량산출서"/>
      <sheetName val="교각별철근수량집계표"/>
      <sheetName val="기둥(원형)"/>
      <sheetName val="공사비총괄표"/>
      <sheetName val="부표총괄"/>
      <sheetName val="품셈1-26"/>
      <sheetName val="CIVIL"/>
      <sheetName val="costing_CV"/>
      <sheetName val="costing_ESDV"/>
      <sheetName val="costing_MOV"/>
      <sheetName val="costing_Press"/>
      <sheetName val="2공구산출내역"/>
      <sheetName val="종배수관설치현황"/>
      <sheetName val="총공사내역서"/>
      <sheetName val="귀래 설계 공내역서"/>
      <sheetName val="비용"/>
      <sheetName val="당초"/>
      <sheetName val="BID"/>
      <sheetName val="참조"/>
      <sheetName val="2.단면가정"/>
      <sheetName val="단가산출"/>
      <sheetName val="데리네이타현황"/>
      <sheetName val="시공(팔라우)"/>
      <sheetName val="층"/>
      <sheetName val="Y-WORK"/>
      <sheetName val="총수량집계표"/>
      <sheetName val="표지"/>
      <sheetName val="신우"/>
      <sheetName val="실행내역(현대)"/>
      <sheetName val="VV보온LINK"/>
      <sheetName val="FIT보온LINK"/>
      <sheetName val="동해묵호1내역"/>
      <sheetName val="토 적 표"/>
      <sheetName val="원형1호맨홀토공수량"/>
      <sheetName val="Data&amp;Result"/>
      <sheetName val="공사착공계"/>
      <sheetName val="Factor"/>
      <sheetName val="KMT물량"/>
      <sheetName val="단면가정"/>
      <sheetName val="소방 "/>
      <sheetName val="문학간접"/>
      <sheetName val="Inputs"/>
      <sheetName val="Cost Inputs"/>
      <sheetName val="토적"/>
      <sheetName val="계수시트"/>
      <sheetName val="물량표"/>
      <sheetName val="도담구내 개소별 명세"/>
      <sheetName val="01"/>
      <sheetName val="gvl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AIR SHOWER(3인용)"/>
      <sheetName val="3.내역서"/>
      <sheetName val="년도별시공"/>
      <sheetName val="내역_ver1.0"/>
      <sheetName val="점수계산1-2"/>
      <sheetName val="건축개요"/>
      <sheetName val="세부내역"/>
      <sheetName val="기초분물량표"/>
      <sheetName val="5.정산서"/>
      <sheetName val="단면 (2)"/>
      <sheetName val="내역을"/>
      <sheetName val="항공측량노임단가"/>
      <sheetName val="예산서"/>
      <sheetName val="기타 정보통신공사"/>
      <sheetName val="내역서(전기)"/>
      <sheetName val="예산M11A"/>
      <sheetName val="소야공정계획표"/>
      <sheetName val="공사비대비표B(토공)"/>
      <sheetName val="내역총괄"/>
      <sheetName val="내역총괄2"/>
      <sheetName val="내역총괄3"/>
      <sheetName val="정산내역서"/>
      <sheetName val="일위대가(가설)"/>
      <sheetName val="Sheet1 (2)"/>
      <sheetName val="b_balju"/>
      <sheetName val="8.PILE  (돌출)"/>
      <sheetName val="사다리"/>
      <sheetName val="Macro(차단기)"/>
      <sheetName val="제수"/>
      <sheetName val="공기"/>
      <sheetName val="본사업"/>
      <sheetName val="조명시설"/>
      <sheetName val="수량산출"/>
      <sheetName val="차수공개요"/>
      <sheetName val="s"/>
      <sheetName val="DATE"/>
      <sheetName val="도로단위당"/>
      <sheetName val="예산서 "/>
      <sheetName val="적용기준"/>
      <sheetName val="2.호선별예상실적"/>
      <sheetName val="4.고용보험"/>
      <sheetName val="내역갑지"/>
      <sheetName val="케이블"/>
      <sheetName val="적용토목"/>
      <sheetName val="전기"/>
      <sheetName val="현장"/>
      <sheetName val="INPUT(덕도방향-시점)"/>
      <sheetName val="0"/>
      <sheetName val="코드표"/>
      <sheetName val="발주설계서(당초)"/>
      <sheetName val="건축내역"/>
      <sheetName val="방송일위대가"/>
      <sheetName val="원가총괄"/>
      <sheetName val="집"/>
      <sheetName val="단가조사-2"/>
      <sheetName val="부하자료"/>
      <sheetName val="말뚝지지력산정"/>
      <sheetName val="변경총괄지(1)"/>
      <sheetName val="반응조"/>
      <sheetName val="교량전기"/>
      <sheetName val="대치판정"/>
      <sheetName val="Summary Sheets"/>
      <sheetName val="FORM-0"/>
      <sheetName val="범용개발순소요비용"/>
      <sheetName val="산출서집계HS"/>
      <sheetName val="1-1"/>
      <sheetName val="재료비내역서"/>
      <sheetName val="전선 및 전선관"/>
      <sheetName val="여과지동"/>
      <sheetName val="기초자료"/>
      <sheetName val="LABTOTAL"/>
      <sheetName val="허용전류-IEC"/>
      <sheetName val="1단계"/>
      <sheetName val="횡배수관토공수량"/>
      <sheetName val="1공구원가계산서"/>
      <sheetName val="1공구산출내역서"/>
      <sheetName val="품목"/>
      <sheetName val="Sheet4"/>
      <sheetName val="국도접속 차도부수량"/>
      <sheetName val="오수공수량집계표"/>
      <sheetName val="기둥(하중)"/>
      <sheetName val="총투입계"/>
      <sheetName val="GEN"/>
      <sheetName val="청주(철골발주의뢰서)"/>
      <sheetName val="입적표"/>
      <sheetName val="실행"/>
      <sheetName val="투찰추정"/>
      <sheetName val="6차2회변경내역서"/>
      <sheetName val="전기일위목록"/>
      <sheetName val="광산내역"/>
      <sheetName val="현장경비"/>
      <sheetName val="내역서중"/>
      <sheetName val="견적"/>
      <sheetName val="빗물받이(910-510-410)"/>
      <sheetName val="wall"/>
      <sheetName val="사급자재"/>
      <sheetName val="BOX수량"/>
      <sheetName val="4차원가계산서"/>
      <sheetName val="일위대가목록"/>
      <sheetName val="노임이"/>
      <sheetName val="9GNG운반"/>
      <sheetName val="도급FORM"/>
      <sheetName val="전력"/>
      <sheetName val="MOTOR"/>
      <sheetName val="Project Brief"/>
      <sheetName val="설비공사"/>
      <sheetName val="밸브설치"/>
      <sheetName val="상시"/>
      <sheetName val="2000.05"/>
      <sheetName val="가설공사내역"/>
      <sheetName val="교통대책내역"/>
      <sheetName val="노무비"/>
      <sheetName val="공기압축기실"/>
      <sheetName val="COST "/>
      <sheetName val="검수고1-1층"/>
      <sheetName val="한일양산"/>
      <sheetName val="6.콘덴서"/>
      <sheetName val="기초단가"/>
      <sheetName val="3CHBDC"/>
      <sheetName val="1.설계조건"/>
      <sheetName val="기계경비"/>
      <sheetName val="표  지"/>
      <sheetName val="정부노임단가"/>
      <sheetName val="단가표"/>
      <sheetName val="일위대가(목록)"/>
      <sheetName val="재료비"/>
      <sheetName val="7도장"/>
      <sheetName val="Sheet22"/>
      <sheetName val="기계내역"/>
      <sheetName val="일위"/>
      <sheetName val="가설공사"/>
      <sheetName val="총괄-1"/>
      <sheetName val="BOM"/>
      <sheetName val="버스운행안내"/>
      <sheetName val="예방접종계획"/>
      <sheetName val="근태계획서"/>
      <sheetName val="접지수량"/>
      <sheetName val="기초자료입력"/>
      <sheetName val="1_수인터널"/>
      <sheetName val="2000년_공정표"/>
      <sheetName val="토공_total"/>
      <sheetName val="1공구_건정토건_토공"/>
      <sheetName val="2_단면가정"/>
      <sheetName val="5_정산서"/>
      <sheetName val="소방_"/>
      <sheetName val="화재 탐지 설비"/>
      <sheetName val="자료"/>
      <sheetName val="입사일"/>
      <sheetName val="가정"/>
      <sheetName val="도"/>
      <sheetName val="1월"/>
      <sheetName val="판"/>
      <sheetName val="삼성전기"/>
      <sheetName val="주식"/>
      <sheetName val="데이타"/>
      <sheetName val="식재인부"/>
      <sheetName val="각종양식"/>
      <sheetName val="접수부"/>
      <sheetName val="맨홀수량산출"/>
      <sheetName val="통계연보"/>
      <sheetName val="Customer Databas"/>
      <sheetName val="산근"/>
      <sheetName val="원가"/>
      <sheetName val="시설물기초"/>
      <sheetName val="타공종이기"/>
      <sheetName val="대전-교대(A1-A2)"/>
      <sheetName val="수량산출내역1115"/>
      <sheetName val="계화배수"/>
      <sheetName val="측량노임.재료.기재"/>
      <sheetName val="조명일위"/>
      <sheetName val="물가자료"/>
      <sheetName val="공정코드"/>
      <sheetName val="환율"/>
      <sheetName val="설비"/>
      <sheetName val="공사비예산서(토목분)"/>
      <sheetName val="적격심사표"/>
      <sheetName val="내역표지"/>
      <sheetName val="실행철강하도"/>
      <sheetName val="(원)기흥상갈"/>
      <sheetName val="성원계약"/>
      <sheetName val="품셈"/>
      <sheetName val="copy"/>
      <sheetName val="서식"/>
      <sheetName val="남양시작동자105노65기1.3화1.2"/>
      <sheetName val="원가계산"/>
      <sheetName val="토공사"/>
      <sheetName val="진주방향"/>
      <sheetName val="마산방향"/>
      <sheetName val="마산방향철근집계"/>
      <sheetName val="기본 상수"/>
      <sheetName val="재료집계"/>
      <sheetName val=" 총괄표"/>
      <sheetName val="5공철탑검토표"/>
      <sheetName val="4공철탑검토"/>
      <sheetName val="기술부대조건"/>
      <sheetName val="제1호단위수량"/>
      <sheetName val="단가일람"/>
      <sheetName val="현장관리비"/>
      <sheetName val="일위목록"/>
      <sheetName val="관리노인정"/>
      <sheetName val="#2_일위대가목록"/>
      <sheetName val="3.자재비(총괄)"/>
      <sheetName val="배선DATA"/>
      <sheetName val="2000년1차"/>
      <sheetName val="input"/>
      <sheetName val="DB"/>
      <sheetName val="9-1차이내역"/>
      <sheetName val="유기공정"/>
      <sheetName val="asd"/>
      <sheetName val="을"/>
      <sheetName val="소비자가"/>
      <sheetName val="일대-1"/>
      <sheetName val="PIPING"/>
      <sheetName val="공사개요"/>
      <sheetName val="일위대가 "/>
      <sheetName val="효동"/>
      <sheetName val="COPING"/>
      <sheetName val="효성CB 1P기초"/>
      <sheetName val="기준자료"/>
      <sheetName val="GI-LIST"/>
      <sheetName val="광혁기성"/>
      <sheetName val="전장품(관리용)"/>
      <sheetName val="Sheet2"/>
      <sheetName val="공량산출서"/>
      <sheetName val="교대(토공)"/>
      <sheetName val="영신토건물가변동"/>
      <sheetName val="MIJIBI"/>
      <sheetName val="파일의이용"/>
      <sheetName val="건축공사 집계표"/>
      <sheetName val="골조"/>
      <sheetName val=" HIT-&gt;HMC 견적(3900)"/>
      <sheetName val="단위중량"/>
      <sheetName val="통합"/>
      <sheetName val="수량분배표"/>
      <sheetName val="철근량 검토"/>
      <sheetName val="고시단가"/>
      <sheetName val="대공종"/>
      <sheetName val="기본DATA"/>
      <sheetName val="선로정수계산"/>
      <sheetName val="자재대"/>
      <sheetName val="맨홀수량"/>
      <sheetName val="토목"/>
      <sheetName val="MAIN_TABLE"/>
      <sheetName val="전신환매도율"/>
      <sheetName val="RE9604"/>
      <sheetName val="말고개터널조명전압강하"/>
      <sheetName val="2000전체분"/>
      <sheetName val="工완성공사율"/>
      <sheetName val="102역사"/>
      <sheetName val="직접경비호표"/>
      <sheetName val="Condensing효율"/>
      <sheetName val="단가조사서"/>
      <sheetName val="준공내역(을)"/>
      <sheetName val="산출근거(9)"/>
      <sheetName val="공종코드"/>
      <sheetName val="2.단가산출서(2)"/>
      <sheetName val="물가시세"/>
      <sheetName val="콤보박스와 리스트박스의 연결"/>
      <sheetName val="기타공"/>
      <sheetName val="DATA 입력란"/>
      <sheetName val="BQ(실행)"/>
      <sheetName val="기자재비"/>
      <sheetName val="토공(우물통,기타) "/>
      <sheetName val="1.취수장"/>
      <sheetName val="실행내역서"/>
      <sheetName val="용산1(해보)"/>
      <sheetName val="단면별연장"/>
      <sheetName val="제잡비"/>
      <sheetName val="수량"/>
      <sheetName val="ABUT수량-A1"/>
      <sheetName val="부하계산서"/>
      <sheetName val="당진1,2호기전선관설치및접지4차공사내역서-을지"/>
      <sheetName val="주요제품생산"/>
      <sheetName val="견적집계표"/>
      <sheetName val="조도계산서 (도서)"/>
      <sheetName val="6.관급자재조서"/>
      <sheetName val="장비가동"/>
      <sheetName val="자판실행"/>
      <sheetName val="봉방동근생"/>
      <sheetName val="연결임시"/>
      <sheetName val="부속동"/>
      <sheetName val="시멘트"/>
      <sheetName val="costing_FE"/>
      <sheetName val="costing_Misc"/>
      <sheetName val="자재단가비교표"/>
      <sheetName val="MASTER"/>
      <sheetName val="기본가정"/>
      <sheetName val="Hours.CodeST"/>
      <sheetName val="별제권_정리담보권1"/>
      <sheetName val="인테리어내역"/>
      <sheetName val="대목"/>
      <sheetName val="플랜트 설치"/>
      <sheetName val="증감대비"/>
      <sheetName val="일위대가(건축)"/>
      <sheetName val="기성내역서표지"/>
      <sheetName val="자압"/>
      <sheetName val="안정계산"/>
      <sheetName val="단면검토"/>
      <sheetName val="가도공"/>
      <sheetName val="1호인버트수량"/>
      <sheetName val="석축설면"/>
      <sheetName val="법면단"/>
      <sheetName val="시화점실행"/>
      <sheetName val="시행후면적"/>
      <sheetName val="2.가정단면"/>
      <sheetName val="NYS"/>
      <sheetName val="COA-17"/>
      <sheetName val="C-18"/>
      <sheetName val="ELEC"/>
      <sheetName val="xxxxxx"/>
      <sheetName val="신길1동"/>
      <sheetName val="경영혁신본부"/>
      <sheetName val="95MAKER"/>
      <sheetName val="포장공자재집계표"/>
      <sheetName val="99총공사내역서"/>
      <sheetName val="찍기"/>
      <sheetName val="일위대가-1"/>
      <sheetName val="ms수량집계"/>
      <sheetName val="자재집계"/>
      <sheetName val="주요자재집계표"/>
      <sheetName val="토공총괄표"/>
      <sheetName val="공사원가"/>
      <sheetName val="XL4Poppy"/>
      <sheetName val="노임단가 (2)"/>
      <sheetName val="봉양~조차장간고하개명(신설)"/>
      <sheetName val="T1"/>
      <sheetName val="기흥하도용"/>
      <sheetName val="적점"/>
      <sheetName val="배수장공사비명세서"/>
      <sheetName val="설직재-1"/>
      <sheetName val="제직재"/>
      <sheetName val="기계경비목록"/>
      <sheetName val="투찰내역"/>
      <sheetName val="21301동"/>
      <sheetName val="비교1"/>
      <sheetName val="가감수량"/>
      <sheetName val="STORAGE"/>
      <sheetName val="명세서"/>
      <sheetName val="별첨1-2"/>
      <sheetName val="단위수량"/>
      <sheetName val="원가 계산서"/>
      <sheetName val="MATRLDATA"/>
      <sheetName val="간접1"/>
      <sheetName val="공종구간"/>
      <sheetName val="노임단가 "/>
      <sheetName val="98수문일위"/>
      <sheetName val="주차구획선수량"/>
      <sheetName val="대림정보통신"/>
      <sheetName val="2.1중기사용목차"/>
      <sheetName val="공원2"/>
      <sheetName val="총물량표"/>
      <sheetName val="산출"/>
      <sheetName val="현장관리비참조"/>
      <sheetName val="경비"/>
      <sheetName val="전력구구조물산근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경산"/>
      <sheetName val="견적내역"/>
      <sheetName val="계측기"/>
      <sheetName val="노임단가표"/>
      <sheetName val="기본"/>
      <sheetName val="형강류 단가 CODE"/>
      <sheetName val="LF자재단가"/>
      <sheetName val="WORK-VOL"/>
      <sheetName val="95년12월말"/>
      <sheetName val="CTEMCOST"/>
      <sheetName val="예산조서"/>
      <sheetName val="건축"/>
      <sheetName val="조건표"/>
      <sheetName val="터파기및재료"/>
      <sheetName val="조건표 (2)"/>
      <sheetName val="상-교대(A1-A2)"/>
      <sheetName val="a1.시중노임및물가시세"/>
      <sheetName val="측압공식"/>
      <sheetName val="수지예산"/>
      <sheetName val="예가표"/>
      <sheetName val="특별교실"/>
      <sheetName val="LIST"/>
      <sheetName val="UNIT"/>
      <sheetName val="내역변"/>
      <sheetName val="Macro1"/>
      <sheetName val="sub"/>
      <sheetName val="값"/>
      <sheetName val="영창26"/>
      <sheetName val="부산4"/>
      <sheetName val="계산표지"/>
      <sheetName val="산근(목록)"/>
      <sheetName val="이형관중량"/>
      <sheetName val="방송관급내역"/>
      <sheetName val="원가계산서 (2)"/>
      <sheetName val="예산내역서"/>
      <sheetName val="날개벽수량표"/>
      <sheetName val="오동"/>
      <sheetName val="대조"/>
      <sheetName val="나한"/>
      <sheetName val="중기"/>
      <sheetName val="구조물총"/>
      <sheetName val="SLAB"/>
      <sheetName val="내역서 "/>
      <sheetName val="CPM챠트"/>
      <sheetName val="내  역  서"/>
      <sheetName val="하부철근수량"/>
      <sheetName val="목차"/>
      <sheetName val="일위산출"/>
      <sheetName val="계약서"/>
      <sheetName val="일위_파일"/>
      <sheetName val="제품"/>
      <sheetName val="설계(안)"/>
      <sheetName val="토공사(흙막이)"/>
      <sheetName val="원효펌프교체020812"/>
      <sheetName val="부대대비"/>
      <sheetName val="냉연집계"/>
      <sheetName val="인공산출"/>
      <sheetName val="단가비교표"/>
      <sheetName val="시중노임단가"/>
      <sheetName val="전차선로_물량표"/>
      <sheetName val="수량집계_(2)"/>
      <sheetName val="11_자재단가"/>
      <sheetName val="3_내역서"/>
      <sheetName val="세부내역서"/>
      <sheetName val="퍼스트"/>
      <sheetName val="교사기준면적(초등)"/>
      <sheetName val="D-3109"/>
      <sheetName val="7.경제성결과"/>
      <sheetName val=""/>
      <sheetName val="횡배수관집현황(2공구)"/>
      <sheetName val="단가조사-1"/>
      <sheetName val="제경비"/>
      <sheetName val="FAX"/>
      <sheetName val="미납품 현황"/>
      <sheetName val="바닥판"/>
      <sheetName val="입력DATA"/>
      <sheetName val="자금입금"/>
      <sheetName val="규격 단가표"/>
      <sheetName val="내역서적용수량"/>
      <sheetName val="계약용량(서포)"/>
      <sheetName val="구성1"/>
      <sheetName val="구성2"/>
      <sheetName val="구성3"/>
      <sheetName val="구성4"/>
      <sheetName val="Sheet6"/>
      <sheetName val="토목주소"/>
      <sheetName val="9811"/>
      <sheetName val="가로등"/>
      <sheetName val="분전반계산서(석관)"/>
      <sheetName val="(C)원내역"/>
      <sheetName val="Imp-Data"/>
      <sheetName val="LOPCALC"/>
      <sheetName val="기타단가"/>
      <sheetName val="입력변수"/>
      <sheetName val="전류"/>
      <sheetName val="첨부2.설계명세서"/>
      <sheetName val="5.동별횡주관경"/>
      <sheetName val="점검총괄"/>
      <sheetName val="가격조사서"/>
      <sheetName val="단가대비표"/>
      <sheetName val="대안"/>
      <sheetName val="원안"/>
      <sheetName val="관로토공"/>
      <sheetName val="예산명세서"/>
      <sheetName val="내역전기"/>
      <sheetName val="연습"/>
      <sheetName val="TEST1"/>
      <sheetName val="Rate"/>
      <sheetName val="내역서1"/>
      <sheetName val="04년매입현황(수정3) (2)"/>
      <sheetName val="각종장비전압강하계산"/>
      <sheetName val="EJ"/>
      <sheetName val="실행갑지"/>
      <sheetName val="간접비"/>
      <sheetName val="단락전류-A"/>
      <sheetName val="1.설계기준"/>
      <sheetName val="정산"/>
      <sheetName val="표준건축비"/>
      <sheetName val="hvac(제어동)"/>
      <sheetName val="Tie-in"/>
      <sheetName val="6호기"/>
      <sheetName val="오억미만"/>
      <sheetName val="OPENASP포장04"/>
      <sheetName val="General Data"/>
      <sheetName val="CABLE"/>
      <sheetName val="산출근거자료"/>
      <sheetName val="단가표1"/>
      <sheetName val="상세도(80)"/>
      <sheetName val="철탑공사"/>
      <sheetName val="삭제금지단가"/>
      <sheetName val="DAN"/>
      <sheetName val="백호우계수"/>
      <sheetName val="참고"/>
      <sheetName val="총괄내역서"/>
      <sheetName val="자재테이블"/>
      <sheetName val="교각계산"/>
      <sheetName val="AS복구"/>
      <sheetName val="중기터파기"/>
      <sheetName val="변수값"/>
      <sheetName val="중기상차"/>
      <sheetName val="감리을"/>
      <sheetName val="낙찰표"/>
      <sheetName val="청학계"/>
      <sheetName val="가정조건"/>
      <sheetName val="1.지형현황측량"/>
      <sheetName val="차압계산"/>
      <sheetName val="산출근거1"/>
      <sheetName val="EQUIP-H"/>
      <sheetName val="2.대외공문"/>
      <sheetName val="Macro(MCC)"/>
      <sheetName val="F5"/>
      <sheetName val="BUTT"/>
      <sheetName val="DIAPH"/>
      <sheetName val="ellansi"/>
      <sheetName val="ellks"/>
      <sheetName val="fitting"/>
      <sheetName val="flgansi"/>
      <sheetName val="flgks"/>
      <sheetName val="gasket"/>
      <sheetName val="pipeansi"/>
      <sheetName val="pipeks"/>
      <sheetName val="redansi"/>
      <sheetName val="redks"/>
      <sheetName val="RUBBER"/>
      <sheetName val="teeansi"/>
      <sheetName val="teeks "/>
      <sheetName val="가동비율"/>
      <sheetName val="간접비 총괄표"/>
      <sheetName val="__"/>
      <sheetName val="구조물공집계"/>
      <sheetName val="기본단가"/>
      <sheetName val="인건비단가"/>
      <sheetName val="배관-COLD"/>
      <sheetName val="Paint,Fire-Proof,Insul(48)"/>
      <sheetName val="총괄"/>
      <sheetName val="전체내역 (2)"/>
      <sheetName val="암거단위"/>
      <sheetName val="철근량"/>
      <sheetName val="총공사비"/>
      <sheetName val="간접"/>
      <sheetName val="APT"/>
      <sheetName val="일위대가(4층원격)"/>
      <sheetName val="간선DATA"/>
      <sheetName val="설명"/>
      <sheetName val="교수설계"/>
      <sheetName val="4)유동표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laroux"/>
      <sheetName val="변경총괄지(2)"/>
      <sheetName val="변경총괄지(1)"/>
      <sheetName val="총괄표"/>
      <sheetName val="변경갑"/>
      <sheetName val="변경을"/>
      <sheetName val="공란갑"/>
      <sheetName val="공란을"/>
      <sheetName val="간접비"/>
      <sheetName val="단중표"/>
      <sheetName val="Data&amp;Result"/>
      <sheetName val="노임"/>
      <sheetName val="테이블"/>
      <sheetName val="통계연보"/>
      <sheetName val="직노"/>
      <sheetName val="고시단가"/>
      <sheetName val="사다리"/>
      <sheetName val="산출근거"/>
      <sheetName val="지하시설물작성"/>
      <sheetName val="내역_ver1.0"/>
      <sheetName val="지급자재"/>
      <sheetName val="조명율표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보행자로"/>
      <sheetName val="진입로"/>
      <sheetName val="체감식(합정로) "/>
      <sheetName val="DATA"/>
      <sheetName val="등가거리"/>
      <sheetName val="조명율표"/>
      <sheetName val="Sheet2"/>
      <sheetName val="체감식  (원본)"/>
      <sheetName val="진입로 (원본)"/>
      <sheetName val="케이블및전선관규격표"/>
      <sheetName val="공통가설"/>
      <sheetName val="손익분석"/>
      <sheetName val="터널조도"/>
      <sheetName val="INPUT"/>
      <sheetName val="전기"/>
      <sheetName val="설계조건"/>
      <sheetName val="조도계산서"/>
      <sheetName val="기별(종합)"/>
      <sheetName val="포장복구집계"/>
      <sheetName val="정부노임단가"/>
      <sheetName val="공사비예산서(토목분)"/>
      <sheetName val="COPING"/>
      <sheetName val="과천MAIN"/>
      <sheetName val="단가비교표"/>
      <sheetName val="INPUT(덕도방향-시점)"/>
      <sheetName val="Macro(전선)"/>
      <sheetName val="SLAB&quot;1&quot;"/>
      <sheetName val="조건표"/>
      <sheetName val="ITEM"/>
      <sheetName val="비용"/>
      <sheetName val="송라터널총괄"/>
      <sheetName val="MOTOR"/>
      <sheetName val="001"/>
      <sheetName val="예산서"/>
      <sheetName val="교량전기"/>
      <sheetName val="직공비"/>
      <sheetName val="11.우각부 보강"/>
      <sheetName val="CODE"/>
      <sheetName val="11.1 단면hwp"/>
      <sheetName val="9GNG운반"/>
      <sheetName val="동원(3)"/>
      <sheetName val="예정(3)"/>
      <sheetName val="내역"/>
      <sheetName val="당초수량"/>
      <sheetName val="간선계산"/>
      <sheetName val="자판실행"/>
      <sheetName val="전선"/>
      <sheetName val="내역서"/>
      <sheetName val="Sheet1"/>
      <sheetName val="견적"/>
      <sheetName val="3.일반설비"/>
      <sheetName val="#REF"/>
      <sheetName val="Sheet5"/>
      <sheetName val="표지"/>
      <sheetName val="sum1 (2)"/>
      <sheetName val="DATE"/>
      <sheetName val="단면 (2)"/>
      <sheetName val="말뚝물량"/>
      <sheetName val="입찰안"/>
      <sheetName val="북방3터널"/>
      <sheetName val="사용성검토"/>
      <sheetName val="guard(mac)"/>
      <sheetName val="PARAMETER"/>
      <sheetName val="LEGEND"/>
      <sheetName val="공량산출서"/>
      <sheetName val="현장관리비"/>
      <sheetName val="실행철강하도"/>
      <sheetName val="단가"/>
      <sheetName val="CABLE SIZE-3"/>
      <sheetName val="Sheet1 (2)"/>
      <sheetName val="입출재고현황 (2)"/>
      <sheetName val="BID"/>
      <sheetName val="부표총괄"/>
      <sheetName val="품셈1-17"/>
      <sheetName val="성남여성복지내역"/>
      <sheetName val="__MAIN"/>
      <sheetName val="일위대가(계측기설치)"/>
      <sheetName val="11.자재단가"/>
      <sheetName val="工완성공사율"/>
      <sheetName val="Macro(차단기)"/>
      <sheetName val="노임단가"/>
      <sheetName val="단가산출"/>
      <sheetName val="KMT물량"/>
      <sheetName val="단면치수"/>
      <sheetName val="부하계산서"/>
      <sheetName val="단가 및 재료비"/>
      <sheetName val="중기사용료산출근거"/>
      <sheetName val="단가대비"/>
      <sheetName val="말뚝설계"/>
      <sheetName val="3련 BOX"/>
      <sheetName val="노임"/>
      <sheetName val="1-1"/>
      <sheetName val="제품"/>
      <sheetName val="기본DATA"/>
      <sheetName val="건축내역"/>
      <sheetName val="CAT_5"/>
      <sheetName val="LABTOTAL"/>
      <sheetName val="Manual Valve List"/>
      <sheetName val="원가계산서"/>
      <sheetName val="표지 (2)"/>
      <sheetName val="전단면보수"/>
      <sheetName val="반단면보수"/>
      <sheetName val="콘크리트패칭"/>
      <sheetName val="아스.노면팻칭"/>
      <sheetName val="아스.노면절삭"/>
      <sheetName val="교각계산"/>
      <sheetName val="단면가정"/>
      <sheetName val="설계변경원가계산총괄표"/>
      <sheetName val="교각1"/>
      <sheetName val="중기일위대가"/>
      <sheetName val="물가자료"/>
      <sheetName val="단가표"/>
      <sheetName val="3CHBDC"/>
      <sheetName val="산출근거"/>
      <sheetName val="식생블럭단위수량"/>
      <sheetName val="TEST1"/>
      <sheetName val="01"/>
      <sheetName val="작성기준"/>
      <sheetName val="CTDG"/>
      <sheetName val="THVT"/>
      <sheetName val="ABUT수량-A1"/>
      <sheetName val="gvl"/>
      <sheetName val="PART_DISCOUNT"/>
      <sheetName val="TB-내역서"/>
      <sheetName val="FORM-0"/>
      <sheetName val="기계내역"/>
      <sheetName val="CIVIL"/>
      <sheetName val="가점"/>
      <sheetName val="index"/>
      <sheetName val="etc"/>
      <sheetName val="원가입력"/>
      <sheetName val="일반전기"/>
      <sheetName val="순공사비산출내역"/>
      <sheetName val="일위대가표1"/>
      <sheetName val="단가산출서 "/>
      <sheetName val="우각부보강"/>
      <sheetName val="수안보-MBR1"/>
      <sheetName val="방송일위대가"/>
      <sheetName val="Sheet3"/>
      <sheetName val="일위대가(목록)"/>
      <sheetName val="재료비"/>
      <sheetName val="배수장공사비명세서"/>
      <sheetName val="기준액"/>
      <sheetName val="OPT7"/>
      <sheetName val="시멘트"/>
      <sheetName val="I一般比"/>
      <sheetName val="점수계산1-2"/>
      <sheetName val="전차선로 물량표"/>
      <sheetName val="재료집계"/>
      <sheetName val="원가"/>
      <sheetName val="BASIC (2)"/>
      <sheetName val="General Data"/>
      <sheetName val="역T형"/>
      <sheetName val="일위대가시트"/>
      <sheetName val="안정검토"/>
      <sheetName val="단면설계"/>
      <sheetName val="설 계"/>
      <sheetName val="단가조사서"/>
      <sheetName val="기둥(하중)"/>
      <sheetName val="(포장)BOQ-실적공사"/>
      <sheetName val="1.설계조건"/>
      <sheetName val=" 견적서"/>
      <sheetName val="2000년1차"/>
      <sheetName val="입력DATA"/>
      <sheetName val="眞비상(진주)"/>
      <sheetName val="수원역(전체분)설계서"/>
      <sheetName val="집수정"/>
      <sheetName val="날개벽(시점좌측)"/>
      <sheetName val="개요"/>
      <sheetName val="차도조도계산"/>
      <sheetName val="사급자재"/>
      <sheetName val="플랜트 설치"/>
      <sheetName val="가시설흙막이"/>
      <sheetName val="설비"/>
      <sheetName val="동관마찰손실표"/>
      <sheetName val="적용률"/>
      <sheetName val="JUCK"/>
      <sheetName val="갑지1"/>
      <sheetName val="GAEYO"/>
      <sheetName val="SILICATE"/>
      <sheetName val="토목내역서"/>
      <sheetName val="공정코드"/>
      <sheetName val="EACT10"/>
      <sheetName val="설계"/>
      <sheetName val="MCC제원"/>
      <sheetName val="70%"/>
      <sheetName val="대로근거"/>
      <sheetName val="중로근거"/>
      <sheetName val="공사개요"/>
      <sheetName val="양산물금"/>
      <sheetName val="내촌육교방음벽수량집계표"/>
      <sheetName val="1월"/>
      <sheetName val="대전노은1차_조적_집계표"/>
      <sheetName val="Total"/>
      <sheetName val="백암비스타내역"/>
      <sheetName val="MAT"/>
      <sheetName val="삼성전기"/>
      <sheetName val="PS-2A구조물방수"/>
      <sheetName val="제수"/>
      <sheetName val="공기"/>
      <sheetName val="bearing"/>
      <sheetName val="증감대비"/>
      <sheetName val="옹벽기초자료"/>
      <sheetName val="현황산출서"/>
      <sheetName val="시추주상도"/>
      <sheetName val="실행비교"/>
      <sheetName val="일반공사"/>
      <sheetName val="1"/>
      <sheetName val="MAIN"/>
      <sheetName val="간접비내역-1"/>
      <sheetName val="BQ(실행)"/>
      <sheetName val="조명시설"/>
      <sheetName val="COST"/>
      <sheetName val="인건비"/>
      <sheetName val="DAN"/>
      <sheetName val="일위대가"/>
      <sheetName val="홈통받이수량"/>
      <sheetName val="현황CODE"/>
      <sheetName val="손익현황"/>
      <sheetName val="주방환기"/>
      <sheetName val="자재단가비교표"/>
      <sheetName val="인건-측정"/>
      <sheetName val="Dae_Jiju"/>
      <sheetName val="Sikje_ingun"/>
      <sheetName val="TREE_D"/>
      <sheetName val="내역표지"/>
      <sheetName val="선로정수계산"/>
      <sheetName val="하중계산"/>
      <sheetName val="품목"/>
      <sheetName val="신규(07년01월)"/>
      <sheetName val="A-4"/>
      <sheetName val="열린교실"/>
      <sheetName val="BSD (2)"/>
      <sheetName val="CATCH BASIN"/>
      <sheetName val="Cost bd-&quot;A&quot;"/>
      <sheetName val="산1"/>
      <sheetName val="ilch"/>
      <sheetName val="일위(철거)"/>
      <sheetName val="건축집계"/>
      <sheetName val="품목납기"/>
      <sheetName val="일위대가목록"/>
      <sheetName val="원형1호맨홀토공수량"/>
      <sheetName val="관기성공.내"/>
      <sheetName val="횡배수관토공수량"/>
      <sheetName val="하중"/>
      <sheetName val="WORK"/>
      <sheetName val="원가계산(총괄)"/>
      <sheetName val="회로내역(승인)"/>
      <sheetName val="우석문틀"/>
      <sheetName val="산업"/>
      <sheetName val="조경일람"/>
      <sheetName val="통합"/>
      <sheetName val="취수탑"/>
      <sheetName val="노무비"/>
      <sheetName val="청산공사"/>
      <sheetName val="copy"/>
      <sheetName val="서식"/>
      <sheetName val="교통대책내역"/>
      <sheetName val="결재판"/>
      <sheetName val="표준건축비"/>
      <sheetName val="토목"/>
      <sheetName val="1SPAN"/>
      <sheetName val="명세서"/>
      <sheetName val="현장관리비집계표"/>
      <sheetName val="기둥"/>
      <sheetName val="저판(버림100)"/>
      <sheetName val="부속동"/>
      <sheetName val="Sheet7"/>
      <sheetName val="POOM_MOTO"/>
      <sheetName val="POOM_MOTO2"/>
      <sheetName val="타공종이기"/>
      <sheetName val="투찰"/>
      <sheetName val="봉양~조차장간고하개명(신설)"/>
      <sheetName val="단가조서"/>
      <sheetName val="자압"/>
      <sheetName val="1.취수장"/>
      <sheetName val="기본 상수"/>
      <sheetName val="집행(2-1)"/>
      <sheetName val="4 &amp; 10-inch, CO2 Combo &amp; Sweep"/>
      <sheetName val="매원개착터널총괄"/>
      <sheetName val="신내택지내역서"/>
      <sheetName val="조도계산서 (도서)"/>
      <sheetName val="추원 상가(1)"/>
      <sheetName val="L_RPTB02_01"/>
      <sheetName val="DANGA"/>
      <sheetName val="예가표"/>
      <sheetName val="경비"/>
      <sheetName val="뚝토공"/>
      <sheetName val="공사비 내역"/>
      <sheetName val="4)유동표"/>
      <sheetName val="계산근거"/>
      <sheetName val="포장직선구간"/>
      <sheetName val="CLAUSE"/>
      <sheetName val="Y-WORK"/>
      <sheetName val="배수공"/>
      <sheetName val="sw1"/>
      <sheetName val="기둥(원형)"/>
      <sheetName val="당초"/>
      <sheetName val="진주방향"/>
      <sheetName val="깨기"/>
      <sheetName val="공사비집계"/>
      <sheetName val="LS re sales"/>
      <sheetName val="PIPE"/>
      <sheetName val="FLANGE"/>
      <sheetName val="VALVE"/>
      <sheetName val="MixBed"/>
      <sheetName val="CondPol"/>
      <sheetName val="Menu"/>
      <sheetName val="AILC004"/>
      <sheetName val="각종양식"/>
      <sheetName val="견적기준"/>
      <sheetName val="일대목차"/>
      <sheetName val="Data&amp;Result"/>
      <sheetName val="UNIT"/>
      <sheetName val="현장관리비 산출내역"/>
      <sheetName val="부하(성남)"/>
      <sheetName val="FOOTING단면력"/>
      <sheetName val="SPEC"/>
      <sheetName val="유기공정"/>
      <sheetName val="주형"/>
      <sheetName val="기초단가"/>
      <sheetName val="실행자재"/>
      <sheetName val="남양시작동자105노65기1.3화1.2"/>
      <sheetName val="관람석제출"/>
      <sheetName val="단중표"/>
      <sheetName val="수습"/>
      <sheetName val="1공구 건정토건 토공"/>
      <sheetName val="내역총괄"/>
      <sheetName val="내역총괄2"/>
      <sheetName val="내역총괄3"/>
      <sheetName val="매입부가세율(동림)"/>
      <sheetName val="수량3"/>
      <sheetName val="광로3 - 48m"/>
      <sheetName val="출근부"/>
      <sheetName val="대전월평내역"/>
      <sheetName val="보할공정"/>
      <sheetName val="C1ㅇ"/>
      <sheetName val="기준"/>
      <sheetName val="Sheet4"/>
      <sheetName val="기본"/>
      <sheetName val="도급예산내역서총괄표"/>
      <sheetName val="PW3"/>
      <sheetName val="PW4"/>
      <sheetName val="SC1"/>
      <sheetName val="PE"/>
      <sheetName val="PM"/>
      <sheetName val="TR"/>
      <sheetName val="품셈기준"/>
      <sheetName val="내역(을)"/>
      <sheetName val="데이타"/>
      <sheetName val="LIST"/>
      <sheetName val="연부97-1"/>
      <sheetName val="COVER"/>
      <sheetName val="L형 옹벽"/>
      <sheetName val="Pier 3"/>
      <sheetName val="도급예산내역서봉투"/>
      <sheetName val="공사원가계산서"/>
      <sheetName val="설계산출기초"/>
      <sheetName val="을부담운반비"/>
      <sheetName val="운반비산출"/>
      <sheetName val="설계산출표지"/>
      <sheetName val="factor"/>
      <sheetName val="6월실적"/>
      <sheetName val="estm_mech"/>
      <sheetName val="piping"/>
      <sheetName val="LOPCALC"/>
      <sheetName val="RE9604"/>
      <sheetName val="맨홀수량집계"/>
      <sheetName val="3BL공동구 수량"/>
      <sheetName val="단위중량"/>
      <sheetName val="산근"/>
      <sheetName val="구의33고"/>
      <sheetName val="9-1차이내역"/>
      <sheetName val="No-&gt;Code"/>
      <sheetName val="지급자재"/>
      <sheetName val="CALCULATION"/>
      <sheetName val="기초공"/>
      <sheetName val="2.가정단면"/>
      <sheetName val="기준자료"/>
      <sheetName val="CPM챠트"/>
      <sheetName val="CF"/>
      <sheetName val="98수문일위"/>
      <sheetName val="금액"/>
      <sheetName val="ACDIM6D"/>
      <sheetName val="5.모델링"/>
      <sheetName val="금액내역서"/>
      <sheetName val="수량산출"/>
      <sheetName val="실행내역서 "/>
      <sheetName val="Summary Sheets"/>
      <sheetName val="품셈TABLE"/>
      <sheetName val="Option"/>
      <sheetName val="IMPEADENCE MAP 취수장"/>
      <sheetName val="민감도분석"/>
      <sheetName val="ROI"/>
      <sheetName val="세부추진"/>
      <sheetName val="상용보강"/>
      <sheetName val="표면정지 집계"/>
      <sheetName val="PET MAT집계"/>
      <sheetName val="Sat tron"/>
      <sheetName val="예산M11A"/>
      <sheetName val="을"/>
      <sheetName val="일위대가목차"/>
      <sheetName val="견적시담(송포2공구)"/>
      <sheetName val="6PILE  (돌출)"/>
      <sheetName val="배수장공사비"/>
      <sheetName val="장비부하"/>
      <sheetName val="소상 &quot;1&quot;"/>
      <sheetName val="약품공급2"/>
      <sheetName val="부대내역"/>
      <sheetName val="가공비"/>
      <sheetName val="일위대가집계표"/>
      <sheetName val="철거산출근거"/>
      <sheetName val="견적대비"/>
      <sheetName val="일위대가 "/>
      <sheetName val="단가산출서"/>
      <sheetName val="단가및재료비"/>
      <sheetName val="부대공Ⅱ"/>
      <sheetName val="단위수량"/>
      <sheetName val="현황"/>
      <sheetName val="노무비 근거"/>
      <sheetName val="참조"/>
      <sheetName val="운영및유지보수"/>
      <sheetName val="PROCESS"/>
      <sheetName val="전계가"/>
      <sheetName val="Macro1"/>
    </sheetNames>
    <definedNames>
      <definedName name="Macro12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AD_TITEL"/>
      <sheetName val="9 8_9 8"/>
      <sheetName val="기준안(98_99)"/>
      <sheetName val="9 9_9 9"/>
      <sheetName val="전신환매도율"/>
      <sheetName val="98_국산장비"/>
      <sheetName val="98_외산장비"/>
      <sheetName val="99_국산장비"/>
      <sheetName val="99_외산장비"/>
      <sheetName val="교통대책내역"/>
      <sheetName val="99_기계경비_분류(확정안)"/>
      <sheetName val="경비_원본"/>
      <sheetName val="노임단가"/>
      <sheetName val="표지"/>
      <sheetName val="인건비"/>
      <sheetName val="3지구단위"/>
      <sheetName val="장비손료"/>
      <sheetName val="품셈총괄표"/>
      <sheetName val="일위대가"/>
      <sheetName val="을지"/>
      <sheetName val="BID"/>
      <sheetName val="노임"/>
      <sheetName val="월별수입"/>
      <sheetName val="공사개요"/>
      <sheetName val="공사비집계"/>
      <sheetName val="별표 "/>
      <sheetName val="적용토목"/>
      <sheetName val="입찰안"/>
      <sheetName val="지구단위계획"/>
      <sheetName val="대가2(원본)"/>
      <sheetName val="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">
          <cell r="C5">
            <v>10</v>
          </cell>
          <cell r="D5">
            <v>100</v>
          </cell>
          <cell r="E5">
            <v>100</v>
          </cell>
          <cell r="F5">
            <v>100</v>
          </cell>
          <cell r="G5">
            <v>1407.8</v>
          </cell>
          <cell r="H5">
            <v>100</v>
          </cell>
          <cell r="I5">
            <v>1416.9</v>
          </cell>
          <cell r="J5">
            <v>1384.9</v>
          </cell>
          <cell r="K5">
            <v>1245.8</v>
          </cell>
          <cell r="L5">
            <v>1372.9</v>
          </cell>
          <cell r="M5">
            <v>1408.8</v>
          </cell>
          <cell r="N5">
            <v>100</v>
          </cell>
          <cell r="O5">
            <v>1263.3</v>
          </cell>
        </row>
        <row r="6">
          <cell r="C6">
            <v>20</v>
          </cell>
          <cell r="D6">
            <v>100</v>
          </cell>
          <cell r="E6">
            <v>1596.5</v>
          </cell>
          <cell r="F6">
            <v>1596.5</v>
          </cell>
          <cell r="G6">
            <v>1431.7</v>
          </cell>
          <cell r="H6">
            <v>1355.2</v>
          </cell>
          <cell r="I6">
            <v>1421.2</v>
          </cell>
          <cell r="J6">
            <v>1385.8</v>
          </cell>
          <cell r="K6">
            <v>100</v>
          </cell>
          <cell r="L6">
            <v>1362.3</v>
          </cell>
          <cell r="M6">
            <v>1409.4</v>
          </cell>
          <cell r="N6">
            <v>1339.2</v>
          </cell>
          <cell r="O6">
            <v>1254.5999999999999</v>
          </cell>
        </row>
        <row r="7">
          <cell r="C7">
            <v>30</v>
          </cell>
          <cell r="D7">
            <v>1780.5</v>
          </cell>
          <cell r="E7">
            <v>1617.1</v>
          </cell>
          <cell r="F7">
            <v>1591.3</v>
          </cell>
          <cell r="G7">
            <v>1462</v>
          </cell>
          <cell r="H7">
            <v>100</v>
          </cell>
          <cell r="I7">
            <v>1411.5</v>
          </cell>
          <cell r="J7">
            <v>1374.8</v>
          </cell>
          <cell r="K7">
            <v>1260.5</v>
          </cell>
          <cell r="L7">
            <v>1351.1</v>
          </cell>
          <cell r="M7">
            <v>100</v>
          </cell>
          <cell r="N7">
            <v>1335.7</v>
          </cell>
          <cell r="O7">
            <v>1244.3</v>
          </cell>
        </row>
        <row r="8">
          <cell r="C8">
            <v>40</v>
          </cell>
          <cell r="D8">
            <v>100</v>
          </cell>
          <cell r="E8">
            <v>1648</v>
          </cell>
          <cell r="F8">
            <v>1606.8</v>
          </cell>
          <cell r="G8">
            <v>1466.7</v>
          </cell>
          <cell r="H8">
            <v>1366.7</v>
          </cell>
          <cell r="I8">
            <v>100</v>
          </cell>
          <cell r="J8">
            <v>1374.8</v>
          </cell>
          <cell r="K8">
            <v>1258</v>
          </cell>
          <cell r="L8">
            <v>1360.7</v>
          </cell>
          <cell r="M8">
            <v>100</v>
          </cell>
          <cell r="N8">
            <v>1332.6</v>
          </cell>
          <cell r="O8">
            <v>1230.0999999999999</v>
          </cell>
        </row>
        <row r="9">
          <cell r="C9">
            <v>50</v>
          </cell>
          <cell r="D9">
            <v>1827</v>
          </cell>
          <cell r="E9">
            <v>1648</v>
          </cell>
          <cell r="F9">
            <v>1633.7</v>
          </cell>
          <cell r="G9">
            <v>100</v>
          </cell>
          <cell r="H9">
            <v>100</v>
          </cell>
          <cell r="I9">
            <v>1412.6</v>
          </cell>
          <cell r="J9">
            <v>100</v>
          </cell>
          <cell r="K9">
            <v>1278.9000000000001</v>
          </cell>
          <cell r="L9">
            <v>1352.9</v>
          </cell>
          <cell r="M9">
            <v>100</v>
          </cell>
          <cell r="N9">
            <v>1334.7</v>
          </cell>
          <cell r="O9">
            <v>1230.0999999999999</v>
          </cell>
        </row>
        <row r="10">
          <cell r="C10">
            <v>60</v>
          </cell>
          <cell r="D10">
            <v>1827</v>
          </cell>
          <cell r="E10">
            <v>1591.3</v>
          </cell>
          <cell r="F10">
            <v>1679.4</v>
          </cell>
          <cell r="G10">
            <v>1487.1</v>
          </cell>
          <cell r="H10">
            <v>1383.4</v>
          </cell>
          <cell r="I10">
            <v>100</v>
          </cell>
          <cell r="J10">
            <v>1361.8</v>
          </cell>
          <cell r="K10">
            <v>1350.9</v>
          </cell>
          <cell r="L10">
            <v>100</v>
          </cell>
          <cell r="M10">
            <v>100</v>
          </cell>
          <cell r="N10">
            <v>1331.1</v>
          </cell>
          <cell r="O10">
            <v>100</v>
          </cell>
        </row>
        <row r="11">
          <cell r="C11">
            <v>70</v>
          </cell>
          <cell r="D11">
            <v>1827</v>
          </cell>
          <cell r="E11">
            <v>1586.2</v>
          </cell>
          <cell r="F11">
            <v>1679.4</v>
          </cell>
          <cell r="G11">
            <v>1466.1</v>
          </cell>
          <cell r="H11">
            <v>1417.4</v>
          </cell>
          <cell r="I11">
            <v>100</v>
          </cell>
          <cell r="J11">
            <v>1361.1</v>
          </cell>
          <cell r="K11">
            <v>1342.8</v>
          </cell>
          <cell r="L11">
            <v>1365.1</v>
          </cell>
          <cell r="M11">
            <v>1400.9</v>
          </cell>
          <cell r="N11">
            <v>1331.6</v>
          </cell>
          <cell r="O11">
            <v>1227.7</v>
          </cell>
        </row>
        <row r="12">
          <cell r="C12">
            <v>80</v>
          </cell>
          <cell r="D12">
            <v>1869</v>
          </cell>
          <cell r="E12">
            <v>100</v>
          </cell>
          <cell r="F12">
            <v>100</v>
          </cell>
          <cell r="G12">
            <v>1429.1</v>
          </cell>
          <cell r="H12">
            <v>1408.1</v>
          </cell>
          <cell r="I12">
            <v>1421</v>
          </cell>
          <cell r="J12">
            <v>1350.9</v>
          </cell>
          <cell r="K12">
            <v>1349.9</v>
          </cell>
          <cell r="L12">
            <v>1375.8</v>
          </cell>
          <cell r="M12">
            <v>1380.2</v>
          </cell>
          <cell r="N12">
            <v>100</v>
          </cell>
          <cell r="O12">
            <v>1234.8</v>
          </cell>
        </row>
        <row r="13">
          <cell r="C13">
            <v>90</v>
          </cell>
          <cell r="D13">
            <v>1890</v>
          </cell>
          <cell r="E13">
            <v>1596.5</v>
          </cell>
          <cell r="F13">
            <v>1662.1</v>
          </cell>
          <cell r="G13">
            <v>1408.8</v>
          </cell>
          <cell r="H13">
            <v>1403.7</v>
          </cell>
          <cell r="I13">
            <v>1412.8</v>
          </cell>
          <cell r="J13">
            <v>1325.5</v>
          </cell>
          <cell r="K13">
            <v>100</v>
          </cell>
          <cell r="L13">
            <v>1382.4</v>
          </cell>
          <cell r="M13">
            <v>1351.9</v>
          </cell>
          <cell r="N13">
            <v>1334.7</v>
          </cell>
          <cell r="O13">
            <v>1231.0999999999999</v>
          </cell>
        </row>
        <row r="14">
          <cell r="C14">
            <v>100</v>
          </cell>
          <cell r="D14">
            <v>1895.5</v>
          </cell>
          <cell r="E14">
            <v>1627.4</v>
          </cell>
          <cell r="F14">
            <v>1634.1</v>
          </cell>
          <cell r="G14">
            <v>1402.7</v>
          </cell>
          <cell r="H14">
            <v>100</v>
          </cell>
          <cell r="I14">
            <v>1409.9</v>
          </cell>
          <cell r="J14">
            <v>1330.6</v>
          </cell>
          <cell r="K14">
            <v>1357</v>
          </cell>
          <cell r="L14">
            <v>1388.5</v>
          </cell>
          <cell r="M14">
            <v>1351.9</v>
          </cell>
          <cell r="N14">
            <v>1335.7</v>
          </cell>
          <cell r="O14">
            <v>1225.9000000000001</v>
          </cell>
        </row>
        <row r="15">
          <cell r="C15">
            <v>110</v>
          </cell>
          <cell r="D15">
            <v>100</v>
          </cell>
          <cell r="E15">
            <v>1648</v>
          </cell>
          <cell r="F15">
            <v>1627.9</v>
          </cell>
          <cell r="G15">
            <v>1400.9</v>
          </cell>
          <cell r="H15">
            <v>1413.2</v>
          </cell>
          <cell r="I15">
            <v>1406.7</v>
          </cell>
          <cell r="J15">
            <v>1331.5</v>
          </cell>
          <cell r="K15">
            <v>1354</v>
          </cell>
          <cell r="L15">
            <v>1387.5</v>
          </cell>
          <cell r="M15">
            <v>100</v>
          </cell>
          <cell r="N15">
            <v>1335.9</v>
          </cell>
          <cell r="O15">
            <v>1226</v>
          </cell>
        </row>
        <row r="16">
          <cell r="C16">
            <v>120</v>
          </cell>
          <cell r="D16">
            <v>1806</v>
          </cell>
          <cell r="E16">
            <v>1668.6</v>
          </cell>
          <cell r="F16">
            <v>1596.9</v>
          </cell>
          <cell r="G16">
            <v>100</v>
          </cell>
          <cell r="H16">
            <v>1411.5</v>
          </cell>
          <cell r="I16">
            <v>1417</v>
          </cell>
          <cell r="J16">
            <v>100</v>
          </cell>
          <cell r="K16">
            <v>1352.9</v>
          </cell>
          <cell r="L16">
            <v>1387.5</v>
          </cell>
          <cell r="M16">
            <v>1337.7</v>
          </cell>
          <cell r="N16">
            <v>1336.4</v>
          </cell>
          <cell r="O16">
            <v>1221</v>
          </cell>
        </row>
        <row r="17">
          <cell r="C17">
            <v>130</v>
          </cell>
          <cell r="D17">
            <v>1837.5</v>
          </cell>
          <cell r="E17">
            <v>1837.5</v>
          </cell>
          <cell r="F17">
            <v>1561.4</v>
          </cell>
          <cell r="G17">
            <v>1423.5</v>
          </cell>
          <cell r="H17">
            <v>1419.6</v>
          </cell>
          <cell r="I17">
            <v>1416.9</v>
          </cell>
          <cell r="J17">
            <v>1330.3</v>
          </cell>
          <cell r="K17">
            <v>1353.8</v>
          </cell>
          <cell r="L17">
            <v>100</v>
          </cell>
          <cell r="M17">
            <v>1365.6</v>
          </cell>
          <cell r="N17">
            <v>1335.6</v>
          </cell>
          <cell r="O17">
            <v>100</v>
          </cell>
        </row>
        <row r="18">
          <cell r="C18">
            <v>140</v>
          </cell>
          <cell r="D18">
            <v>1732.5</v>
          </cell>
          <cell r="E18">
            <v>1658.3</v>
          </cell>
          <cell r="F18">
            <v>1561.4</v>
          </cell>
          <cell r="G18">
            <v>1417.9</v>
          </cell>
          <cell r="H18">
            <v>1431.2</v>
          </cell>
          <cell r="I18">
            <v>100</v>
          </cell>
          <cell r="J18">
            <v>1306</v>
          </cell>
          <cell r="K18">
            <v>1339.8</v>
          </cell>
          <cell r="L18">
            <v>1410.9</v>
          </cell>
          <cell r="M18">
            <v>1370.2</v>
          </cell>
          <cell r="N18">
            <v>1335.6</v>
          </cell>
          <cell r="O18">
            <v>1221</v>
          </cell>
        </row>
        <row r="19">
          <cell r="C19">
            <v>150</v>
          </cell>
          <cell r="D19">
            <v>1669.5</v>
          </cell>
          <cell r="E19">
            <v>100</v>
          </cell>
          <cell r="F19">
            <v>100</v>
          </cell>
          <cell r="G19">
            <v>1412.6</v>
          </cell>
          <cell r="H19">
            <v>1455</v>
          </cell>
          <cell r="I19">
            <v>1451.5</v>
          </cell>
          <cell r="J19">
            <v>1297.0999999999999</v>
          </cell>
          <cell r="K19">
            <v>100</v>
          </cell>
          <cell r="L19">
            <v>1403.4</v>
          </cell>
          <cell r="M19">
            <v>1354.9</v>
          </cell>
          <cell r="N19">
            <v>100</v>
          </cell>
          <cell r="O19">
            <v>1230.0999999999999</v>
          </cell>
        </row>
        <row r="20">
          <cell r="C20">
            <v>160</v>
          </cell>
          <cell r="D20">
            <v>1680</v>
          </cell>
          <cell r="E20">
            <v>1699.5</v>
          </cell>
          <cell r="F20">
            <v>1497.5</v>
          </cell>
          <cell r="G20">
            <v>1401.6</v>
          </cell>
          <cell r="H20">
            <v>1456.5</v>
          </cell>
          <cell r="I20">
            <v>1447.3</v>
          </cell>
          <cell r="J20">
            <v>1302</v>
          </cell>
          <cell r="K20">
            <v>100</v>
          </cell>
          <cell r="L20">
            <v>1396</v>
          </cell>
          <cell r="M20">
            <v>1344</v>
          </cell>
          <cell r="N20">
            <v>1335.6</v>
          </cell>
          <cell r="O20">
            <v>1228.0999999999999</v>
          </cell>
        </row>
        <row r="21">
          <cell r="C21">
            <v>170</v>
          </cell>
          <cell r="D21">
            <v>1648</v>
          </cell>
          <cell r="E21">
            <v>1730.4</v>
          </cell>
          <cell r="F21">
            <v>1503.8</v>
          </cell>
          <cell r="G21">
            <v>1402.1</v>
          </cell>
          <cell r="H21">
            <v>100</v>
          </cell>
          <cell r="I21">
            <v>1439.2</v>
          </cell>
          <cell r="J21">
            <v>100</v>
          </cell>
          <cell r="K21">
            <v>1349.9</v>
          </cell>
          <cell r="L21">
            <v>1402.1</v>
          </cell>
          <cell r="M21">
            <v>1342.7</v>
          </cell>
          <cell r="N21">
            <v>1324</v>
          </cell>
          <cell r="O21">
            <v>1228.5999999999999</v>
          </cell>
        </row>
        <row r="22">
          <cell r="C22">
            <v>180</v>
          </cell>
          <cell r="D22">
            <v>100</v>
          </cell>
          <cell r="E22">
            <v>1751</v>
          </cell>
          <cell r="F22">
            <v>1507.3</v>
          </cell>
          <cell r="G22">
            <v>1402</v>
          </cell>
          <cell r="H22">
            <v>1463</v>
          </cell>
          <cell r="I22">
            <v>1409.8</v>
          </cell>
          <cell r="J22">
            <v>1301</v>
          </cell>
          <cell r="K22">
            <v>1337.7</v>
          </cell>
          <cell r="L22">
            <v>1405.8</v>
          </cell>
          <cell r="M22">
            <v>100</v>
          </cell>
          <cell r="N22">
            <v>1313.9</v>
          </cell>
          <cell r="O22">
            <v>1225.4000000000001</v>
          </cell>
        </row>
        <row r="23">
          <cell r="C23">
            <v>190</v>
          </cell>
          <cell r="D23">
            <v>1617.1</v>
          </cell>
          <cell r="E23">
            <v>1720.1</v>
          </cell>
          <cell r="F23">
            <v>1502.7</v>
          </cell>
          <cell r="G23">
            <v>100</v>
          </cell>
          <cell r="H23">
            <v>1462.2</v>
          </cell>
          <cell r="I23">
            <v>1411.8</v>
          </cell>
          <cell r="J23">
            <v>100</v>
          </cell>
          <cell r="K23">
            <v>1322.5</v>
          </cell>
          <cell r="L23">
            <v>1408.9</v>
          </cell>
          <cell r="M23">
            <v>1344.8</v>
          </cell>
          <cell r="N23">
            <v>1306.3</v>
          </cell>
          <cell r="O23">
            <v>1226.5999999999999</v>
          </cell>
        </row>
        <row r="24">
          <cell r="C24">
            <v>200</v>
          </cell>
          <cell r="D24">
            <v>1678.9</v>
          </cell>
          <cell r="E24">
            <v>1694.3</v>
          </cell>
          <cell r="F24">
            <v>1461.6</v>
          </cell>
          <cell r="G24">
            <v>1402.7</v>
          </cell>
          <cell r="H24">
            <v>1430.2</v>
          </cell>
          <cell r="I24">
            <v>1410.8</v>
          </cell>
          <cell r="J24">
            <v>1308.7</v>
          </cell>
          <cell r="K24">
            <v>1315.4</v>
          </cell>
          <cell r="L24">
            <v>100</v>
          </cell>
          <cell r="M24">
            <v>1345.3</v>
          </cell>
          <cell r="N24">
            <v>1281.9000000000001</v>
          </cell>
          <cell r="O24">
            <v>100</v>
          </cell>
        </row>
        <row r="25">
          <cell r="C25">
            <v>210</v>
          </cell>
          <cell r="D25">
            <v>1751</v>
          </cell>
          <cell r="E25">
            <v>1694.5</v>
          </cell>
          <cell r="F25">
            <v>1461.6</v>
          </cell>
          <cell r="G25">
            <v>1392.5</v>
          </cell>
          <cell r="H25">
            <v>1406.7</v>
          </cell>
          <cell r="I25">
            <v>100</v>
          </cell>
          <cell r="J25">
            <v>1306</v>
          </cell>
          <cell r="K25">
            <v>1319.5</v>
          </cell>
          <cell r="L25">
            <v>1413.3</v>
          </cell>
          <cell r="M25">
            <v>1347.5</v>
          </cell>
          <cell r="N25">
            <v>1280.9000000000001</v>
          </cell>
          <cell r="O25">
            <v>1210.8</v>
          </cell>
        </row>
        <row r="26">
          <cell r="C26">
            <v>220</v>
          </cell>
          <cell r="D26">
            <v>1797.3</v>
          </cell>
          <cell r="E26">
            <v>100</v>
          </cell>
          <cell r="F26">
            <v>100</v>
          </cell>
          <cell r="G26">
            <v>1391.2</v>
          </cell>
          <cell r="H26">
            <v>1397.2</v>
          </cell>
          <cell r="I26">
            <v>1412.8</v>
          </cell>
          <cell r="J26">
            <v>1309.9000000000001</v>
          </cell>
          <cell r="K26">
            <v>1323.5</v>
          </cell>
          <cell r="L26">
            <v>1419.9</v>
          </cell>
          <cell r="M26">
            <v>1344.3</v>
          </cell>
          <cell r="N26">
            <v>100</v>
          </cell>
          <cell r="O26">
            <v>1219</v>
          </cell>
        </row>
        <row r="27">
          <cell r="C27">
            <v>230</v>
          </cell>
          <cell r="D27">
            <v>1792.2</v>
          </cell>
          <cell r="E27">
            <v>1704.6</v>
          </cell>
          <cell r="F27">
            <v>1386.6</v>
          </cell>
          <cell r="G27">
            <v>1388.5</v>
          </cell>
          <cell r="H27">
            <v>1401</v>
          </cell>
          <cell r="I27">
            <v>1402.7</v>
          </cell>
          <cell r="J27">
            <v>1291</v>
          </cell>
          <cell r="K27">
            <v>100</v>
          </cell>
          <cell r="L27">
            <v>1421.4</v>
          </cell>
          <cell r="M27">
            <v>1334.7</v>
          </cell>
          <cell r="N27">
            <v>1263.5999999999999</v>
          </cell>
          <cell r="O27">
            <v>1223.4000000000001</v>
          </cell>
        </row>
        <row r="28">
          <cell r="C28">
            <v>240</v>
          </cell>
          <cell r="D28">
            <v>1776.7</v>
          </cell>
          <cell r="E28">
            <v>1705.8</v>
          </cell>
          <cell r="F28">
            <v>1395.6</v>
          </cell>
          <cell r="G28">
            <v>1381.4</v>
          </cell>
          <cell r="H28">
            <v>100</v>
          </cell>
          <cell r="I28">
            <v>1399.6</v>
          </cell>
          <cell r="J28">
            <v>1263.5</v>
          </cell>
          <cell r="K28">
            <v>1322.5</v>
          </cell>
          <cell r="L28">
            <v>1416.3</v>
          </cell>
          <cell r="M28">
            <v>1333.7</v>
          </cell>
          <cell r="N28">
            <v>1269.7</v>
          </cell>
          <cell r="O28">
            <v>1224.9000000000001</v>
          </cell>
        </row>
        <row r="29">
          <cell r="C29">
            <v>250</v>
          </cell>
          <cell r="D29">
            <v>100</v>
          </cell>
          <cell r="E29">
            <v>1689.2</v>
          </cell>
          <cell r="F29">
            <v>1403.7</v>
          </cell>
          <cell r="G29">
            <v>1387.2</v>
          </cell>
          <cell r="H29">
            <v>1403.7</v>
          </cell>
          <cell r="I29">
            <v>1389.5</v>
          </cell>
          <cell r="J29">
            <v>1263.5999999999999</v>
          </cell>
          <cell r="K29">
            <v>1324</v>
          </cell>
          <cell r="L29">
            <v>1407.8</v>
          </cell>
          <cell r="M29">
            <v>100</v>
          </cell>
          <cell r="N29">
            <v>1266.7</v>
          </cell>
          <cell r="O29">
            <v>100</v>
          </cell>
        </row>
        <row r="30">
          <cell r="C30">
            <v>260</v>
          </cell>
          <cell r="D30">
            <v>1730.4</v>
          </cell>
          <cell r="E30">
            <v>1691.4</v>
          </cell>
          <cell r="F30">
            <v>1409.8</v>
          </cell>
          <cell r="G30">
            <v>100</v>
          </cell>
          <cell r="H30">
            <v>1413.1</v>
          </cell>
          <cell r="I30">
            <v>1402.2</v>
          </cell>
          <cell r="J30">
            <v>100</v>
          </cell>
          <cell r="K30">
            <v>1325.5</v>
          </cell>
          <cell r="L30">
            <v>1407.2</v>
          </cell>
          <cell r="M30">
            <v>1331</v>
          </cell>
          <cell r="N30">
            <v>1257.5</v>
          </cell>
          <cell r="O30">
            <v>1225.0999999999999</v>
          </cell>
        </row>
        <row r="31">
          <cell r="C31">
            <v>270</v>
          </cell>
          <cell r="D31">
            <v>100</v>
          </cell>
          <cell r="E31">
            <v>1678.9</v>
          </cell>
          <cell r="F31">
            <v>1399.8</v>
          </cell>
          <cell r="G31">
            <v>1378.3</v>
          </cell>
          <cell r="H31">
            <v>1430.1</v>
          </cell>
          <cell r="I31">
            <v>1403.3</v>
          </cell>
          <cell r="J31">
            <v>1228.5999999999999</v>
          </cell>
          <cell r="K31">
            <v>1337.2</v>
          </cell>
          <cell r="L31">
            <v>100</v>
          </cell>
          <cell r="M31">
            <v>1338.1</v>
          </cell>
          <cell r="N31">
            <v>1259.5</v>
          </cell>
          <cell r="O31">
            <v>100</v>
          </cell>
        </row>
        <row r="32">
          <cell r="C32">
            <v>280</v>
          </cell>
          <cell r="D32">
            <v>100</v>
          </cell>
          <cell r="E32">
            <v>1678.9</v>
          </cell>
          <cell r="F32">
            <v>1395.6</v>
          </cell>
          <cell r="G32">
            <v>1369.1</v>
          </cell>
          <cell r="H32">
            <v>1418.9</v>
          </cell>
          <cell r="I32">
            <v>100</v>
          </cell>
          <cell r="J32">
            <v>1270.7</v>
          </cell>
          <cell r="K32">
            <v>1356</v>
          </cell>
          <cell r="L32">
            <v>1403.1</v>
          </cell>
          <cell r="M32">
            <v>1338.9</v>
          </cell>
          <cell r="N32">
            <v>1259.5999999999999</v>
          </cell>
          <cell r="O32">
            <v>1227.0999999999999</v>
          </cell>
        </row>
        <row r="33">
          <cell r="C33">
            <v>290</v>
          </cell>
          <cell r="D33">
            <v>100</v>
          </cell>
          <cell r="E33">
            <v>100</v>
          </cell>
          <cell r="F33">
            <v>100</v>
          </cell>
          <cell r="G33">
            <v>1351.9</v>
          </cell>
          <cell r="H33">
            <v>1423.4</v>
          </cell>
          <cell r="I33">
            <v>1402.6</v>
          </cell>
          <cell r="J33">
            <v>1259</v>
          </cell>
          <cell r="K33">
            <v>1351.7</v>
          </cell>
          <cell r="L33">
            <v>1391.5</v>
          </cell>
          <cell r="M33">
            <v>1334.9</v>
          </cell>
          <cell r="N33">
            <v>100</v>
          </cell>
          <cell r="O33">
            <v>1228</v>
          </cell>
        </row>
        <row r="34">
          <cell r="C34">
            <v>300</v>
          </cell>
          <cell r="D34">
            <v>1555.3</v>
          </cell>
          <cell r="E34">
            <v>100</v>
          </cell>
          <cell r="F34">
            <v>1399.4</v>
          </cell>
          <cell r="G34">
            <v>1355.3</v>
          </cell>
          <cell r="H34">
            <v>1423.4</v>
          </cell>
          <cell r="I34">
            <v>1387.5</v>
          </cell>
          <cell r="J34">
            <v>1249.4000000000001</v>
          </cell>
          <cell r="K34">
            <v>100</v>
          </cell>
          <cell r="L34">
            <v>1407.7</v>
          </cell>
          <cell r="M34">
            <v>1336.7</v>
          </cell>
          <cell r="N34">
            <v>1264.5999999999999</v>
          </cell>
          <cell r="O34">
            <v>1218</v>
          </cell>
        </row>
        <row r="35">
          <cell r="C35">
            <v>310</v>
          </cell>
          <cell r="D35">
            <v>1545</v>
          </cell>
          <cell r="E35">
            <v>100</v>
          </cell>
          <cell r="F35">
            <v>1402.8</v>
          </cell>
          <cell r="G35">
            <v>100</v>
          </cell>
          <cell r="H35">
            <v>100</v>
          </cell>
          <cell r="I35">
            <v>100</v>
          </cell>
          <cell r="J35">
            <v>1244.5999999999999</v>
          </cell>
          <cell r="K35">
            <v>1368.2</v>
          </cell>
          <cell r="L35">
            <v>100</v>
          </cell>
          <cell r="M35">
            <v>1333.5</v>
          </cell>
          <cell r="N35">
            <v>100</v>
          </cell>
          <cell r="O35">
            <v>1221</v>
          </cell>
        </row>
        <row r="44">
          <cell r="C44">
            <v>10</v>
          </cell>
          <cell r="D44">
            <v>100</v>
          </cell>
          <cell r="E44">
            <v>1192.9000000000001</v>
          </cell>
          <cell r="F44">
            <v>1242.3</v>
          </cell>
        </row>
        <row r="45">
          <cell r="C45">
            <v>20</v>
          </cell>
          <cell r="D45">
            <v>1213.7</v>
          </cell>
          <cell r="E45">
            <v>1185.5</v>
          </cell>
          <cell r="F45">
            <v>1247.4000000000001</v>
          </cell>
        </row>
        <row r="46">
          <cell r="C46">
            <v>30</v>
          </cell>
          <cell r="D46">
            <v>100</v>
          </cell>
          <cell r="E46">
            <v>1187.5</v>
          </cell>
        </row>
        <row r="47">
          <cell r="C47">
            <v>40</v>
          </cell>
          <cell r="D47">
            <v>1202.9000000000001</v>
          </cell>
          <cell r="E47">
            <v>1188.2</v>
          </cell>
        </row>
        <row r="48">
          <cell r="C48">
            <v>50</v>
          </cell>
          <cell r="D48">
            <v>1181.4000000000001</v>
          </cell>
          <cell r="E48">
            <v>1187.8</v>
          </cell>
        </row>
        <row r="49">
          <cell r="C49">
            <v>60</v>
          </cell>
          <cell r="D49">
            <v>1173</v>
          </cell>
          <cell r="E49">
            <v>1187.5999999999999</v>
          </cell>
        </row>
        <row r="50">
          <cell r="C50">
            <v>70</v>
          </cell>
          <cell r="D50">
            <v>1168.2</v>
          </cell>
          <cell r="E50">
            <v>100</v>
          </cell>
        </row>
        <row r="51">
          <cell r="C51">
            <v>80</v>
          </cell>
          <cell r="D51">
            <v>1189.5</v>
          </cell>
          <cell r="E51">
            <v>1191.5999999999999</v>
          </cell>
        </row>
        <row r="52">
          <cell r="C52">
            <v>90</v>
          </cell>
          <cell r="D52">
            <v>1185.7</v>
          </cell>
          <cell r="E52">
            <v>1191.5999999999999</v>
          </cell>
        </row>
        <row r="53">
          <cell r="C53">
            <v>100</v>
          </cell>
          <cell r="D53">
            <v>100</v>
          </cell>
          <cell r="E53">
            <v>1195.0999999999999</v>
          </cell>
        </row>
        <row r="54">
          <cell r="C54">
            <v>110</v>
          </cell>
          <cell r="D54">
            <v>1190.5</v>
          </cell>
          <cell r="E54">
            <v>1192.5999999999999</v>
          </cell>
        </row>
        <row r="55">
          <cell r="C55">
            <v>120</v>
          </cell>
          <cell r="D55">
            <v>1190.5</v>
          </cell>
          <cell r="E55">
            <v>1193.9000000000001</v>
          </cell>
        </row>
        <row r="56">
          <cell r="C56">
            <v>130</v>
          </cell>
          <cell r="D56">
            <v>1189.2</v>
          </cell>
          <cell r="E56">
            <v>1193</v>
          </cell>
        </row>
        <row r="57">
          <cell r="C57">
            <v>140</v>
          </cell>
          <cell r="D57">
            <v>1204.8</v>
          </cell>
          <cell r="E57">
            <v>100</v>
          </cell>
        </row>
        <row r="58">
          <cell r="C58">
            <v>150</v>
          </cell>
          <cell r="D58">
            <v>1201.7</v>
          </cell>
          <cell r="E58">
            <v>100</v>
          </cell>
        </row>
        <row r="59">
          <cell r="C59">
            <v>160</v>
          </cell>
          <cell r="D59">
            <v>1201.7</v>
          </cell>
          <cell r="E59">
            <v>100</v>
          </cell>
        </row>
        <row r="60">
          <cell r="C60">
            <v>170</v>
          </cell>
          <cell r="D60">
            <v>100</v>
          </cell>
          <cell r="E60">
            <v>100</v>
          </cell>
        </row>
        <row r="61">
          <cell r="C61">
            <v>180</v>
          </cell>
          <cell r="D61">
            <v>1199.7</v>
          </cell>
          <cell r="E61">
            <v>1200.2</v>
          </cell>
        </row>
        <row r="62">
          <cell r="C62">
            <v>190</v>
          </cell>
          <cell r="D62">
            <v>1193.0999999999999</v>
          </cell>
          <cell r="E62">
            <v>1223</v>
          </cell>
        </row>
        <row r="63">
          <cell r="C63">
            <v>200</v>
          </cell>
          <cell r="D63">
            <v>1183.4000000000001</v>
          </cell>
          <cell r="E63">
            <v>1223</v>
          </cell>
        </row>
        <row r="64">
          <cell r="C64">
            <v>210</v>
          </cell>
          <cell r="D64">
            <v>1190</v>
          </cell>
          <cell r="E64">
            <v>100</v>
          </cell>
        </row>
        <row r="65">
          <cell r="C65">
            <v>220</v>
          </cell>
          <cell r="D65">
            <v>1197.7</v>
          </cell>
          <cell r="E65">
            <v>1234.2</v>
          </cell>
        </row>
        <row r="66">
          <cell r="C66">
            <v>230</v>
          </cell>
          <cell r="D66">
            <v>1197.7</v>
          </cell>
          <cell r="E66">
            <v>1227.0999999999999</v>
          </cell>
        </row>
        <row r="67">
          <cell r="C67">
            <v>240</v>
          </cell>
          <cell r="D67">
            <v>100</v>
          </cell>
          <cell r="E67">
            <v>1235.2</v>
          </cell>
        </row>
        <row r="68">
          <cell r="C68">
            <v>250</v>
          </cell>
          <cell r="D68">
            <v>1197.7</v>
          </cell>
          <cell r="E68">
            <v>1243.3</v>
          </cell>
        </row>
        <row r="69">
          <cell r="C69">
            <v>260</v>
          </cell>
          <cell r="D69">
            <v>1194.5999999999999</v>
          </cell>
          <cell r="E69">
            <v>1240.8</v>
          </cell>
        </row>
        <row r="70">
          <cell r="C70">
            <v>270</v>
          </cell>
          <cell r="D70">
            <v>1193.7</v>
          </cell>
          <cell r="E70">
            <v>1240.7</v>
          </cell>
        </row>
        <row r="71">
          <cell r="C71">
            <v>280</v>
          </cell>
          <cell r="D71">
            <v>1193.2</v>
          </cell>
          <cell r="E71">
            <v>100</v>
          </cell>
        </row>
        <row r="72">
          <cell r="C72">
            <v>290</v>
          </cell>
          <cell r="D72">
            <v>1192.7</v>
          </cell>
          <cell r="E72">
            <v>100</v>
          </cell>
        </row>
        <row r="73">
          <cell r="C73">
            <v>300</v>
          </cell>
          <cell r="D73">
            <v>1192.9000000000001</v>
          </cell>
          <cell r="E73">
            <v>100</v>
          </cell>
        </row>
        <row r="74">
          <cell r="C74">
            <v>310</v>
          </cell>
          <cell r="D74">
            <v>100</v>
          </cell>
          <cell r="E74">
            <v>100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AD_TITEL"/>
      <sheetName val="9 8_9 8"/>
      <sheetName val="기준안(98_99)"/>
      <sheetName val="9 9_9 9"/>
      <sheetName val="기준안(98_00)"/>
      <sheetName val="9 9_0 0"/>
      <sheetName val="기준안(98_01)"/>
      <sheetName val="9 9_0 1"/>
      <sheetName val="전신환매도율"/>
      <sheetName val="98_국산장비"/>
      <sheetName val="98_외산장비"/>
      <sheetName val="99_국산장비"/>
      <sheetName val="99_외산장비"/>
      <sheetName val="노무비"/>
      <sheetName val="01_기계경비_(분류)"/>
      <sheetName val="자료"/>
      <sheetName val="POOM_MOTO"/>
      <sheetName val="POOM_MOTO2"/>
      <sheetName val="공사개요"/>
      <sheetName val="입찰안"/>
      <sheetName val="3지구단위"/>
      <sheetName val="지구단위계획"/>
      <sheetName val="대가2(원본)"/>
      <sheetName val="표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22">
          <cell r="C122">
            <v>10</v>
          </cell>
          <cell r="D122">
            <v>100</v>
          </cell>
          <cell r="E122">
            <v>1169.3</v>
          </cell>
          <cell r="F122">
            <v>100</v>
          </cell>
          <cell r="G122">
            <v>100</v>
          </cell>
          <cell r="H122">
            <v>100</v>
          </cell>
          <cell r="I122">
            <v>1297.9000000000001</v>
          </cell>
          <cell r="J122">
            <v>100</v>
          </cell>
          <cell r="K122">
            <v>1309.2</v>
          </cell>
          <cell r="L122">
            <v>1291.5</v>
          </cell>
        </row>
        <row r="123">
          <cell r="C123">
            <v>20</v>
          </cell>
          <cell r="D123">
            <v>1259.7</v>
          </cell>
          <cell r="E123">
            <v>1261.5</v>
          </cell>
          <cell r="F123">
            <v>1277.3</v>
          </cell>
          <cell r="G123">
            <v>1362.2</v>
          </cell>
          <cell r="H123">
            <v>1315.5</v>
          </cell>
          <cell r="I123">
            <v>1296</v>
          </cell>
          <cell r="J123">
            <v>1313.4</v>
          </cell>
          <cell r="K123">
            <v>1300.8</v>
          </cell>
        </row>
        <row r="124">
          <cell r="C124">
            <v>30</v>
          </cell>
          <cell r="D124">
            <v>1282.5</v>
          </cell>
          <cell r="E124">
            <v>1265.2</v>
          </cell>
          <cell r="F124">
            <v>1283.4000000000001</v>
          </cell>
          <cell r="G124">
            <v>1356.9</v>
          </cell>
          <cell r="H124">
            <v>1307.0999999999999</v>
          </cell>
          <cell r="I124">
            <v>100</v>
          </cell>
          <cell r="J124">
            <v>1305.0999999999999</v>
          </cell>
          <cell r="K124">
            <v>1301.3</v>
          </cell>
        </row>
        <row r="125">
          <cell r="C125">
            <v>40</v>
          </cell>
          <cell r="D125">
            <v>1266.2</v>
          </cell>
          <cell r="E125">
            <v>100</v>
          </cell>
          <cell r="F125">
            <v>100</v>
          </cell>
          <cell r="G125">
            <v>1378.5</v>
          </cell>
          <cell r="H125">
            <v>1310.9</v>
          </cell>
          <cell r="I125">
            <v>1298.5999999999999</v>
          </cell>
          <cell r="J125">
            <v>1307.9000000000001</v>
          </cell>
          <cell r="K125">
            <v>1298.5999999999999</v>
          </cell>
        </row>
        <row r="126">
          <cell r="C126">
            <v>50</v>
          </cell>
          <cell r="D126">
            <v>1275.8</v>
          </cell>
          <cell r="E126">
            <v>1274.8</v>
          </cell>
          <cell r="F126">
            <v>1285.7</v>
          </cell>
          <cell r="G126">
            <v>100</v>
          </cell>
          <cell r="H126">
            <v>100</v>
          </cell>
          <cell r="I126">
            <v>1299.3</v>
          </cell>
          <cell r="J126">
            <v>1309.3</v>
          </cell>
          <cell r="K126">
            <v>100</v>
          </cell>
        </row>
        <row r="127">
          <cell r="C127">
            <v>60</v>
          </cell>
          <cell r="D127">
            <v>1280.9000000000001</v>
          </cell>
          <cell r="E127">
            <v>1272.8</v>
          </cell>
          <cell r="F127">
            <v>1277.0999999999999</v>
          </cell>
          <cell r="G127">
            <v>1355.2</v>
          </cell>
          <cell r="H127">
            <v>100</v>
          </cell>
          <cell r="I127">
            <v>100</v>
          </cell>
          <cell r="J127">
            <v>1306.5999999999999</v>
          </cell>
          <cell r="K127">
            <v>1298.9000000000001</v>
          </cell>
        </row>
        <row r="128">
          <cell r="C128">
            <v>70</v>
          </cell>
          <cell r="D128">
            <v>100</v>
          </cell>
          <cell r="E128">
            <v>1276.5999999999999</v>
          </cell>
          <cell r="F128">
            <v>1285.8</v>
          </cell>
          <cell r="G128">
            <v>1352.1</v>
          </cell>
          <cell r="H128">
            <v>1309.7</v>
          </cell>
          <cell r="I128">
            <v>1298.7</v>
          </cell>
          <cell r="J128">
            <v>1309.7</v>
          </cell>
          <cell r="K128">
            <v>1299.9000000000001</v>
          </cell>
        </row>
        <row r="129">
          <cell r="C129">
            <v>80</v>
          </cell>
          <cell r="D129">
            <v>1278.4000000000001</v>
          </cell>
          <cell r="E129">
            <v>1277.9000000000001</v>
          </cell>
          <cell r="F129">
            <v>1285.9000000000001</v>
          </cell>
          <cell r="G129">
            <v>100</v>
          </cell>
          <cell r="H129">
            <v>1313.2</v>
          </cell>
          <cell r="I129">
            <v>1297.2</v>
          </cell>
          <cell r="J129">
            <v>100</v>
          </cell>
          <cell r="K129">
            <v>1297.3</v>
          </cell>
        </row>
        <row r="130">
          <cell r="C130">
            <v>90</v>
          </cell>
          <cell r="D130">
            <v>1267.3</v>
          </cell>
          <cell r="E130">
            <v>1273.9000000000001</v>
          </cell>
          <cell r="F130">
            <v>1281.2</v>
          </cell>
          <cell r="G130">
            <v>1352.3</v>
          </cell>
          <cell r="H130">
            <v>1314.5</v>
          </cell>
          <cell r="I130">
            <v>1300.0999999999999</v>
          </cell>
          <cell r="J130">
            <v>1308.7</v>
          </cell>
          <cell r="K130">
            <v>1300.8</v>
          </cell>
        </row>
        <row r="131">
          <cell r="C131">
            <v>100</v>
          </cell>
          <cell r="D131">
            <v>1280.3</v>
          </cell>
          <cell r="E131">
            <v>1278.4000000000001</v>
          </cell>
          <cell r="F131">
            <v>1285.4000000000001</v>
          </cell>
          <cell r="G131">
            <v>1347.1</v>
          </cell>
          <cell r="H131">
            <v>1318.6</v>
          </cell>
          <cell r="I131">
            <v>100</v>
          </cell>
          <cell r="J131">
            <v>1311.7</v>
          </cell>
          <cell r="K131">
            <v>1296</v>
          </cell>
        </row>
        <row r="132">
          <cell r="C132">
            <v>110</v>
          </cell>
          <cell r="D132">
            <v>1290.5999999999999</v>
          </cell>
          <cell r="E132">
            <v>100</v>
          </cell>
          <cell r="F132">
            <v>100</v>
          </cell>
          <cell r="G132">
            <v>1337.9</v>
          </cell>
          <cell r="H132">
            <v>1313.4</v>
          </cell>
          <cell r="I132">
            <v>1301.0999999999999</v>
          </cell>
          <cell r="J132">
            <v>1321.6</v>
          </cell>
          <cell r="K132">
            <v>1295</v>
          </cell>
        </row>
        <row r="133">
          <cell r="C133">
            <v>120</v>
          </cell>
          <cell r="D133">
            <v>1293.5999999999999</v>
          </cell>
          <cell r="E133">
            <v>1276.5999999999999</v>
          </cell>
          <cell r="F133">
            <v>1290.9000000000001</v>
          </cell>
          <cell r="G133">
            <v>1329</v>
          </cell>
          <cell r="H133">
            <v>1310.7</v>
          </cell>
          <cell r="I133">
            <v>1303.0999999999999</v>
          </cell>
          <cell r="J133">
            <v>1313.4</v>
          </cell>
          <cell r="K133">
            <v>100</v>
          </cell>
        </row>
        <row r="134">
          <cell r="C134">
            <v>130</v>
          </cell>
          <cell r="D134">
            <v>1293.7</v>
          </cell>
          <cell r="E134">
            <v>1267.2</v>
          </cell>
          <cell r="F134">
            <v>1287.7</v>
          </cell>
          <cell r="G134">
            <v>1337.2</v>
          </cell>
          <cell r="H134">
            <v>100</v>
          </cell>
          <cell r="I134">
            <v>1306.0999999999999</v>
          </cell>
          <cell r="J134">
            <v>1321.3</v>
          </cell>
          <cell r="K134">
            <v>1298</v>
          </cell>
        </row>
        <row r="135">
          <cell r="C135">
            <v>140</v>
          </cell>
          <cell r="D135">
            <v>100</v>
          </cell>
          <cell r="E135">
            <v>1264.5</v>
          </cell>
          <cell r="F135">
            <v>1290.3</v>
          </cell>
          <cell r="G135">
            <v>1336.4</v>
          </cell>
          <cell r="H135">
            <v>1310.0999999999999</v>
          </cell>
          <cell r="I135">
            <v>1304.2</v>
          </cell>
          <cell r="J135">
            <v>1322.8</v>
          </cell>
          <cell r="K135">
            <v>1301.0999999999999</v>
          </cell>
        </row>
        <row r="136">
          <cell r="C136">
            <v>150</v>
          </cell>
          <cell r="D136">
            <v>1298.4000000000001</v>
          </cell>
          <cell r="E136">
            <v>1259.2</v>
          </cell>
          <cell r="F136">
            <v>1294.8</v>
          </cell>
          <cell r="G136">
            <v>100</v>
          </cell>
          <cell r="H136">
            <v>1316.4</v>
          </cell>
          <cell r="I136">
            <v>1304.5999999999999</v>
          </cell>
          <cell r="J136">
            <v>100</v>
          </cell>
          <cell r="K136">
            <v>100</v>
          </cell>
        </row>
        <row r="137">
          <cell r="C137">
            <v>160</v>
          </cell>
          <cell r="D137">
            <v>1296</v>
          </cell>
          <cell r="E137">
            <v>1255.5999999999999</v>
          </cell>
          <cell r="F137">
            <v>1304.9000000000001</v>
          </cell>
          <cell r="G137">
            <v>1342.1</v>
          </cell>
          <cell r="H137">
            <v>1322.1</v>
          </cell>
          <cell r="I137">
            <v>1309.7</v>
          </cell>
          <cell r="J137">
            <v>1324</v>
          </cell>
          <cell r="K137">
            <v>1290.7</v>
          </cell>
        </row>
        <row r="138">
          <cell r="C138">
            <v>170</v>
          </cell>
          <cell r="D138">
            <v>1290.0999999999999</v>
          </cell>
          <cell r="E138">
            <v>1258.2</v>
          </cell>
          <cell r="F138">
            <v>1306.5999999999999</v>
          </cell>
          <cell r="G138">
            <v>1337.4</v>
          </cell>
          <cell r="H138">
            <v>1314.6</v>
          </cell>
          <cell r="I138">
            <v>100</v>
          </cell>
          <cell r="J138">
            <v>100</v>
          </cell>
          <cell r="K138">
            <v>1298.0999999999999</v>
          </cell>
        </row>
        <row r="139">
          <cell r="C139">
            <v>180</v>
          </cell>
          <cell r="D139">
            <v>1296.5</v>
          </cell>
          <cell r="E139">
            <v>100</v>
          </cell>
          <cell r="F139">
            <v>100</v>
          </cell>
          <cell r="G139">
            <v>1327</v>
          </cell>
          <cell r="H139">
            <v>1316.7</v>
          </cell>
          <cell r="I139">
            <v>1313.2</v>
          </cell>
          <cell r="J139">
            <v>1324.5</v>
          </cell>
          <cell r="K139">
            <v>1297</v>
          </cell>
        </row>
        <row r="140">
          <cell r="C140">
            <v>190</v>
          </cell>
          <cell r="D140">
            <v>1289.3</v>
          </cell>
          <cell r="E140">
            <v>1259.0999999999999</v>
          </cell>
          <cell r="F140">
            <v>1312.1</v>
          </cell>
          <cell r="G140">
            <v>1310.7</v>
          </cell>
          <cell r="H140">
            <v>1317.7</v>
          </cell>
          <cell r="I140">
            <v>1317.6</v>
          </cell>
          <cell r="J140">
            <v>1318.2</v>
          </cell>
          <cell r="K140">
            <v>100</v>
          </cell>
        </row>
        <row r="141">
          <cell r="C141">
            <v>200</v>
          </cell>
          <cell r="D141">
            <v>1285.4000000000001</v>
          </cell>
          <cell r="E141">
            <v>1247.9000000000001</v>
          </cell>
          <cell r="F141">
            <v>1308.5</v>
          </cell>
          <cell r="G141">
            <v>1325.8</v>
          </cell>
          <cell r="H141">
            <v>100</v>
          </cell>
          <cell r="I141">
            <v>1307.5</v>
          </cell>
          <cell r="J141">
            <v>1318.3</v>
          </cell>
          <cell r="K141">
            <v>1298.7</v>
          </cell>
        </row>
        <row r="142">
          <cell r="C142">
            <v>210</v>
          </cell>
          <cell r="D142">
            <v>100</v>
          </cell>
          <cell r="E142">
            <v>1250.0999999999999</v>
          </cell>
          <cell r="F142">
            <v>1318</v>
          </cell>
          <cell r="G142">
            <v>1330.9</v>
          </cell>
          <cell r="H142">
            <v>1314.2</v>
          </cell>
          <cell r="I142">
            <v>1315.6</v>
          </cell>
          <cell r="J142">
            <v>1314.7</v>
          </cell>
          <cell r="K142">
            <v>1296.3</v>
          </cell>
        </row>
        <row r="143">
          <cell r="C143">
            <v>220</v>
          </cell>
          <cell r="D143">
            <v>1286.3</v>
          </cell>
          <cell r="E143">
            <v>1256.5999999999999</v>
          </cell>
          <cell r="F143">
            <v>1331.5</v>
          </cell>
          <cell r="G143">
            <v>100</v>
          </cell>
          <cell r="H143">
            <v>1309.2</v>
          </cell>
          <cell r="I143">
            <v>1316.7</v>
          </cell>
          <cell r="J143">
            <v>100</v>
          </cell>
          <cell r="K143">
            <v>1295.2</v>
          </cell>
        </row>
        <row r="144">
          <cell r="C144">
            <v>230</v>
          </cell>
          <cell r="D144">
            <v>100</v>
          </cell>
          <cell r="E144">
            <v>1260.7</v>
          </cell>
          <cell r="F144">
            <v>1319.9</v>
          </cell>
          <cell r="G144">
            <v>1327.4</v>
          </cell>
          <cell r="H144">
            <v>1297.5</v>
          </cell>
          <cell r="I144">
            <v>1315.7</v>
          </cell>
          <cell r="J144">
            <v>1322.1</v>
          </cell>
          <cell r="K144">
            <v>1296.2</v>
          </cell>
        </row>
        <row r="145">
          <cell r="C145">
            <v>240</v>
          </cell>
          <cell r="D145">
            <v>100</v>
          </cell>
          <cell r="E145">
            <v>1260.2</v>
          </cell>
          <cell r="F145">
            <v>1317.7</v>
          </cell>
          <cell r="G145">
            <v>1319.8</v>
          </cell>
          <cell r="H145">
            <v>1297.5</v>
          </cell>
          <cell r="I145">
            <v>100</v>
          </cell>
          <cell r="J145">
            <v>1321.3</v>
          </cell>
          <cell r="K145">
            <v>1293.7</v>
          </cell>
        </row>
        <row r="146">
          <cell r="C146">
            <v>250</v>
          </cell>
          <cell r="D146">
            <v>100</v>
          </cell>
          <cell r="E146">
            <v>100</v>
          </cell>
          <cell r="F146">
            <v>100</v>
          </cell>
          <cell r="G146">
            <v>1320.6</v>
          </cell>
          <cell r="H146">
            <v>1301.5</v>
          </cell>
          <cell r="I146">
            <v>1315.5</v>
          </cell>
          <cell r="J146">
            <v>1321.6</v>
          </cell>
          <cell r="K146">
            <v>1294.5</v>
          </cell>
        </row>
        <row r="147">
          <cell r="C147">
            <v>260</v>
          </cell>
          <cell r="D147">
            <v>1292.8</v>
          </cell>
          <cell r="E147">
            <v>1260.2</v>
          </cell>
          <cell r="F147">
            <v>1323.3</v>
          </cell>
          <cell r="G147">
            <v>1326.1</v>
          </cell>
          <cell r="H147">
            <v>1304.5999999999999</v>
          </cell>
          <cell r="I147">
            <v>1311.7</v>
          </cell>
          <cell r="J147">
            <v>1311</v>
          </cell>
          <cell r="K147">
            <v>100</v>
          </cell>
        </row>
        <row r="148">
          <cell r="C148">
            <v>270</v>
          </cell>
          <cell r="D148">
            <v>1292.5</v>
          </cell>
          <cell r="E148">
            <v>1258.7</v>
          </cell>
          <cell r="F148">
            <v>1322.3</v>
          </cell>
          <cell r="G148">
            <v>1340.6</v>
          </cell>
          <cell r="H148">
            <v>100</v>
          </cell>
          <cell r="I148">
            <v>1312.7</v>
          </cell>
          <cell r="J148">
            <v>1313.5</v>
          </cell>
          <cell r="K148">
            <v>1293.4000000000001</v>
          </cell>
        </row>
        <row r="149">
          <cell r="C149">
            <v>280</v>
          </cell>
          <cell r="D149">
            <v>100</v>
          </cell>
          <cell r="E149">
            <v>1263</v>
          </cell>
          <cell r="F149">
            <v>1317.2</v>
          </cell>
          <cell r="G149">
            <v>1337.9</v>
          </cell>
          <cell r="H149">
            <v>1306.5999999999999</v>
          </cell>
          <cell r="I149">
            <v>1312.5</v>
          </cell>
          <cell r="J149">
            <v>1311.7</v>
          </cell>
          <cell r="K149">
            <v>1293.5</v>
          </cell>
        </row>
        <row r="150">
          <cell r="C150">
            <v>290</v>
          </cell>
          <cell r="D150">
            <v>1279.5</v>
          </cell>
          <cell r="E150">
            <v>100</v>
          </cell>
          <cell r="F150">
            <v>1331.5</v>
          </cell>
          <cell r="G150">
            <v>100</v>
          </cell>
          <cell r="H150">
            <v>1302.3</v>
          </cell>
          <cell r="I150">
            <v>1310.2</v>
          </cell>
          <cell r="J150">
            <v>100</v>
          </cell>
        </row>
        <row r="151">
          <cell r="C151">
            <v>300</v>
          </cell>
          <cell r="D151">
            <v>1277.3</v>
          </cell>
          <cell r="E151">
            <v>100</v>
          </cell>
          <cell r="F151">
            <v>1342</v>
          </cell>
          <cell r="G151">
            <v>1327.8</v>
          </cell>
          <cell r="H151">
            <v>1302.0999999999999</v>
          </cell>
          <cell r="I151">
            <v>1310.2</v>
          </cell>
          <cell r="J151">
            <v>1316.2</v>
          </cell>
        </row>
        <row r="152">
          <cell r="C152">
            <v>310</v>
          </cell>
          <cell r="D152">
            <v>1271.3</v>
          </cell>
          <cell r="E152">
            <v>100</v>
          </cell>
          <cell r="F152">
            <v>1346.5</v>
          </cell>
          <cell r="G152">
            <v>100</v>
          </cell>
          <cell r="H152">
            <v>1295.2</v>
          </cell>
          <cell r="I152">
            <v>100</v>
          </cell>
          <cell r="J152">
            <v>1312.7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품종별월계"/>
      <sheetName val="표지"/>
      <sheetName val="기준"/>
      <sheetName val="참고1"/>
      <sheetName val="종합"/>
      <sheetName val="품종"/>
      <sheetName val="수량"/>
      <sheetName val="매출액"/>
      <sheetName val="경제전망"/>
      <sheetName val="그래프"/>
      <sheetName val="Sheet16"/>
      <sheetName val="단가산출서"/>
      <sheetName val="장기판매계획"/>
      <sheetName val="3_2_집기비품교체주기"/>
      <sheetName val="전신환매도율"/>
      <sheetName val="총투자비산정"/>
      <sheetName val="ROE(FI)"/>
      <sheetName val="Sens&amp;Anal"/>
      <sheetName val="연습"/>
      <sheetName val="내역서"/>
      <sheetName val="설계명세서"/>
      <sheetName val="3지구단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FCE85-7BAB-482C-BD78-26908BD1C7B8}">
  <sheetPr>
    <pageSetUpPr fitToPage="1"/>
  </sheetPr>
  <dimension ref="A1:K47"/>
  <sheetViews>
    <sheetView view="pageBreakPreview" topLeftCell="B1" zoomScaleNormal="100" zoomScaleSheetLayoutView="100" workbookViewId="0">
      <pane xSplit="2" ySplit="3" topLeftCell="D17" activePane="bottomRight" state="frozen"/>
      <selection activeCell="B1" sqref="B1"/>
      <selection pane="topRight" activeCell="D1" sqref="D1"/>
      <selection pane="bottomLeft" activeCell="B4" sqref="B4"/>
      <selection pane="bottomRight" activeCell="E43" sqref="E43:G43"/>
    </sheetView>
  </sheetViews>
  <sheetFormatPr defaultRowHeight="16.5"/>
  <cols>
    <col min="1" max="1" width="0" hidden="1" customWidth="1"/>
    <col min="2" max="3" width="5.625" customWidth="1"/>
    <col min="4" max="4" width="35.625" customWidth="1"/>
    <col min="5" max="6" width="20.625" customWidth="1"/>
    <col min="7" max="7" width="22.625" customWidth="1"/>
    <col min="8" max="8" width="66.625" customWidth="1"/>
    <col min="9" max="9" width="33.625" customWidth="1"/>
    <col min="11" max="11" width="10.25" bestFit="1" customWidth="1"/>
  </cols>
  <sheetData>
    <row r="1" spans="1:9" ht="24" customHeight="1">
      <c r="B1" s="57" t="s">
        <v>2156</v>
      </c>
      <c r="C1" s="57"/>
      <c r="D1" s="57"/>
      <c r="E1" s="57"/>
      <c r="F1" s="57"/>
      <c r="G1" s="57"/>
      <c r="H1" s="57"/>
      <c r="I1" s="57"/>
    </row>
    <row r="2" spans="1:9" ht="21.95" customHeight="1">
      <c r="B2" s="58" t="s">
        <v>2287</v>
      </c>
      <c r="C2" s="58"/>
      <c r="D2" s="58"/>
      <c r="E2" s="58"/>
      <c r="F2" s="1"/>
      <c r="G2" s="1"/>
      <c r="H2" s="59"/>
      <c r="I2" s="59"/>
    </row>
    <row r="3" spans="1:9" ht="21.95" customHeight="1">
      <c r="B3" s="50" t="s">
        <v>2157</v>
      </c>
      <c r="C3" s="50"/>
      <c r="D3" s="50"/>
      <c r="E3" s="26" t="s">
        <v>2158</v>
      </c>
      <c r="F3" s="26" t="s">
        <v>2159</v>
      </c>
      <c r="G3" s="26" t="s">
        <v>2160</v>
      </c>
      <c r="H3" s="26" t="s">
        <v>2161</v>
      </c>
      <c r="I3" s="26" t="s">
        <v>861</v>
      </c>
    </row>
    <row r="4" spans="1:9" ht="21.95" customHeight="1">
      <c r="A4" s="1" t="s">
        <v>2162</v>
      </c>
      <c r="B4" s="60" t="s">
        <v>2163</v>
      </c>
      <c r="C4" s="60" t="s">
        <v>2164</v>
      </c>
      <c r="D4" s="26" t="s">
        <v>2165</v>
      </c>
      <c r="E4" s="27"/>
      <c r="F4" s="27"/>
      <c r="G4" s="27"/>
      <c r="H4" s="19" t="s">
        <v>52</v>
      </c>
      <c r="I4" s="19" t="s">
        <v>52</v>
      </c>
    </row>
    <row r="5" spans="1:9" ht="21.95" customHeight="1">
      <c r="A5" s="1" t="s">
        <v>2166</v>
      </c>
      <c r="B5" s="60"/>
      <c r="C5" s="60"/>
      <c r="D5" s="26" t="s">
        <v>2167</v>
      </c>
      <c r="E5" s="28"/>
      <c r="F5" s="28"/>
      <c r="G5" s="28"/>
      <c r="H5" s="19" t="s">
        <v>52</v>
      </c>
      <c r="I5" s="19" t="s">
        <v>52</v>
      </c>
    </row>
    <row r="6" spans="1:9" ht="21.95" hidden="1" customHeight="1">
      <c r="A6" s="1" t="s">
        <v>2133</v>
      </c>
      <c r="B6" s="60"/>
      <c r="C6" s="60"/>
      <c r="D6" s="26" t="s">
        <v>2168</v>
      </c>
      <c r="E6" s="28"/>
      <c r="F6" s="28"/>
      <c r="G6" s="28"/>
      <c r="H6" s="19" t="s">
        <v>52</v>
      </c>
      <c r="I6" s="19" t="s">
        <v>52</v>
      </c>
    </row>
    <row r="7" spans="1:9" ht="21.95" customHeight="1">
      <c r="A7" s="1" t="s">
        <v>2169</v>
      </c>
      <c r="B7" s="60"/>
      <c r="C7" s="60"/>
      <c r="D7" s="26" t="s">
        <v>2170</v>
      </c>
      <c r="E7" s="28"/>
      <c r="F7" s="28"/>
      <c r="G7" s="28"/>
      <c r="H7" s="19" t="s">
        <v>52</v>
      </c>
      <c r="I7" s="19" t="s">
        <v>52</v>
      </c>
    </row>
    <row r="8" spans="1:9" ht="21.95" customHeight="1">
      <c r="A8" s="1" t="s">
        <v>2171</v>
      </c>
      <c r="B8" s="60"/>
      <c r="C8" s="60" t="s">
        <v>2172</v>
      </c>
      <c r="D8" s="26" t="s">
        <v>2173</v>
      </c>
      <c r="E8" s="27"/>
      <c r="F8" s="27"/>
      <c r="G8" s="27"/>
      <c r="H8" s="19" t="s">
        <v>52</v>
      </c>
      <c r="I8" s="19" t="s">
        <v>52</v>
      </c>
    </row>
    <row r="9" spans="1:9" ht="21.95" customHeight="1">
      <c r="A9" s="1" t="s">
        <v>2174</v>
      </c>
      <c r="B9" s="60"/>
      <c r="C9" s="60"/>
      <c r="D9" s="26" t="s">
        <v>2175</v>
      </c>
      <c r="E9" s="28"/>
      <c r="F9" s="28"/>
      <c r="G9" s="28"/>
      <c r="H9" s="19" t="s">
        <v>2176</v>
      </c>
      <c r="I9" s="19" t="s">
        <v>2177</v>
      </c>
    </row>
    <row r="10" spans="1:9" ht="21.95" customHeight="1">
      <c r="A10" s="1" t="s">
        <v>2178</v>
      </c>
      <c r="B10" s="60"/>
      <c r="C10" s="60"/>
      <c r="D10" s="26" t="s">
        <v>2170</v>
      </c>
      <c r="E10" s="28"/>
      <c r="F10" s="28"/>
      <c r="G10" s="28"/>
      <c r="H10" s="19" t="s">
        <v>52</v>
      </c>
      <c r="I10" s="19" t="s">
        <v>52</v>
      </c>
    </row>
    <row r="11" spans="1:9" ht="21.95" customHeight="1">
      <c r="A11" s="1" t="s">
        <v>2179</v>
      </c>
      <c r="B11" s="60"/>
      <c r="C11" s="60" t="s">
        <v>2180</v>
      </c>
      <c r="D11" s="26" t="s">
        <v>2181</v>
      </c>
      <c r="E11" s="27"/>
      <c r="F11" s="27"/>
      <c r="G11" s="27"/>
      <c r="H11" s="19" t="s">
        <v>52</v>
      </c>
      <c r="I11" s="19" t="s">
        <v>52</v>
      </c>
    </row>
    <row r="12" spans="1:9" ht="21.95" customHeight="1">
      <c r="A12" s="1" t="s">
        <v>2182</v>
      </c>
      <c r="B12" s="60"/>
      <c r="C12" s="60"/>
      <c r="D12" s="26" t="s">
        <v>2183</v>
      </c>
      <c r="E12" s="28"/>
      <c r="F12" s="28"/>
      <c r="G12" s="28"/>
      <c r="H12" s="19" t="s">
        <v>2184</v>
      </c>
      <c r="I12" s="19" t="s">
        <v>52</v>
      </c>
    </row>
    <row r="13" spans="1:9" ht="21.95" customHeight="1">
      <c r="A13" s="1" t="s">
        <v>2185</v>
      </c>
      <c r="B13" s="60"/>
      <c r="C13" s="60"/>
      <c r="D13" s="26" t="s">
        <v>2186</v>
      </c>
      <c r="E13" s="28"/>
      <c r="F13" s="28"/>
      <c r="G13" s="28"/>
      <c r="H13" s="19" t="s">
        <v>2187</v>
      </c>
      <c r="I13" s="19" t="s">
        <v>52</v>
      </c>
    </row>
    <row r="14" spans="1:9" ht="21.95" customHeight="1">
      <c r="A14" s="1" t="s">
        <v>2188</v>
      </c>
      <c r="B14" s="60"/>
      <c r="C14" s="60"/>
      <c r="D14" s="26" t="s">
        <v>2189</v>
      </c>
      <c r="E14" s="28">
        <f>TRUNC(E8*0.03595, 0)</f>
        <v>0</v>
      </c>
      <c r="F14" s="28">
        <f>TRUNC(F8*0.03595, 0)</f>
        <v>0</v>
      </c>
      <c r="G14" s="47">
        <f t="shared" ref="G11:G21" si="0">+F14+E14</f>
        <v>0</v>
      </c>
      <c r="H14" s="19" t="s">
        <v>2190</v>
      </c>
      <c r="I14" s="19" t="s">
        <v>52</v>
      </c>
    </row>
    <row r="15" spans="1:9" ht="21.95" customHeight="1">
      <c r="A15" s="1" t="s">
        <v>2191</v>
      </c>
      <c r="B15" s="60"/>
      <c r="C15" s="60"/>
      <c r="D15" s="26" t="s">
        <v>2192</v>
      </c>
      <c r="E15" s="28">
        <f>TRUNC(E8*0.0475, 0)</f>
        <v>0</v>
      </c>
      <c r="F15" s="28">
        <f>TRUNC(F8*0.0475, 0)</f>
        <v>0</v>
      </c>
      <c r="G15" s="47">
        <f t="shared" si="0"/>
        <v>0</v>
      </c>
      <c r="H15" s="19" t="s">
        <v>2193</v>
      </c>
      <c r="I15" s="19" t="s">
        <v>52</v>
      </c>
    </row>
    <row r="16" spans="1:9" ht="21.95" customHeight="1">
      <c r="A16" s="1" t="s">
        <v>2194</v>
      </c>
      <c r="B16" s="60"/>
      <c r="C16" s="60"/>
      <c r="D16" s="26" t="s">
        <v>2195</v>
      </c>
      <c r="E16" s="28">
        <f>TRUNC(E14*0.1314, 0)</f>
        <v>0</v>
      </c>
      <c r="F16" s="28">
        <f>TRUNC(F14*0.1314, 0)</f>
        <v>0</v>
      </c>
      <c r="G16" s="47">
        <f t="shared" si="0"/>
        <v>0</v>
      </c>
      <c r="H16" s="19" t="s">
        <v>2196</v>
      </c>
      <c r="I16" s="19" t="s">
        <v>52</v>
      </c>
    </row>
    <row r="17" spans="1:9" ht="21.95" customHeight="1">
      <c r="A17" s="1" t="s">
        <v>2197</v>
      </c>
      <c r="B17" s="60"/>
      <c r="C17" s="60"/>
      <c r="D17" s="26" t="s">
        <v>2198</v>
      </c>
      <c r="E17" s="28">
        <f>TRUNC(E8*0.023, 0)</f>
        <v>0</v>
      </c>
      <c r="F17" s="28">
        <f>TRUNC(F8*0.023, 0)</f>
        <v>0</v>
      </c>
      <c r="G17" s="47">
        <f t="shared" si="0"/>
        <v>0</v>
      </c>
      <c r="H17" s="19" t="s">
        <v>2199</v>
      </c>
      <c r="I17" s="19" t="s">
        <v>52</v>
      </c>
    </row>
    <row r="18" spans="1:9" ht="21.95" customHeight="1">
      <c r="A18" s="1" t="s">
        <v>2200</v>
      </c>
      <c r="B18" s="60"/>
      <c r="C18" s="60"/>
      <c r="D18" s="26" t="s">
        <v>2201</v>
      </c>
      <c r="E18" s="28"/>
      <c r="F18" s="28"/>
      <c r="G18" s="47"/>
      <c r="H18" s="19" t="s">
        <v>2202</v>
      </c>
      <c r="I18" s="19" t="s">
        <v>2203</v>
      </c>
    </row>
    <row r="19" spans="1:9" ht="21.95" customHeight="1">
      <c r="A19" s="1"/>
      <c r="B19" s="60"/>
      <c r="C19" s="60"/>
      <c r="D19" s="29" t="s">
        <v>2204</v>
      </c>
      <c r="E19" s="30"/>
      <c r="F19" s="30"/>
      <c r="G19" s="30"/>
      <c r="H19" s="19" t="s">
        <v>2205</v>
      </c>
      <c r="I19" s="19"/>
    </row>
    <row r="20" spans="1:9" ht="21.95" customHeight="1">
      <c r="A20" s="1" t="s">
        <v>2206</v>
      </c>
      <c r="B20" s="60"/>
      <c r="C20" s="60"/>
      <c r="D20" s="26" t="s">
        <v>2144</v>
      </c>
      <c r="E20" s="27"/>
      <c r="F20" s="27"/>
      <c r="G20" s="48"/>
      <c r="H20" s="19" t="s">
        <v>52</v>
      </c>
      <c r="I20" s="19" t="s">
        <v>52</v>
      </c>
    </row>
    <row r="21" spans="1:9" ht="21.95" hidden="1" customHeight="1">
      <c r="A21" s="1"/>
      <c r="B21" s="60"/>
      <c r="C21" s="60"/>
      <c r="D21" s="26" t="s">
        <v>2207</v>
      </c>
      <c r="E21" s="27"/>
      <c r="F21" s="27"/>
      <c r="G21" s="27"/>
      <c r="H21" s="19"/>
      <c r="I21" s="19"/>
    </row>
    <row r="22" spans="1:9" ht="21.95" customHeight="1">
      <c r="A22" s="1" t="s">
        <v>2208</v>
      </c>
      <c r="B22" s="60"/>
      <c r="C22" s="60"/>
      <c r="D22" s="26" t="s">
        <v>2209</v>
      </c>
      <c r="E22" s="28"/>
      <c r="F22" s="28"/>
      <c r="G22" s="28"/>
      <c r="H22" s="19" t="s">
        <v>2210</v>
      </c>
      <c r="I22" s="19" t="s">
        <v>2211</v>
      </c>
    </row>
    <row r="23" spans="1:9" ht="21.95" customHeight="1">
      <c r="A23" s="1" t="s">
        <v>2212</v>
      </c>
      <c r="B23" s="60"/>
      <c r="C23" s="60"/>
      <c r="D23" s="26" t="s">
        <v>2213</v>
      </c>
      <c r="E23" s="28"/>
      <c r="F23" s="28"/>
      <c r="G23" s="28"/>
      <c r="H23" s="19" t="s">
        <v>2214</v>
      </c>
      <c r="I23" s="19" t="s">
        <v>2215</v>
      </c>
    </row>
    <row r="24" spans="1:9" ht="21.95" customHeight="1">
      <c r="A24" s="1" t="s">
        <v>2216</v>
      </c>
      <c r="B24" s="60"/>
      <c r="C24" s="60"/>
      <c r="D24" s="26" t="s">
        <v>2217</v>
      </c>
      <c r="E24" s="28"/>
      <c r="F24" s="28"/>
      <c r="G24" s="28"/>
      <c r="H24" s="19" t="s">
        <v>2218</v>
      </c>
      <c r="I24" s="19" t="s">
        <v>52</v>
      </c>
    </row>
    <row r="25" spans="1:9" ht="21.95" customHeight="1">
      <c r="A25" s="1" t="s">
        <v>2219</v>
      </c>
      <c r="B25" s="60"/>
      <c r="C25" s="60"/>
      <c r="D25" s="26" t="s">
        <v>2220</v>
      </c>
      <c r="E25" s="28"/>
      <c r="F25" s="28"/>
      <c r="G25" s="28"/>
      <c r="H25" s="19" t="s">
        <v>2221</v>
      </c>
      <c r="I25" s="19" t="s">
        <v>52</v>
      </c>
    </row>
    <row r="26" spans="1:9" ht="21.95" customHeight="1">
      <c r="A26" s="1"/>
      <c r="B26" s="60"/>
      <c r="C26" s="60"/>
      <c r="D26" s="26" t="s">
        <v>2222</v>
      </c>
      <c r="E26" s="28"/>
      <c r="F26" s="28"/>
      <c r="G26" s="28"/>
      <c r="H26" s="19" t="s">
        <v>2223</v>
      </c>
      <c r="I26" s="19"/>
    </row>
    <row r="27" spans="1:9" ht="21.95" customHeight="1">
      <c r="A27" s="1"/>
      <c r="B27" s="60"/>
      <c r="C27" s="60"/>
      <c r="D27" s="26" t="s">
        <v>2224</v>
      </c>
      <c r="E27" s="28"/>
      <c r="F27" s="28"/>
      <c r="G27" s="28"/>
      <c r="H27" s="19" t="s">
        <v>2225</v>
      </c>
      <c r="I27" s="19"/>
    </row>
    <row r="28" spans="1:9" ht="21.95" customHeight="1">
      <c r="A28" s="1" t="s">
        <v>2226</v>
      </c>
      <c r="B28" s="60"/>
      <c r="C28" s="60"/>
      <c r="D28" s="26" t="s">
        <v>2170</v>
      </c>
      <c r="E28" s="28"/>
      <c r="F28" s="28"/>
      <c r="G28" s="28"/>
      <c r="H28" s="19" t="s">
        <v>52</v>
      </c>
      <c r="I28" s="19" t="s">
        <v>52</v>
      </c>
    </row>
    <row r="29" spans="1:9" ht="21.95" customHeight="1">
      <c r="A29" s="1" t="s">
        <v>2227</v>
      </c>
      <c r="B29" s="50" t="s">
        <v>2228</v>
      </c>
      <c r="C29" s="50"/>
      <c r="D29" s="50"/>
      <c r="E29" s="28"/>
      <c r="F29" s="28"/>
      <c r="G29" s="28"/>
      <c r="H29" s="19" t="s">
        <v>52</v>
      </c>
      <c r="I29" s="19" t="s">
        <v>52</v>
      </c>
    </row>
    <row r="30" spans="1:9" ht="21.95" customHeight="1">
      <c r="A30" s="1" t="s">
        <v>2229</v>
      </c>
      <c r="B30" s="50" t="s">
        <v>2230</v>
      </c>
      <c r="C30" s="50"/>
      <c r="D30" s="50"/>
      <c r="E30" s="28"/>
      <c r="F30" s="28"/>
      <c r="G30" s="28"/>
      <c r="H30" s="19" t="s">
        <v>2231</v>
      </c>
      <c r="I30" s="19" t="s">
        <v>52</v>
      </c>
    </row>
    <row r="31" spans="1:9" ht="21.95" customHeight="1">
      <c r="A31" s="1" t="s">
        <v>2232</v>
      </c>
      <c r="B31" s="50" t="s">
        <v>2233</v>
      </c>
      <c r="C31" s="50"/>
      <c r="D31" s="50"/>
      <c r="E31" s="28"/>
      <c r="F31" s="28"/>
      <c r="G31" s="28"/>
      <c r="H31" s="19" t="s">
        <v>2234</v>
      </c>
      <c r="I31" s="19" t="s">
        <v>52</v>
      </c>
    </row>
    <row r="32" spans="1:9" ht="21.95" hidden="1" customHeight="1">
      <c r="A32" s="1" t="s">
        <v>2139</v>
      </c>
      <c r="B32" s="61" t="s">
        <v>2235</v>
      </c>
      <c r="C32" s="62"/>
      <c r="D32" s="63"/>
      <c r="E32" s="28"/>
      <c r="F32" s="28"/>
      <c r="G32" s="28"/>
      <c r="H32" s="19" t="s">
        <v>2236</v>
      </c>
      <c r="I32" s="19" t="s">
        <v>52</v>
      </c>
    </row>
    <row r="33" spans="1:11" ht="21.95" customHeight="1">
      <c r="A33" s="1" t="s">
        <v>2237</v>
      </c>
      <c r="B33" s="54" t="s">
        <v>2238</v>
      </c>
      <c r="C33" s="55"/>
      <c r="D33" s="56"/>
      <c r="E33" s="31"/>
      <c r="F33" s="31"/>
      <c r="G33" s="31"/>
      <c r="H33" s="32" t="s">
        <v>2239</v>
      </c>
      <c r="I33" s="19" t="s">
        <v>2240</v>
      </c>
    </row>
    <row r="34" spans="1:11" ht="21.95" hidden="1" customHeight="1">
      <c r="A34" s="1" t="s">
        <v>2241</v>
      </c>
      <c r="B34" s="54" t="s">
        <v>2242</v>
      </c>
      <c r="C34" s="55"/>
      <c r="D34" s="56"/>
      <c r="E34" s="30"/>
      <c r="F34" s="30"/>
      <c r="G34" s="30"/>
      <c r="H34" s="33" t="s">
        <v>2243</v>
      </c>
      <c r="I34" s="19" t="s">
        <v>52</v>
      </c>
    </row>
    <row r="35" spans="1:11" ht="21.95" hidden="1" customHeight="1">
      <c r="A35" s="1" t="s">
        <v>2244</v>
      </c>
      <c r="B35" s="51" t="s">
        <v>2245</v>
      </c>
      <c r="C35" s="52"/>
      <c r="D35" s="53"/>
      <c r="E35" s="30"/>
      <c r="F35" s="30"/>
      <c r="G35" s="30"/>
      <c r="H35" s="33" t="s">
        <v>2246</v>
      </c>
      <c r="I35" s="19" t="s">
        <v>52</v>
      </c>
    </row>
    <row r="36" spans="1:11" ht="21.95" customHeight="1">
      <c r="A36" s="1" t="s">
        <v>2247</v>
      </c>
      <c r="B36" s="50" t="s">
        <v>2248</v>
      </c>
      <c r="C36" s="50"/>
      <c r="D36" s="50"/>
      <c r="E36" s="27"/>
      <c r="F36" s="27"/>
      <c r="G36" s="27"/>
      <c r="H36" s="19" t="s">
        <v>52</v>
      </c>
      <c r="I36" s="19" t="s">
        <v>2249</v>
      </c>
    </row>
    <row r="37" spans="1:11" ht="21.95" hidden="1" customHeight="1">
      <c r="A37" s="1" t="s">
        <v>2142</v>
      </c>
      <c r="B37" s="50" t="s">
        <v>2250</v>
      </c>
      <c r="C37" s="50"/>
      <c r="D37" s="50"/>
      <c r="E37" s="27"/>
      <c r="F37" s="27"/>
      <c r="G37" s="27"/>
      <c r="H37" s="19" t="s">
        <v>52</v>
      </c>
      <c r="I37" s="19" t="s">
        <v>2251</v>
      </c>
    </row>
    <row r="38" spans="1:11" ht="21.95" customHeight="1">
      <c r="A38" s="1" t="s">
        <v>2252</v>
      </c>
      <c r="B38" s="50" t="s">
        <v>2253</v>
      </c>
      <c r="C38" s="50"/>
      <c r="D38" s="50"/>
      <c r="E38" s="28"/>
      <c r="F38" s="28"/>
      <c r="G38" s="47"/>
      <c r="H38" s="19" t="s">
        <v>52</v>
      </c>
      <c r="I38" s="19" t="s">
        <v>52</v>
      </c>
    </row>
    <row r="39" spans="1:11" ht="21.95" customHeight="1">
      <c r="A39" s="1" t="s">
        <v>2254</v>
      </c>
      <c r="B39" s="50" t="s">
        <v>2255</v>
      </c>
      <c r="C39" s="50"/>
      <c r="D39" s="50"/>
      <c r="E39" s="28"/>
      <c r="F39" s="28"/>
      <c r="G39" s="47"/>
      <c r="H39" s="19" t="s">
        <v>2256</v>
      </c>
      <c r="I39" s="19" t="s">
        <v>52</v>
      </c>
    </row>
    <row r="40" spans="1:11" ht="21.95" customHeight="1">
      <c r="A40" s="1" t="s">
        <v>2257</v>
      </c>
      <c r="B40" s="50" t="s">
        <v>2258</v>
      </c>
      <c r="C40" s="50"/>
      <c r="D40" s="50"/>
      <c r="E40" s="28"/>
      <c r="F40" s="28"/>
      <c r="G40" s="47"/>
      <c r="H40" s="19" t="s">
        <v>52</v>
      </c>
      <c r="I40" s="19" t="s">
        <v>52</v>
      </c>
      <c r="J40" t="s">
        <v>2259</v>
      </c>
      <c r="K40" s="34">
        <v>46314876</v>
      </c>
    </row>
    <row r="41" spans="1:11" ht="21.95" customHeight="1">
      <c r="A41" s="1"/>
      <c r="B41" s="50" t="s">
        <v>2260</v>
      </c>
      <c r="C41" s="50"/>
      <c r="D41" s="50"/>
      <c r="E41" s="27">
        <f>'원가계산서(건축)'!E36</f>
        <v>18137000</v>
      </c>
      <c r="F41" s="28"/>
      <c r="G41" s="48">
        <f>ROUND(+E41+F41,-3)</f>
        <v>18137000</v>
      </c>
      <c r="H41" s="19"/>
      <c r="I41" s="19"/>
      <c r="K41" s="34"/>
    </row>
    <row r="42" spans="1:11" ht="21.95" customHeight="1">
      <c r="A42" s="1" t="s">
        <v>2147</v>
      </c>
      <c r="B42" s="50" t="s">
        <v>2261</v>
      </c>
      <c r="C42" s="50"/>
      <c r="D42" s="50"/>
      <c r="E42" s="27">
        <f>'원가계산서(건축)'!E37</f>
        <v>71353000</v>
      </c>
      <c r="F42" s="27">
        <f>공종별집계표!L31</f>
        <v>0</v>
      </c>
      <c r="G42" s="48">
        <f>ROUND(+E42+F42,-3)</f>
        <v>71353000</v>
      </c>
      <c r="H42" s="19" t="s">
        <v>52</v>
      </c>
      <c r="I42" s="19" t="s">
        <v>52</v>
      </c>
    </row>
    <row r="43" spans="1:11" ht="21.95" customHeight="1">
      <c r="A43" s="1" t="s">
        <v>2262</v>
      </c>
      <c r="B43" s="50" t="s">
        <v>2263</v>
      </c>
      <c r="C43" s="50"/>
      <c r="D43" s="50"/>
      <c r="E43" s="35"/>
      <c r="F43" s="35"/>
      <c r="G43" s="49"/>
      <c r="H43" s="19" t="s">
        <v>52</v>
      </c>
      <c r="I43" s="19" t="s">
        <v>52</v>
      </c>
    </row>
    <row r="45" spans="1:11">
      <c r="E45" s="36">
        <v>1122764282</v>
      </c>
      <c r="F45" s="36">
        <v>601526326</v>
      </c>
      <c r="G45" s="36">
        <v>1724290000</v>
      </c>
    </row>
    <row r="46" spans="1:11">
      <c r="E46" s="37"/>
      <c r="F46" s="37"/>
      <c r="G46" s="38">
        <f>1760027000-1500000</f>
        <v>1758527000</v>
      </c>
    </row>
    <row r="47" spans="1:11">
      <c r="E47" s="8"/>
      <c r="F47" s="8"/>
      <c r="G47" s="37">
        <f>+G43-G46</f>
        <v>-1758527000</v>
      </c>
    </row>
  </sheetData>
  <mergeCells count="23">
    <mergeCell ref="B34:D34"/>
    <mergeCell ref="B1:I1"/>
    <mergeCell ref="B2:E2"/>
    <mergeCell ref="H2:I2"/>
    <mergeCell ref="B3:D3"/>
    <mergeCell ref="B4:B28"/>
    <mergeCell ref="C4:C7"/>
    <mergeCell ref="C8:C10"/>
    <mergeCell ref="C11:C28"/>
    <mergeCell ref="B29:D29"/>
    <mergeCell ref="B30:D30"/>
    <mergeCell ref="B31:D31"/>
    <mergeCell ref="B32:D32"/>
    <mergeCell ref="B33:D33"/>
    <mergeCell ref="B41:D41"/>
    <mergeCell ref="B42:D42"/>
    <mergeCell ref="B43:D43"/>
    <mergeCell ref="B35:D35"/>
    <mergeCell ref="B36:D36"/>
    <mergeCell ref="B37:D37"/>
    <mergeCell ref="B38:D38"/>
    <mergeCell ref="B39:D39"/>
    <mergeCell ref="B40:D40"/>
  </mergeCells>
  <phoneticPr fontId="1" type="noConversion"/>
  <pageMargins left="0.78740157480314954" right="0" top="0.39370078740157477" bottom="0.39370078740157477" header="0" footer="0"/>
  <pageSetup paperSize="9" scale="5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88522-1866-4D6A-AF6F-53CA1B53A80F}">
  <sheetPr>
    <pageSetUpPr fitToPage="1"/>
  </sheetPr>
  <dimension ref="A1:I41"/>
  <sheetViews>
    <sheetView tabSelected="1" view="pageBreakPreview" topLeftCell="B1" zoomScaleNormal="100" zoomScaleSheetLayoutView="100" workbookViewId="0">
      <selection activeCell="E25" sqref="E25"/>
    </sheetView>
  </sheetViews>
  <sheetFormatPr defaultRowHeight="16.5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80.625" customWidth="1"/>
    <col min="7" max="7" width="43.625" customWidth="1"/>
    <col min="9" max="9" width="13" customWidth="1"/>
  </cols>
  <sheetData>
    <row r="1" spans="1:7" ht="24" customHeight="1">
      <c r="B1" s="57" t="s">
        <v>2156</v>
      </c>
      <c r="C1" s="57"/>
      <c r="D1" s="57"/>
      <c r="E1" s="57"/>
      <c r="F1" s="57"/>
      <c r="G1" s="57"/>
    </row>
    <row r="2" spans="1:7" ht="21.95" customHeight="1">
      <c r="B2" s="58" t="s">
        <v>2264</v>
      </c>
      <c r="C2" s="58"/>
      <c r="D2" s="58"/>
      <c r="E2" s="58"/>
      <c r="F2" s="59"/>
      <c r="G2" s="59"/>
    </row>
    <row r="3" spans="1:7" ht="21.95" customHeight="1">
      <c r="B3" s="50" t="s">
        <v>2157</v>
      </c>
      <c r="C3" s="50"/>
      <c r="D3" s="50"/>
      <c r="E3" s="26" t="s">
        <v>2265</v>
      </c>
      <c r="F3" s="26" t="s">
        <v>2161</v>
      </c>
      <c r="G3" s="26" t="s">
        <v>861</v>
      </c>
    </row>
    <row r="4" spans="1:7" ht="21.95" customHeight="1">
      <c r="A4" s="1" t="s">
        <v>2162</v>
      </c>
      <c r="B4" s="60" t="s">
        <v>2163</v>
      </c>
      <c r="C4" s="60" t="s">
        <v>2164</v>
      </c>
      <c r="D4" s="26" t="s">
        <v>2165</v>
      </c>
      <c r="E4" s="27"/>
      <c r="F4" s="19" t="s">
        <v>52</v>
      </c>
      <c r="G4" s="19" t="s">
        <v>52</v>
      </c>
    </row>
    <row r="5" spans="1:7" ht="21.95" customHeight="1">
      <c r="A5" s="1" t="s">
        <v>2166</v>
      </c>
      <c r="B5" s="60"/>
      <c r="C5" s="60"/>
      <c r="D5" s="26" t="s">
        <v>2167</v>
      </c>
      <c r="E5" s="28"/>
      <c r="F5" s="19" t="s">
        <v>52</v>
      </c>
      <c r="G5" s="19" t="s">
        <v>52</v>
      </c>
    </row>
    <row r="6" spans="1:7" ht="21.95" hidden="1" customHeight="1">
      <c r="A6" s="1" t="s">
        <v>2133</v>
      </c>
      <c r="B6" s="60"/>
      <c r="C6" s="60"/>
      <c r="D6" s="26" t="s">
        <v>2168</v>
      </c>
      <c r="E6" s="28"/>
      <c r="F6" s="19" t="s">
        <v>52</v>
      </c>
      <c r="G6" s="19" t="s">
        <v>52</v>
      </c>
    </row>
    <row r="7" spans="1:7" ht="21.95" customHeight="1">
      <c r="A7" s="1" t="s">
        <v>2169</v>
      </c>
      <c r="B7" s="60"/>
      <c r="C7" s="60"/>
      <c r="D7" s="26" t="s">
        <v>2170</v>
      </c>
      <c r="E7" s="28"/>
      <c r="F7" s="19" t="s">
        <v>52</v>
      </c>
      <c r="G7" s="19" t="s">
        <v>52</v>
      </c>
    </row>
    <row r="8" spans="1:7" ht="21.95" customHeight="1">
      <c r="A8" s="1" t="s">
        <v>2171</v>
      </c>
      <c r="B8" s="60"/>
      <c r="C8" s="60" t="s">
        <v>2172</v>
      </c>
      <c r="D8" s="26" t="s">
        <v>2173</v>
      </c>
      <c r="E8" s="27"/>
      <c r="F8" s="19" t="s">
        <v>52</v>
      </c>
      <c r="G8" s="19" t="s">
        <v>52</v>
      </c>
    </row>
    <row r="9" spans="1:7" ht="21.95" customHeight="1">
      <c r="A9" s="1" t="s">
        <v>2174</v>
      </c>
      <c r="B9" s="60"/>
      <c r="C9" s="60"/>
      <c r="D9" s="46" t="s">
        <v>2175</v>
      </c>
      <c r="E9" s="45"/>
      <c r="F9" s="19" t="s">
        <v>2288</v>
      </c>
      <c r="G9" s="19" t="s">
        <v>2266</v>
      </c>
    </row>
    <row r="10" spans="1:7" ht="21.95" customHeight="1">
      <c r="A10" s="1" t="s">
        <v>2178</v>
      </c>
      <c r="B10" s="60"/>
      <c r="C10" s="60"/>
      <c r="D10" s="26" t="s">
        <v>2170</v>
      </c>
      <c r="E10" s="28"/>
      <c r="F10" s="19" t="s">
        <v>52</v>
      </c>
      <c r="G10" s="19" t="s">
        <v>52</v>
      </c>
    </row>
    <row r="11" spans="1:7" ht="21.95" customHeight="1">
      <c r="A11" s="1" t="s">
        <v>2179</v>
      </c>
      <c r="B11" s="60"/>
      <c r="C11" s="60" t="s">
        <v>2180</v>
      </c>
      <c r="D11" s="26" t="s">
        <v>2181</v>
      </c>
      <c r="E11" s="27"/>
      <c r="F11" s="19" t="s">
        <v>52</v>
      </c>
      <c r="G11" s="19" t="s">
        <v>52</v>
      </c>
    </row>
    <row r="12" spans="1:7" ht="21.95" customHeight="1">
      <c r="A12" s="1" t="s">
        <v>2182</v>
      </c>
      <c r="B12" s="60"/>
      <c r="C12" s="60"/>
      <c r="D12" s="26" t="s">
        <v>2183</v>
      </c>
      <c r="E12" s="28"/>
      <c r="F12" s="19" t="s">
        <v>2184</v>
      </c>
      <c r="G12" s="19" t="s">
        <v>52</v>
      </c>
    </row>
    <row r="13" spans="1:7" ht="21.95" customHeight="1">
      <c r="A13" s="1" t="s">
        <v>2185</v>
      </c>
      <c r="B13" s="60"/>
      <c r="C13" s="60"/>
      <c r="D13" s="26" t="s">
        <v>2186</v>
      </c>
      <c r="E13" s="28"/>
      <c r="F13" s="19" t="s">
        <v>2187</v>
      </c>
      <c r="G13" s="19" t="s">
        <v>52</v>
      </c>
    </row>
    <row r="14" spans="1:7" ht="21.95" customHeight="1">
      <c r="A14" s="1" t="s">
        <v>2188</v>
      </c>
      <c r="B14" s="60"/>
      <c r="C14" s="60"/>
      <c r="D14" s="66" t="s">
        <v>2189</v>
      </c>
      <c r="E14" s="47">
        <v>16968491</v>
      </c>
      <c r="F14" s="19" t="s">
        <v>2190</v>
      </c>
      <c r="G14" s="19" t="s">
        <v>52</v>
      </c>
    </row>
    <row r="15" spans="1:7" ht="21.95" customHeight="1">
      <c r="A15" s="1" t="s">
        <v>2191</v>
      </c>
      <c r="B15" s="60"/>
      <c r="C15" s="60"/>
      <c r="D15" s="66" t="s">
        <v>2192</v>
      </c>
      <c r="E15" s="47">
        <v>22420120</v>
      </c>
      <c r="F15" s="19" t="s">
        <v>2193</v>
      </c>
      <c r="G15" s="19" t="s">
        <v>52</v>
      </c>
    </row>
    <row r="16" spans="1:7" ht="21.95" customHeight="1">
      <c r="A16" s="1" t="s">
        <v>2194</v>
      </c>
      <c r="B16" s="60"/>
      <c r="C16" s="60"/>
      <c r="D16" s="66" t="s">
        <v>2195</v>
      </c>
      <c r="E16" s="47">
        <v>2229659</v>
      </c>
      <c r="F16" s="19" t="s">
        <v>2196</v>
      </c>
      <c r="G16" s="19" t="s">
        <v>52</v>
      </c>
    </row>
    <row r="17" spans="1:7" ht="21.95" customHeight="1">
      <c r="A17" s="1" t="s">
        <v>2197</v>
      </c>
      <c r="B17" s="60"/>
      <c r="C17" s="60"/>
      <c r="D17" s="66" t="s">
        <v>2198</v>
      </c>
      <c r="E17" s="47">
        <v>10856058</v>
      </c>
      <c r="F17" s="19" t="s">
        <v>2199</v>
      </c>
      <c r="G17" s="19" t="s">
        <v>52</v>
      </c>
    </row>
    <row r="18" spans="1:7" ht="21.95" customHeight="1">
      <c r="A18" s="1" t="s">
        <v>2200</v>
      </c>
      <c r="B18" s="60"/>
      <c r="C18" s="60"/>
      <c r="D18" s="66" t="s">
        <v>2267</v>
      </c>
      <c r="E18" s="47">
        <v>27467528</v>
      </c>
      <c r="F18" s="19" t="s">
        <v>2268</v>
      </c>
      <c r="G18" s="19" t="s">
        <v>2269</v>
      </c>
    </row>
    <row r="19" spans="1:7" ht="21.95" customHeight="1">
      <c r="A19" s="1" t="s">
        <v>2270</v>
      </c>
      <c r="B19" s="60"/>
      <c r="C19" s="60"/>
      <c r="D19" s="29" t="s">
        <v>2271</v>
      </c>
      <c r="E19" s="30"/>
      <c r="F19" s="33" t="s">
        <v>2272</v>
      </c>
      <c r="G19" s="19" t="s">
        <v>52</v>
      </c>
    </row>
    <row r="20" spans="1:7" ht="21.95" customHeight="1">
      <c r="A20" s="1" t="s">
        <v>2145</v>
      </c>
      <c r="B20" s="60"/>
      <c r="C20" s="60"/>
      <c r="D20" s="66" t="s">
        <v>2144</v>
      </c>
      <c r="E20" s="47">
        <v>1100248</v>
      </c>
      <c r="F20" s="19" t="s">
        <v>52</v>
      </c>
      <c r="G20" s="19" t="s">
        <v>52</v>
      </c>
    </row>
    <row r="21" spans="1:7" ht="21.95" customHeight="1">
      <c r="A21" s="1" t="s">
        <v>2208</v>
      </c>
      <c r="B21" s="60"/>
      <c r="C21" s="60"/>
      <c r="D21" s="26" t="s">
        <v>2209</v>
      </c>
      <c r="E21" s="28"/>
      <c r="F21" s="19" t="s">
        <v>2273</v>
      </c>
      <c r="G21" s="19" t="s">
        <v>2266</v>
      </c>
    </row>
    <row r="22" spans="1:7" ht="21.95" customHeight="1">
      <c r="A22" s="1" t="s">
        <v>2212</v>
      </c>
      <c r="B22" s="60"/>
      <c r="C22" s="60"/>
      <c r="D22" s="26" t="s">
        <v>2213</v>
      </c>
      <c r="E22" s="28"/>
      <c r="F22" s="19" t="s">
        <v>2214</v>
      </c>
      <c r="G22" s="19" t="s">
        <v>52</v>
      </c>
    </row>
    <row r="23" spans="1:7" ht="21.95" customHeight="1">
      <c r="A23" s="1" t="s">
        <v>2216</v>
      </c>
      <c r="B23" s="60"/>
      <c r="C23" s="60"/>
      <c r="D23" s="26" t="s">
        <v>2217</v>
      </c>
      <c r="E23" s="28"/>
      <c r="F23" s="19" t="s">
        <v>2274</v>
      </c>
      <c r="G23" s="19" t="s">
        <v>2275</v>
      </c>
    </row>
    <row r="24" spans="1:7" ht="21.95" customHeight="1">
      <c r="A24" s="1" t="s">
        <v>2219</v>
      </c>
      <c r="B24" s="60"/>
      <c r="C24" s="60"/>
      <c r="D24" s="26" t="s">
        <v>2220</v>
      </c>
      <c r="E24" s="28"/>
      <c r="F24" s="19" t="s">
        <v>2221</v>
      </c>
      <c r="G24" s="19" t="s">
        <v>52</v>
      </c>
    </row>
    <row r="25" spans="1:7" ht="21.95" customHeight="1">
      <c r="A25" s="1" t="s">
        <v>2276</v>
      </c>
      <c r="B25" s="60"/>
      <c r="C25" s="60"/>
      <c r="D25" s="26" t="s">
        <v>2277</v>
      </c>
      <c r="E25" s="28"/>
      <c r="F25" s="19" t="s">
        <v>2278</v>
      </c>
      <c r="G25" s="19" t="s">
        <v>52</v>
      </c>
    </row>
    <row r="26" spans="1:7" ht="21.95" customHeight="1">
      <c r="A26" s="1" t="s">
        <v>2279</v>
      </c>
      <c r="B26" s="60"/>
      <c r="C26" s="60"/>
      <c r="D26" s="26" t="s">
        <v>2280</v>
      </c>
      <c r="E26" s="28"/>
      <c r="F26" s="19" t="s">
        <v>2281</v>
      </c>
      <c r="G26" s="19" t="s">
        <v>52</v>
      </c>
    </row>
    <row r="27" spans="1:7" ht="21.95" customHeight="1">
      <c r="A27" s="1" t="s">
        <v>2226</v>
      </c>
      <c r="B27" s="60"/>
      <c r="C27" s="60"/>
      <c r="D27" s="26" t="s">
        <v>2170</v>
      </c>
      <c r="E27" s="28"/>
      <c r="F27" s="19" t="s">
        <v>52</v>
      </c>
      <c r="G27" s="19" t="s">
        <v>52</v>
      </c>
    </row>
    <row r="28" spans="1:7" ht="21.95" customHeight="1">
      <c r="A28" s="1" t="s">
        <v>2227</v>
      </c>
      <c r="B28" s="50" t="s">
        <v>2228</v>
      </c>
      <c r="C28" s="50"/>
      <c r="D28" s="50"/>
      <c r="E28" s="28"/>
      <c r="F28" s="19" t="s">
        <v>52</v>
      </c>
      <c r="G28" s="19" t="s">
        <v>52</v>
      </c>
    </row>
    <row r="29" spans="1:7" ht="21.95" customHeight="1">
      <c r="A29" s="1" t="s">
        <v>2229</v>
      </c>
      <c r="B29" s="50" t="s">
        <v>2230</v>
      </c>
      <c r="C29" s="50"/>
      <c r="D29" s="50"/>
      <c r="E29" s="28"/>
      <c r="F29" s="19" t="s">
        <v>2231</v>
      </c>
      <c r="G29" s="19" t="s">
        <v>52</v>
      </c>
    </row>
    <row r="30" spans="1:7" ht="21.95" customHeight="1">
      <c r="A30" s="1" t="s">
        <v>2232</v>
      </c>
      <c r="B30" s="50" t="s">
        <v>2233</v>
      </c>
      <c r="C30" s="50"/>
      <c r="D30" s="50"/>
      <c r="E30" s="28"/>
      <c r="F30" s="19" t="s">
        <v>2234</v>
      </c>
      <c r="G30" s="19" t="s">
        <v>52</v>
      </c>
    </row>
    <row r="31" spans="1:7" ht="21.95" customHeight="1">
      <c r="A31" s="1" t="s">
        <v>2139</v>
      </c>
      <c r="B31" s="50" t="s">
        <v>2282</v>
      </c>
      <c r="C31" s="50"/>
      <c r="D31" s="50"/>
      <c r="E31" s="31"/>
      <c r="F31" s="19" t="s">
        <v>2283</v>
      </c>
      <c r="G31" s="19" t="s">
        <v>52</v>
      </c>
    </row>
    <row r="32" spans="1:7" ht="21.95" customHeight="1">
      <c r="A32" s="1"/>
      <c r="B32" s="50" t="s">
        <v>2248</v>
      </c>
      <c r="C32" s="50"/>
      <c r="D32" s="50"/>
      <c r="E32" s="28"/>
      <c r="F32" s="19"/>
      <c r="G32" s="19" t="s">
        <v>2289</v>
      </c>
    </row>
    <row r="33" spans="1:9" ht="21.95" customHeight="1">
      <c r="A33" s="1" t="s">
        <v>2252</v>
      </c>
      <c r="B33" s="50" t="s">
        <v>2253</v>
      </c>
      <c r="C33" s="50"/>
      <c r="D33" s="50"/>
      <c r="E33" s="28"/>
      <c r="F33" s="19" t="s">
        <v>52</v>
      </c>
      <c r="G33" s="19" t="s">
        <v>52</v>
      </c>
    </row>
    <row r="34" spans="1:9" ht="21.95" customHeight="1">
      <c r="A34" s="1" t="s">
        <v>2254</v>
      </c>
      <c r="B34" s="50" t="s">
        <v>2255</v>
      </c>
      <c r="C34" s="50"/>
      <c r="D34" s="50"/>
      <c r="E34" s="28"/>
      <c r="F34" s="19" t="s">
        <v>2256</v>
      </c>
      <c r="G34" s="19" t="s">
        <v>52</v>
      </c>
    </row>
    <row r="35" spans="1:9" ht="21.95" customHeight="1">
      <c r="A35" s="1" t="s">
        <v>2257</v>
      </c>
      <c r="B35" s="50" t="s">
        <v>2258</v>
      </c>
      <c r="C35" s="50"/>
      <c r="D35" s="50"/>
      <c r="E35" s="28"/>
      <c r="F35" s="19" t="s">
        <v>52</v>
      </c>
      <c r="G35" s="19" t="s">
        <v>52</v>
      </c>
      <c r="H35" t="s">
        <v>2259</v>
      </c>
      <c r="I35" s="34"/>
    </row>
    <row r="36" spans="1:9" ht="21.95" customHeight="1">
      <c r="A36" s="1" t="s">
        <v>2137</v>
      </c>
      <c r="B36" s="50" t="s">
        <v>2284</v>
      </c>
      <c r="C36" s="50"/>
      <c r="D36" s="50"/>
      <c r="E36" s="27">
        <v>18137000</v>
      </c>
      <c r="F36" s="19" t="s">
        <v>52</v>
      </c>
      <c r="G36" s="19" t="s">
        <v>2285</v>
      </c>
    </row>
    <row r="37" spans="1:9" ht="21.95" customHeight="1">
      <c r="A37" s="1"/>
      <c r="B37" s="50" t="s">
        <v>2286</v>
      </c>
      <c r="C37" s="50"/>
      <c r="D37" s="50"/>
      <c r="E37" s="27">
        <v>71353000</v>
      </c>
      <c r="F37" s="19"/>
      <c r="G37" s="19"/>
    </row>
    <row r="38" spans="1:9" ht="21.95" customHeight="1">
      <c r="A38" s="1" t="s">
        <v>2262</v>
      </c>
      <c r="B38" s="50" t="s">
        <v>2263</v>
      </c>
      <c r="C38" s="50"/>
      <c r="D38" s="50"/>
      <c r="E38" s="35"/>
      <c r="F38" s="19" t="s">
        <v>52</v>
      </c>
      <c r="G38" s="19" t="s">
        <v>52</v>
      </c>
    </row>
    <row r="40" spans="1:9">
      <c r="E40" s="36"/>
    </row>
    <row r="41" spans="1:9">
      <c r="E41" s="37"/>
    </row>
  </sheetData>
  <mergeCells count="19">
    <mergeCell ref="B33:D33"/>
    <mergeCell ref="B1:G1"/>
    <mergeCell ref="B2:E2"/>
    <mergeCell ref="F2:G2"/>
    <mergeCell ref="B3:D3"/>
    <mergeCell ref="B4:B27"/>
    <mergeCell ref="C4:C7"/>
    <mergeCell ref="C8:C10"/>
    <mergeCell ref="C11:C27"/>
    <mergeCell ref="B28:D28"/>
    <mergeCell ref="B29:D29"/>
    <mergeCell ref="B30:D30"/>
    <mergeCell ref="B31:D31"/>
    <mergeCell ref="B32:D32"/>
    <mergeCell ref="B34:D34"/>
    <mergeCell ref="B35:D35"/>
    <mergeCell ref="B36:D36"/>
    <mergeCell ref="B37:D37"/>
    <mergeCell ref="B38:D38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3655E-6683-493A-9C03-3D1B1AAEFA6B}">
  <sheetPr>
    <pageSetUpPr fitToPage="1"/>
  </sheetPr>
  <dimension ref="A1:T48"/>
  <sheetViews>
    <sheetView view="pageBreakPreview" topLeftCell="A19" zoomScale="85" zoomScaleNormal="100" zoomScaleSheetLayoutView="85" workbookViewId="0">
      <selection activeCell="F16" sqref="F16"/>
    </sheetView>
  </sheetViews>
  <sheetFormatPr defaultRowHeight="16.5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>
      <c r="A3" s="64" t="s">
        <v>2</v>
      </c>
      <c r="B3" s="64" t="s">
        <v>3</v>
      </c>
      <c r="C3" s="64" t="s">
        <v>4</v>
      </c>
      <c r="D3" s="64" t="s">
        <v>5</v>
      </c>
      <c r="E3" s="64" t="s">
        <v>6</v>
      </c>
      <c r="F3" s="64"/>
      <c r="G3" s="64" t="s">
        <v>9</v>
      </c>
      <c r="H3" s="64"/>
      <c r="I3" s="64" t="s">
        <v>10</v>
      </c>
      <c r="J3" s="64"/>
      <c r="K3" s="64" t="s">
        <v>11</v>
      </c>
      <c r="L3" s="64"/>
      <c r="M3" s="64" t="s">
        <v>12</v>
      </c>
      <c r="N3" s="58" t="s">
        <v>13</v>
      </c>
      <c r="O3" s="58" t="s">
        <v>14</v>
      </c>
      <c r="P3" s="58" t="s">
        <v>15</v>
      </c>
      <c r="Q3" s="58" t="s">
        <v>16</v>
      </c>
      <c r="R3" s="58" t="s">
        <v>17</v>
      </c>
      <c r="S3" s="58" t="s">
        <v>18</v>
      </c>
      <c r="T3" s="58" t="s">
        <v>19</v>
      </c>
    </row>
    <row r="4" spans="1:20" ht="30" customHeight="1">
      <c r="A4" s="65"/>
      <c r="B4" s="65"/>
      <c r="C4" s="65"/>
      <c r="D4" s="65"/>
      <c r="E4" s="9" t="s">
        <v>7</v>
      </c>
      <c r="F4" s="9" t="s">
        <v>8</v>
      </c>
      <c r="G4" s="9" t="s">
        <v>7</v>
      </c>
      <c r="H4" s="9" t="s">
        <v>8</v>
      </c>
      <c r="I4" s="9" t="s">
        <v>7</v>
      </c>
      <c r="J4" s="9" t="s">
        <v>8</v>
      </c>
      <c r="K4" s="9" t="s">
        <v>7</v>
      </c>
      <c r="L4" s="9" t="s">
        <v>8</v>
      </c>
      <c r="M4" s="65"/>
      <c r="N4" s="58"/>
      <c r="O4" s="58"/>
      <c r="P4" s="58"/>
      <c r="Q4" s="58"/>
      <c r="R4" s="58"/>
      <c r="S4" s="58"/>
      <c r="T4" s="58"/>
    </row>
    <row r="5" spans="1:20" ht="30" customHeight="1">
      <c r="A5" s="10" t="s">
        <v>51</v>
      </c>
      <c r="B5" s="10" t="s">
        <v>52</v>
      </c>
      <c r="C5" s="10" t="s">
        <v>52</v>
      </c>
      <c r="D5" s="11">
        <v>1</v>
      </c>
      <c r="E5" s="12"/>
      <c r="F5" s="12"/>
      <c r="G5" s="12"/>
      <c r="H5" s="12"/>
      <c r="I5" s="12"/>
      <c r="J5" s="12"/>
      <c r="K5" s="12"/>
      <c r="L5" s="12"/>
      <c r="M5" s="10" t="s">
        <v>52</v>
      </c>
      <c r="N5" s="1" t="s">
        <v>53</v>
      </c>
      <c r="O5" s="1" t="s">
        <v>52</v>
      </c>
      <c r="P5" s="1" t="s">
        <v>52</v>
      </c>
      <c r="Q5" s="1" t="s">
        <v>52</v>
      </c>
      <c r="R5">
        <v>1</v>
      </c>
      <c r="S5" s="1" t="s">
        <v>52</v>
      </c>
      <c r="T5" s="8"/>
    </row>
    <row r="6" spans="1:20" ht="30" customHeight="1">
      <c r="A6" s="10" t="s">
        <v>54</v>
      </c>
      <c r="B6" s="10" t="s">
        <v>52</v>
      </c>
      <c r="C6" s="10" t="s">
        <v>52</v>
      </c>
      <c r="D6" s="11">
        <v>1</v>
      </c>
      <c r="E6" s="12"/>
      <c r="F6" s="12"/>
      <c r="G6" s="12"/>
      <c r="H6" s="12"/>
      <c r="I6" s="12"/>
      <c r="J6" s="12"/>
      <c r="K6" s="12"/>
      <c r="L6" s="12"/>
      <c r="M6" s="10" t="s">
        <v>52</v>
      </c>
      <c r="N6" s="1" t="s">
        <v>55</v>
      </c>
      <c r="O6" s="1" t="s">
        <v>52</v>
      </c>
      <c r="P6" s="1" t="s">
        <v>53</v>
      </c>
      <c r="Q6" s="1" t="s">
        <v>52</v>
      </c>
      <c r="R6">
        <v>2</v>
      </c>
      <c r="S6" s="1" t="s">
        <v>52</v>
      </c>
      <c r="T6" s="8"/>
    </row>
    <row r="7" spans="1:20" s="43" customFormat="1" ht="30" customHeight="1">
      <c r="A7" s="39" t="s">
        <v>56</v>
      </c>
      <c r="B7" s="39" t="s">
        <v>52</v>
      </c>
      <c r="C7" s="39" t="s">
        <v>52</v>
      </c>
      <c r="D7" s="40">
        <v>1</v>
      </c>
      <c r="E7" s="41"/>
      <c r="F7" s="41"/>
      <c r="G7" s="41"/>
      <c r="H7" s="41"/>
      <c r="I7" s="41"/>
      <c r="J7" s="41"/>
      <c r="K7" s="41"/>
      <c r="L7" s="41"/>
      <c r="M7" s="39" t="s">
        <v>52</v>
      </c>
      <c r="N7" s="42" t="s">
        <v>57</v>
      </c>
      <c r="O7" s="42" t="s">
        <v>52</v>
      </c>
      <c r="P7" s="42" t="s">
        <v>55</v>
      </c>
      <c r="Q7" s="42" t="s">
        <v>52</v>
      </c>
      <c r="R7" s="43">
        <v>3</v>
      </c>
      <c r="S7" s="42" t="s">
        <v>52</v>
      </c>
      <c r="T7" s="44"/>
    </row>
    <row r="8" spans="1:20" ht="30" customHeight="1">
      <c r="A8" s="10" t="s">
        <v>58</v>
      </c>
      <c r="B8" s="10" t="s">
        <v>52</v>
      </c>
      <c r="C8" s="10" t="s">
        <v>52</v>
      </c>
      <c r="D8" s="11">
        <v>1</v>
      </c>
      <c r="E8" s="12"/>
      <c r="F8" s="12"/>
      <c r="G8" s="12"/>
      <c r="H8" s="12"/>
      <c r="I8" s="12"/>
      <c r="J8" s="12"/>
      <c r="K8" s="12"/>
      <c r="L8" s="12"/>
      <c r="M8" s="10" t="s">
        <v>52</v>
      </c>
      <c r="N8" s="1" t="s">
        <v>59</v>
      </c>
      <c r="O8" s="1" t="s">
        <v>52</v>
      </c>
      <c r="P8" s="1" t="s">
        <v>57</v>
      </c>
      <c r="Q8" s="1" t="s">
        <v>52</v>
      </c>
      <c r="R8">
        <v>4</v>
      </c>
      <c r="S8" s="1" t="s">
        <v>52</v>
      </c>
      <c r="T8" s="8"/>
    </row>
    <row r="9" spans="1:20" ht="30" customHeight="1">
      <c r="A9" s="10" t="s">
        <v>81</v>
      </c>
      <c r="B9" s="10" t="s">
        <v>52</v>
      </c>
      <c r="C9" s="10" t="s">
        <v>52</v>
      </c>
      <c r="D9" s="11">
        <v>1</v>
      </c>
      <c r="E9" s="12"/>
      <c r="F9" s="12"/>
      <c r="G9" s="12"/>
      <c r="H9" s="12"/>
      <c r="I9" s="12"/>
      <c r="J9" s="12"/>
      <c r="K9" s="12"/>
      <c r="L9" s="12"/>
      <c r="M9" s="10" t="s">
        <v>52</v>
      </c>
      <c r="N9" s="1" t="s">
        <v>82</v>
      </c>
      <c r="O9" s="1" t="s">
        <v>52</v>
      </c>
      <c r="P9" s="1" t="s">
        <v>57</v>
      </c>
      <c r="Q9" s="1" t="s">
        <v>52</v>
      </c>
      <c r="R9">
        <v>4</v>
      </c>
      <c r="S9" s="1" t="s">
        <v>52</v>
      </c>
      <c r="T9" s="8"/>
    </row>
    <row r="10" spans="1:20" ht="30" customHeight="1">
      <c r="A10" s="10" t="s">
        <v>98</v>
      </c>
      <c r="B10" s="10" t="s">
        <v>52</v>
      </c>
      <c r="C10" s="10" t="s">
        <v>52</v>
      </c>
      <c r="D10" s="11">
        <v>1</v>
      </c>
      <c r="E10" s="12"/>
      <c r="F10" s="12"/>
      <c r="G10" s="12"/>
      <c r="H10" s="12"/>
      <c r="I10" s="12"/>
      <c r="J10" s="12"/>
      <c r="K10" s="12"/>
      <c r="L10" s="12"/>
      <c r="M10" s="10" t="s">
        <v>52</v>
      </c>
      <c r="N10" s="1" t="s">
        <v>99</v>
      </c>
      <c r="O10" s="1" t="s">
        <v>52</v>
      </c>
      <c r="P10" s="1" t="s">
        <v>57</v>
      </c>
      <c r="Q10" s="1" t="s">
        <v>52</v>
      </c>
      <c r="R10">
        <v>4</v>
      </c>
      <c r="S10" s="1" t="s">
        <v>52</v>
      </c>
      <c r="T10" s="8"/>
    </row>
    <row r="11" spans="1:20" ht="30" customHeight="1">
      <c r="A11" s="10" t="s">
        <v>116</v>
      </c>
      <c r="B11" s="10" t="s">
        <v>52</v>
      </c>
      <c r="C11" s="10" t="s">
        <v>52</v>
      </c>
      <c r="D11" s="11">
        <v>1</v>
      </c>
      <c r="E11" s="12"/>
      <c r="F11" s="12"/>
      <c r="G11" s="12"/>
      <c r="H11" s="12"/>
      <c r="I11" s="12"/>
      <c r="J11" s="12"/>
      <c r="K11" s="12"/>
      <c r="L11" s="12"/>
      <c r="M11" s="10" t="s">
        <v>52</v>
      </c>
      <c r="N11" s="1" t="s">
        <v>117</v>
      </c>
      <c r="O11" s="1" t="s">
        <v>52</v>
      </c>
      <c r="P11" s="1" t="s">
        <v>57</v>
      </c>
      <c r="Q11" s="1" t="s">
        <v>52</v>
      </c>
      <c r="R11">
        <v>4</v>
      </c>
      <c r="S11" s="1" t="s">
        <v>52</v>
      </c>
      <c r="T11" s="8"/>
    </row>
    <row r="12" spans="1:20" ht="30" customHeight="1">
      <c r="A12" s="10" t="s">
        <v>139</v>
      </c>
      <c r="B12" s="10" t="s">
        <v>52</v>
      </c>
      <c r="C12" s="10" t="s">
        <v>52</v>
      </c>
      <c r="D12" s="11">
        <v>1</v>
      </c>
      <c r="E12" s="12"/>
      <c r="F12" s="12"/>
      <c r="G12" s="12"/>
      <c r="H12" s="12"/>
      <c r="I12" s="12"/>
      <c r="J12" s="12"/>
      <c r="K12" s="12"/>
      <c r="L12" s="12"/>
      <c r="M12" s="10" t="s">
        <v>52</v>
      </c>
      <c r="N12" s="1" t="s">
        <v>140</v>
      </c>
      <c r="O12" s="1" t="s">
        <v>52</v>
      </c>
      <c r="P12" s="1" t="s">
        <v>57</v>
      </c>
      <c r="Q12" s="1" t="s">
        <v>52</v>
      </c>
      <c r="R12">
        <v>4</v>
      </c>
      <c r="S12" s="1" t="s">
        <v>52</v>
      </c>
      <c r="T12" s="8"/>
    </row>
    <row r="13" spans="1:20" ht="30" customHeight="1">
      <c r="A13" s="10" t="s">
        <v>154</v>
      </c>
      <c r="B13" s="10" t="s">
        <v>52</v>
      </c>
      <c r="C13" s="10" t="s">
        <v>52</v>
      </c>
      <c r="D13" s="11">
        <v>1</v>
      </c>
      <c r="E13" s="12"/>
      <c r="F13" s="12"/>
      <c r="G13" s="12"/>
      <c r="H13" s="12"/>
      <c r="I13" s="12"/>
      <c r="J13" s="12"/>
      <c r="K13" s="12"/>
      <c r="L13" s="12"/>
      <c r="M13" s="10" t="s">
        <v>52</v>
      </c>
      <c r="N13" s="1" t="s">
        <v>155</v>
      </c>
      <c r="O13" s="1" t="s">
        <v>52</v>
      </c>
      <c r="P13" s="1" t="s">
        <v>57</v>
      </c>
      <c r="Q13" s="1" t="s">
        <v>52</v>
      </c>
      <c r="R13">
        <v>4</v>
      </c>
      <c r="S13" s="1" t="s">
        <v>52</v>
      </c>
      <c r="T13" s="8"/>
    </row>
    <row r="14" spans="1:20" ht="30" customHeight="1">
      <c r="A14" s="10" t="s">
        <v>180</v>
      </c>
      <c r="B14" s="10" t="s">
        <v>52</v>
      </c>
      <c r="C14" s="10" t="s">
        <v>52</v>
      </c>
      <c r="D14" s="11">
        <v>1</v>
      </c>
      <c r="E14" s="12"/>
      <c r="F14" s="12"/>
      <c r="G14" s="12"/>
      <c r="H14" s="12"/>
      <c r="I14" s="12"/>
      <c r="J14" s="12"/>
      <c r="K14" s="12"/>
      <c r="L14" s="12"/>
      <c r="M14" s="10" t="s">
        <v>52</v>
      </c>
      <c r="N14" s="1" t="s">
        <v>181</v>
      </c>
      <c r="O14" s="1" t="s">
        <v>52</v>
      </c>
      <c r="P14" s="1" t="s">
        <v>57</v>
      </c>
      <c r="Q14" s="1" t="s">
        <v>52</v>
      </c>
      <c r="R14">
        <v>4</v>
      </c>
      <c r="S14" s="1" t="s">
        <v>52</v>
      </c>
      <c r="T14" s="8"/>
    </row>
    <row r="15" spans="1:20" ht="30" customHeight="1">
      <c r="A15" s="10" t="s">
        <v>247</v>
      </c>
      <c r="B15" s="10" t="s">
        <v>52</v>
      </c>
      <c r="C15" s="10" t="s">
        <v>52</v>
      </c>
      <c r="D15" s="11">
        <v>1</v>
      </c>
      <c r="E15" s="12"/>
      <c r="F15" s="12"/>
      <c r="G15" s="12"/>
      <c r="H15" s="12"/>
      <c r="I15" s="12"/>
      <c r="J15" s="12"/>
      <c r="K15" s="12"/>
      <c r="L15" s="12"/>
      <c r="M15" s="10" t="s">
        <v>52</v>
      </c>
      <c r="N15" s="1" t="s">
        <v>248</v>
      </c>
      <c r="O15" s="1" t="s">
        <v>52</v>
      </c>
      <c r="P15" s="1" t="s">
        <v>57</v>
      </c>
      <c r="Q15" s="1" t="s">
        <v>52</v>
      </c>
      <c r="R15">
        <v>4</v>
      </c>
      <c r="S15" s="1" t="s">
        <v>52</v>
      </c>
      <c r="T15" s="8"/>
    </row>
    <row r="16" spans="1:20" ht="30" customHeight="1">
      <c r="A16" s="10" t="s">
        <v>257</v>
      </c>
      <c r="B16" s="10" t="s">
        <v>52</v>
      </c>
      <c r="C16" s="10" t="s">
        <v>52</v>
      </c>
      <c r="D16" s="11">
        <v>1</v>
      </c>
      <c r="E16" s="12"/>
      <c r="F16" s="12"/>
      <c r="G16" s="12"/>
      <c r="H16" s="12"/>
      <c r="I16" s="12"/>
      <c r="J16" s="12"/>
      <c r="K16" s="12"/>
      <c r="L16" s="12"/>
      <c r="M16" s="10" t="s">
        <v>52</v>
      </c>
      <c r="N16" s="1" t="s">
        <v>258</v>
      </c>
      <c r="O16" s="1" t="s">
        <v>52</v>
      </c>
      <c r="P16" s="1" t="s">
        <v>57</v>
      </c>
      <c r="Q16" s="1" t="s">
        <v>52</v>
      </c>
      <c r="R16">
        <v>4</v>
      </c>
      <c r="S16" s="1" t="s">
        <v>52</v>
      </c>
      <c r="T16" s="8"/>
    </row>
    <row r="17" spans="1:20" ht="30" customHeight="1">
      <c r="A17" s="10" t="s">
        <v>321</v>
      </c>
      <c r="B17" s="10" t="s">
        <v>52</v>
      </c>
      <c r="C17" s="10" t="s">
        <v>52</v>
      </c>
      <c r="D17" s="11">
        <v>1</v>
      </c>
      <c r="E17" s="12"/>
      <c r="F17" s="12"/>
      <c r="G17" s="12"/>
      <c r="H17" s="12"/>
      <c r="I17" s="12"/>
      <c r="J17" s="12"/>
      <c r="K17" s="12"/>
      <c r="L17" s="12"/>
      <c r="M17" s="10" t="s">
        <v>52</v>
      </c>
      <c r="N17" s="1" t="s">
        <v>322</v>
      </c>
      <c r="O17" s="1" t="s">
        <v>52</v>
      </c>
      <c r="P17" s="1" t="s">
        <v>57</v>
      </c>
      <c r="Q17" s="1" t="s">
        <v>52</v>
      </c>
      <c r="R17">
        <v>4</v>
      </c>
      <c r="S17" s="1" t="s">
        <v>52</v>
      </c>
      <c r="T17" s="8"/>
    </row>
    <row r="18" spans="1:20" ht="30" customHeight="1">
      <c r="A18" s="10" t="s">
        <v>407</v>
      </c>
      <c r="B18" s="10" t="s">
        <v>52</v>
      </c>
      <c r="C18" s="10" t="s">
        <v>52</v>
      </c>
      <c r="D18" s="11">
        <v>1</v>
      </c>
      <c r="E18" s="12"/>
      <c r="F18" s="12"/>
      <c r="G18" s="12"/>
      <c r="H18" s="12"/>
      <c r="I18" s="12"/>
      <c r="J18" s="12"/>
      <c r="K18" s="12"/>
      <c r="L18" s="12"/>
      <c r="M18" s="10" t="s">
        <v>52</v>
      </c>
      <c r="N18" s="1" t="s">
        <v>408</v>
      </c>
      <c r="O18" s="1" t="s">
        <v>52</v>
      </c>
      <c r="P18" s="1" t="s">
        <v>57</v>
      </c>
      <c r="Q18" s="1" t="s">
        <v>52</v>
      </c>
      <c r="R18">
        <v>4</v>
      </c>
      <c r="S18" s="1" t="s">
        <v>52</v>
      </c>
      <c r="T18" s="8"/>
    </row>
    <row r="19" spans="1:20" ht="30" customHeight="1">
      <c r="A19" s="10" t="s">
        <v>428</v>
      </c>
      <c r="B19" s="10" t="s">
        <v>52</v>
      </c>
      <c r="C19" s="10" t="s">
        <v>52</v>
      </c>
      <c r="D19" s="11">
        <v>1</v>
      </c>
      <c r="E19" s="12"/>
      <c r="F19" s="12"/>
      <c r="G19" s="12"/>
      <c r="H19" s="12"/>
      <c r="I19" s="12"/>
      <c r="J19" s="12"/>
      <c r="K19" s="12"/>
      <c r="L19" s="12"/>
      <c r="M19" s="10" t="s">
        <v>52</v>
      </c>
      <c r="N19" s="1" t="s">
        <v>429</v>
      </c>
      <c r="O19" s="1" t="s">
        <v>52</v>
      </c>
      <c r="P19" s="1" t="s">
        <v>57</v>
      </c>
      <c r="Q19" s="1" t="s">
        <v>52</v>
      </c>
      <c r="R19">
        <v>4</v>
      </c>
      <c r="S19" s="1" t="s">
        <v>52</v>
      </c>
      <c r="T19" s="8"/>
    </row>
    <row r="20" spans="1:20" ht="30" customHeight="1">
      <c r="A20" s="10" t="s">
        <v>453</v>
      </c>
      <c r="B20" s="10" t="s">
        <v>52</v>
      </c>
      <c r="C20" s="10" t="s">
        <v>52</v>
      </c>
      <c r="D20" s="11">
        <v>1</v>
      </c>
      <c r="E20" s="12"/>
      <c r="F20" s="12"/>
      <c r="G20" s="12"/>
      <c r="H20" s="12"/>
      <c r="I20" s="12"/>
      <c r="J20" s="12"/>
      <c r="K20" s="12"/>
      <c r="L20" s="12"/>
      <c r="M20" s="10" t="s">
        <v>52</v>
      </c>
      <c r="N20" s="1" t="s">
        <v>454</v>
      </c>
      <c r="O20" s="1" t="s">
        <v>52</v>
      </c>
      <c r="P20" s="1" t="s">
        <v>57</v>
      </c>
      <c r="Q20" s="1" t="s">
        <v>52</v>
      </c>
      <c r="R20">
        <v>4</v>
      </c>
      <c r="S20" s="1" t="s">
        <v>52</v>
      </c>
      <c r="T20" s="8"/>
    </row>
    <row r="21" spans="1:20" ht="30" customHeight="1">
      <c r="A21" s="10" t="s">
        <v>473</v>
      </c>
      <c r="B21" s="10" t="s">
        <v>52</v>
      </c>
      <c r="C21" s="10" t="s">
        <v>52</v>
      </c>
      <c r="D21" s="11">
        <v>1</v>
      </c>
      <c r="E21" s="12"/>
      <c r="F21" s="12"/>
      <c r="G21" s="12"/>
      <c r="H21" s="12"/>
      <c r="I21" s="12"/>
      <c r="J21" s="12"/>
      <c r="K21" s="12"/>
      <c r="L21" s="12"/>
      <c r="M21" s="10" t="s">
        <v>52</v>
      </c>
      <c r="N21" s="1" t="s">
        <v>474</v>
      </c>
      <c r="O21" s="1" t="s">
        <v>52</v>
      </c>
      <c r="P21" s="1" t="s">
        <v>57</v>
      </c>
      <c r="Q21" s="1" t="s">
        <v>52</v>
      </c>
      <c r="R21">
        <v>4</v>
      </c>
      <c r="S21" s="1" t="s">
        <v>52</v>
      </c>
      <c r="T21" s="8"/>
    </row>
    <row r="22" spans="1:20" ht="30" customHeight="1">
      <c r="A22" s="10" t="s">
        <v>665</v>
      </c>
      <c r="B22" s="10" t="s">
        <v>52</v>
      </c>
      <c r="C22" s="10" t="s">
        <v>52</v>
      </c>
      <c r="D22" s="11">
        <v>1</v>
      </c>
      <c r="E22" s="12"/>
      <c r="F22" s="12"/>
      <c r="G22" s="12"/>
      <c r="H22" s="12"/>
      <c r="I22" s="12"/>
      <c r="J22" s="12"/>
      <c r="K22" s="12"/>
      <c r="L22" s="12"/>
      <c r="M22" s="10" t="s">
        <v>52</v>
      </c>
      <c r="N22" s="1" t="s">
        <v>666</v>
      </c>
      <c r="O22" s="1" t="s">
        <v>52</v>
      </c>
      <c r="P22" s="1" t="s">
        <v>57</v>
      </c>
      <c r="Q22" s="1" t="s">
        <v>52</v>
      </c>
      <c r="R22">
        <v>4</v>
      </c>
      <c r="S22" s="1" t="s">
        <v>52</v>
      </c>
      <c r="T22" s="8"/>
    </row>
    <row r="23" spans="1:20" ht="30" customHeight="1">
      <c r="A23" s="10" t="s">
        <v>681</v>
      </c>
      <c r="B23" s="10" t="s">
        <v>52</v>
      </c>
      <c r="C23" s="10" t="s">
        <v>52</v>
      </c>
      <c r="D23" s="11">
        <v>1</v>
      </c>
      <c r="E23" s="12"/>
      <c r="F23" s="12"/>
      <c r="G23" s="12"/>
      <c r="H23" s="12"/>
      <c r="I23" s="12"/>
      <c r="J23" s="12"/>
      <c r="K23" s="12"/>
      <c r="L23" s="12"/>
      <c r="M23" s="10" t="s">
        <v>52</v>
      </c>
      <c r="N23" s="1" t="s">
        <v>682</v>
      </c>
      <c r="O23" s="1" t="s">
        <v>52</v>
      </c>
      <c r="P23" s="1" t="s">
        <v>57</v>
      </c>
      <c r="Q23" s="1" t="s">
        <v>52</v>
      </c>
      <c r="R23">
        <v>4</v>
      </c>
      <c r="S23" s="1" t="s">
        <v>52</v>
      </c>
      <c r="T23" s="8"/>
    </row>
    <row r="24" spans="1:20" ht="30" customHeight="1">
      <c r="A24" s="10" t="s">
        <v>689</v>
      </c>
      <c r="B24" s="10" t="s">
        <v>52</v>
      </c>
      <c r="C24" s="10" t="s">
        <v>52</v>
      </c>
      <c r="D24" s="11">
        <v>1</v>
      </c>
      <c r="E24" s="12"/>
      <c r="F24" s="12"/>
      <c r="G24" s="12"/>
      <c r="H24" s="12"/>
      <c r="I24" s="12"/>
      <c r="J24" s="12"/>
      <c r="K24" s="12"/>
      <c r="L24" s="12"/>
      <c r="M24" s="10" t="s">
        <v>52</v>
      </c>
      <c r="N24" s="1" t="s">
        <v>690</v>
      </c>
      <c r="O24" s="1" t="s">
        <v>52</v>
      </c>
      <c r="P24" s="1" t="s">
        <v>57</v>
      </c>
      <c r="Q24" s="1" t="s">
        <v>52</v>
      </c>
      <c r="R24">
        <v>4</v>
      </c>
      <c r="S24" s="1" t="s">
        <v>52</v>
      </c>
      <c r="T24" s="8"/>
    </row>
    <row r="25" spans="1:20" s="43" customFormat="1" ht="30" customHeight="1">
      <c r="A25" s="39" t="s">
        <v>701</v>
      </c>
      <c r="B25" s="39" t="s">
        <v>52</v>
      </c>
      <c r="C25" s="39" t="s">
        <v>52</v>
      </c>
      <c r="D25" s="40">
        <v>1</v>
      </c>
      <c r="E25" s="41"/>
      <c r="F25" s="41"/>
      <c r="G25" s="41"/>
      <c r="H25" s="41"/>
      <c r="I25" s="41"/>
      <c r="J25" s="41"/>
      <c r="K25" s="41"/>
      <c r="L25" s="41"/>
      <c r="M25" s="39" t="s">
        <v>52</v>
      </c>
      <c r="N25" s="42" t="s">
        <v>702</v>
      </c>
      <c r="O25" s="42" t="s">
        <v>52</v>
      </c>
      <c r="P25" s="42" t="s">
        <v>55</v>
      </c>
      <c r="Q25" s="42" t="s">
        <v>52</v>
      </c>
      <c r="R25" s="43">
        <v>3</v>
      </c>
      <c r="S25" s="42" t="s">
        <v>52</v>
      </c>
      <c r="T25" s="44"/>
    </row>
    <row r="26" spans="1:20" ht="30" customHeight="1">
      <c r="A26" s="10" t="s">
        <v>703</v>
      </c>
      <c r="B26" s="10" t="s">
        <v>52</v>
      </c>
      <c r="C26" s="10" t="s">
        <v>52</v>
      </c>
      <c r="D26" s="11">
        <v>1</v>
      </c>
      <c r="E26" s="12"/>
      <c r="F26" s="12"/>
      <c r="G26" s="12"/>
      <c r="H26" s="12"/>
      <c r="I26" s="12"/>
      <c r="J26" s="12"/>
      <c r="K26" s="12"/>
      <c r="L26" s="12"/>
      <c r="M26" s="10" t="s">
        <v>52</v>
      </c>
      <c r="N26" s="1" t="s">
        <v>704</v>
      </c>
      <c r="O26" s="1" t="s">
        <v>52</v>
      </c>
      <c r="P26" s="1" t="s">
        <v>702</v>
      </c>
      <c r="Q26" s="1" t="s">
        <v>52</v>
      </c>
      <c r="R26">
        <v>4</v>
      </c>
      <c r="S26" s="1" t="s">
        <v>52</v>
      </c>
      <c r="T26" s="8"/>
    </row>
    <row r="27" spans="1:20" s="43" customFormat="1" ht="30" customHeight="1">
      <c r="A27" s="39" t="s">
        <v>708</v>
      </c>
      <c r="B27" s="39" t="s">
        <v>52</v>
      </c>
      <c r="C27" s="39" t="s">
        <v>52</v>
      </c>
      <c r="D27" s="40">
        <v>1</v>
      </c>
      <c r="E27" s="41"/>
      <c r="F27" s="41"/>
      <c r="G27" s="41"/>
      <c r="H27" s="41"/>
      <c r="I27" s="41"/>
      <c r="J27" s="41"/>
      <c r="K27" s="41"/>
      <c r="L27" s="41"/>
      <c r="M27" s="39" t="s">
        <v>52</v>
      </c>
      <c r="N27" s="42" t="s">
        <v>709</v>
      </c>
      <c r="O27" s="42" t="s">
        <v>52</v>
      </c>
      <c r="P27" s="42" t="s">
        <v>52</v>
      </c>
      <c r="Q27" s="42" t="s">
        <v>710</v>
      </c>
      <c r="R27" s="43">
        <v>2</v>
      </c>
      <c r="S27" s="42" t="s">
        <v>52</v>
      </c>
      <c r="T27" s="44">
        <f>L27*1</f>
        <v>0</v>
      </c>
    </row>
    <row r="28" spans="1:20" s="43" customFormat="1" ht="30" customHeight="1">
      <c r="A28" s="39" t="s">
        <v>773</v>
      </c>
      <c r="B28" s="39" t="s">
        <v>52</v>
      </c>
      <c r="C28" s="39" t="s">
        <v>52</v>
      </c>
      <c r="D28" s="40">
        <v>1</v>
      </c>
      <c r="E28" s="41"/>
      <c r="F28" s="41"/>
      <c r="G28" s="41"/>
      <c r="H28" s="41"/>
      <c r="I28" s="41"/>
      <c r="J28" s="41"/>
      <c r="K28" s="41"/>
      <c r="L28" s="41"/>
      <c r="M28" s="39" t="s">
        <v>52</v>
      </c>
      <c r="N28" s="42" t="s">
        <v>774</v>
      </c>
      <c r="O28" s="42" t="s">
        <v>52</v>
      </c>
      <c r="P28" s="42" t="s">
        <v>52</v>
      </c>
      <c r="Q28" s="42" t="s">
        <v>775</v>
      </c>
      <c r="R28" s="43">
        <v>2</v>
      </c>
      <c r="S28" s="42" t="s">
        <v>52</v>
      </c>
      <c r="T28" s="44">
        <f>L28*1</f>
        <v>0</v>
      </c>
    </row>
    <row r="29" spans="1:20" s="43" customFormat="1" ht="30" customHeight="1">
      <c r="A29" s="39" t="s">
        <v>791</v>
      </c>
      <c r="B29" s="39" t="s">
        <v>52</v>
      </c>
      <c r="C29" s="39" t="s">
        <v>52</v>
      </c>
      <c r="D29" s="40">
        <v>1</v>
      </c>
      <c r="E29" s="41"/>
      <c r="F29" s="41"/>
      <c r="G29" s="41"/>
      <c r="H29" s="41"/>
      <c r="I29" s="41"/>
      <c r="J29" s="41"/>
      <c r="K29" s="41"/>
      <c r="L29" s="41"/>
      <c r="M29" s="39" t="s">
        <v>52</v>
      </c>
      <c r="N29" s="42" t="s">
        <v>792</v>
      </c>
      <c r="O29" s="42" t="s">
        <v>52</v>
      </c>
      <c r="P29" s="42" t="s">
        <v>52</v>
      </c>
      <c r="Q29" s="42" t="s">
        <v>793</v>
      </c>
      <c r="R29" s="43">
        <v>2</v>
      </c>
      <c r="S29" s="42" t="s">
        <v>52</v>
      </c>
      <c r="T29" s="44">
        <f>L29*1</f>
        <v>0</v>
      </c>
    </row>
    <row r="30" spans="1:20" s="43" customFormat="1" ht="30" customHeight="1">
      <c r="A30" s="39" t="s">
        <v>834</v>
      </c>
      <c r="B30" s="39" t="s">
        <v>52</v>
      </c>
      <c r="C30" s="39" t="s">
        <v>52</v>
      </c>
      <c r="D30" s="40">
        <v>1</v>
      </c>
      <c r="E30" s="41"/>
      <c r="F30" s="41"/>
      <c r="G30" s="41"/>
      <c r="H30" s="41"/>
      <c r="I30" s="41"/>
      <c r="J30" s="41"/>
      <c r="K30" s="41"/>
      <c r="L30" s="41"/>
      <c r="M30" s="39" t="s">
        <v>52</v>
      </c>
      <c r="N30" s="42" t="s">
        <v>835</v>
      </c>
      <c r="O30" s="42" t="s">
        <v>52</v>
      </c>
      <c r="P30" s="42" t="s">
        <v>52</v>
      </c>
      <c r="Q30" s="42" t="s">
        <v>793</v>
      </c>
      <c r="R30" s="43">
        <v>2</v>
      </c>
      <c r="S30" s="42" t="s">
        <v>52</v>
      </c>
      <c r="T30" s="44">
        <f>L30*1</f>
        <v>0</v>
      </c>
    </row>
    <row r="31" spans="1:20" s="43" customFormat="1" ht="30" customHeight="1">
      <c r="A31" s="39" t="s">
        <v>847</v>
      </c>
      <c r="B31" s="39" t="s">
        <v>52</v>
      </c>
      <c r="C31" s="39" t="s">
        <v>52</v>
      </c>
      <c r="D31" s="40">
        <v>1</v>
      </c>
      <c r="E31" s="41"/>
      <c r="F31" s="41"/>
      <c r="G31" s="41"/>
      <c r="H31" s="41"/>
      <c r="I31" s="41"/>
      <c r="J31" s="41"/>
      <c r="K31" s="41"/>
      <c r="L31" s="41"/>
      <c r="M31" s="39" t="s">
        <v>52</v>
      </c>
      <c r="N31" s="42" t="s">
        <v>848</v>
      </c>
      <c r="O31" s="42" t="s">
        <v>52</v>
      </c>
      <c r="P31" s="42" t="s">
        <v>52</v>
      </c>
      <c r="Q31" s="42" t="s">
        <v>849</v>
      </c>
      <c r="R31" s="43">
        <v>2</v>
      </c>
      <c r="S31" s="42" t="s">
        <v>52</v>
      </c>
      <c r="T31" s="44">
        <f>L31*1</f>
        <v>0</v>
      </c>
    </row>
    <row r="32" spans="1:20" ht="30" customHeight="1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T32" s="8"/>
    </row>
    <row r="33" spans="1:20" ht="30" customHeight="1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T33" s="8"/>
    </row>
    <row r="34" spans="1:20" ht="30" customHeight="1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T34" s="8"/>
    </row>
    <row r="35" spans="1:20" ht="30" customHeight="1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T35" s="8"/>
    </row>
    <row r="36" spans="1:20" ht="30" customHeight="1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T36" s="8"/>
    </row>
    <row r="37" spans="1:20" ht="30" customHeight="1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T37" s="8"/>
    </row>
    <row r="38" spans="1:20" ht="30" customHeight="1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T38" s="8"/>
    </row>
    <row r="39" spans="1:20" ht="30" customHeight="1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T39" s="8"/>
    </row>
    <row r="40" spans="1:20" ht="30" customHeight="1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T40" s="8"/>
    </row>
    <row r="41" spans="1:20" ht="30" customHeight="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T41" s="8"/>
    </row>
    <row r="42" spans="1:20" ht="30" customHeight="1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T42" s="8"/>
    </row>
    <row r="43" spans="1:20" ht="30" customHeight="1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T43" s="8"/>
    </row>
    <row r="44" spans="1:20" ht="30" customHeight="1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T44" s="8"/>
    </row>
    <row r="45" spans="1:20" ht="30" customHeight="1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T45" s="8"/>
    </row>
    <row r="46" spans="1:20" ht="30" customHeight="1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T46" s="8"/>
    </row>
    <row r="47" spans="1:20" ht="30" customHeight="1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T47" s="8"/>
    </row>
    <row r="48" spans="1:20" ht="30" customHeight="1">
      <c r="A48" s="10" t="s">
        <v>79</v>
      </c>
      <c r="B48" s="11"/>
      <c r="C48" s="11"/>
      <c r="D48" s="11"/>
      <c r="E48" s="11"/>
      <c r="F48" s="12">
        <f>F5</f>
        <v>0</v>
      </c>
      <c r="G48" s="11"/>
      <c r="H48" s="12">
        <f>H5</f>
        <v>0</v>
      </c>
      <c r="I48" s="11"/>
      <c r="J48" s="12">
        <f>J5</f>
        <v>0</v>
      </c>
      <c r="K48" s="11"/>
      <c r="L48" s="12">
        <f>L5</f>
        <v>0</v>
      </c>
      <c r="M48" s="11"/>
      <c r="T48" s="8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0939C-7760-4ED5-BFC6-66300EFF3785}">
  <sheetPr>
    <pageSetUpPr fitToPage="1"/>
  </sheetPr>
  <dimension ref="A1:AV579"/>
  <sheetViews>
    <sheetView view="pageBreakPreview" zoomScale="85" zoomScaleNormal="100" zoomScaleSheetLayoutView="85" workbookViewId="0">
      <selection activeCell="E4" sqref="E4:M15"/>
    </sheetView>
  </sheetViews>
  <sheetFormatPr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>
      <c r="A1" s="4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>
      <c r="A2" s="64" t="s">
        <v>2</v>
      </c>
      <c r="B2" s="64" t="s">
        <v>3</v>
      </c>
      <c r="C2" s="64" t="s">
        <v>4</v>
      </c>
      <c r="D2" s="64" t="s">
        <v>5</v>
      </c>
      <c r="E2" s="64" t="s">
        <v>6</v>
      </c>
      <c r="F2" s="64"/>
      <c r="G2" s="64" t="s">
        <v>9</v>
      </c>
      <c r="H2" s="64"/>
      <c r="I2" s="64" t="s">
        <v>10</v>
      </c>
      <c r="J2" s="64"/>
      <c r="K2" s="64" t="s">
        <v>11</v>
      </c>
      <c r="L2" s="64"/>
      <c r="M2" s="64" t="s">
        <v>12</v>
      </c>
      <c r="N2" s="58" t="s">
        <v>20</v>
      </c>
      <c r="O2" s="58" t="s">
        <v>14</v>
      </c>
      <c r="P2" s="58" t="s">
        <v>21</v>
      </c>
      <c r="Q2" s="58" t="s">
        <v>13</v>
      </c>
      <c r="R2" s="58" t="s">
        <v>22</v>
      </c>
      <c r="S2" s="58" t="s">
        <v>23</v>
      </c>
      <c r="T2" s="58" t="s">
        <v>24</v>
      </c>
      <c r="U2" s="58" t="s">
        <v>25</v>
      </c>
      <c r="V2" s="58" t="s">
        <v>26</v>
      </c>
      <c r="W2" s="58" t="s">
        <v>27</v>
      </c>
      <c r="X2" s="58" t="s">
        <v>28</v>
      </c>
      <c r="Y2" s="58" t="s">
        <v>29</v>
      </c>
      <c r="Z2" s="58" t="s">
        <v>30</v>
      </c>
      <c r="AA2" s="58" t="s">
        <v>31</v>
      </c>
      <c r="AB2" s="58" t="s">
        <v>32</v>
      </c>
      <c r="AC2" s="58" t="s">
        <v>33</v>
      </c>
      <c r="AD2" s="58" t="s">
        <v>34</v>
      </c>
      <c r="AE2" s="58" t="s">
        <v>35</v>
      </c>
      <c r="AF2" s="58" t="s">
        <v>36</v>
      </c>
      <c r="AG2" s="58" t="s">
        <v>37</v>
      </c>
      <c r="AH2" s="58" t="s">
        <v>38</v>
      </c>
      <c r="AI2" s="58" t="s">
        <v>39</v>
      </c>
      <c r="AJ2" s="58" t="s">
        <v>40</v>
      </c>
      <c r="AK2" s="58" t="s">
        <v>41</v>
      </c>
      <c r="AL2" s="58" t="s">
        <v>42</v>
      </c>
      <c r="AM2" s="58" t="s">
        <v>43</v>
      </c>
      <c r="AN2" s="58" t="s">
        <v>44</v>
      </c>
      <c r="AO2" s="58" t="s">
        <v>45</v>
      </c>
      <c r="AP2" s="58" t="s">
        <v>46</v>
      </c>
      <c r="AQ2" s="58" t="s">
        <v>47</v>
      </c>
      <c r="AR2" s="58" t="s">
        <v>48</v>
      </c>
      <c r="AS2" s="58" t="s">
        <v>16</v>
      </c>
      <c r="AT2" s="58" t="s">
        <v>17</v>
      </c>
      <c r="AU2" s="58" t="s">
        <v>49</v>
      </c>
      <c r="AV2" s="58" t="s">
        <v>50</v>
      </c>
    </row>
    <row r="3" spans="1:48" ht="30" customHeight="1">
      <c r="A3" s="64"/>
      <c r="B3" s="64"/>
      <c r="C3" s="64"/>
      <c r="D3" s="64"/>
      <c r="E3" s="7" t="s">
        <v>7</v>
      </c>
      <c r="F3" s="7" t="s">
        <v>8</v>
      </c>
      <c r="G3" s="7" t="s">
        <v>7</v>
      </c>
      <c r="H3" s="7" t="s">
        <v>8</v>
      </c>
      <c r="I3" s="7" t="s">
        <v>7</v>
      </c>
      <c r="J3" s="7" t="s">
        <v>8</v>
      </c>
      <c r="K3" s="7" t="s">
        <v>7</v>
      </c>
      <c r="L3" s="7" t="s">
        <v>8</v>
      </c>
      <c r="M3" s="64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  <c r="AU3" s="58"/>
      <c r="AV3" s="58"/>
    </row>
    <row r="4" spans="1:48" ht="30" customHeight="1">
      <c r="A4" s="13" t="s">
        <v>58</v>
      </c>
      <c r="B4" s="13" t="s">
        <v>52</v>
      </c>
      <c r="C4" s="11"/>
      <c r="D4" s="11"/>
      <c r="E4" s="12"/>
      <c r="F4" s="12"/>
      <c r="G4" s="12"/>
      <c r="H4" s="12"/>
      <c r="I4" s="12"/>
      <c r="J4" s="12"/>
      <c r="K4" s="12"/>
      <c r="L4" s="12"/>
      <c r="M4" s="11"/>
      <c r="Q4" s="1" t="s">
        <v>59</v>
      </c>
    </row>
    <row r="5" spans="1:48" ht="30" customHeight="1">
      <c r="A5" s="13" t="s">
        <v>60</v>
      </c>
      <c r="B5" s="13" t="s">
        <v>61</v>
      </c>
      <c r="C5" s="13" t="s">
        <v>62</v>
      </c>
      <c r="D5" s="11">
        <v>3</v>
      </c>
      <c r="E5" s="12"/>
      <c r="F5" s="12"/>
      <c r="G5" s="12"/>
      <c r="H5" s="12"/>
      <c r="I5" s="12"/>
      <c r="J5" s="12"/>
      <c r="K5" s="12"/>
      <c r="L5" s="12"/>
      <c r="M5" s="13"/>
      <c r="N5" s="1" t="s">
        <v>63</v>
      </c>
      <c r="O5" s="1" t="s">
        <v>52</v>
      </c>
      <c r="P5" s="1" t="s">
        <v>52</v>
      </c>
      <c r="Q5" s="1" t="s">
        <v>59</v>
      </c>
      <c r="R5" s="1" t="s">
        <v>64</v>
      </c>
      <c r="S5" s="1" t="s">
        <v>65</v>
      </c>
      <c r="T5" s="1" t="s">
        <v>65</v>
      </c>
      <c r="AR5" s="1" t="s">
        <v>52</v>
      </c>
      <c r="AS5" s="1" t="s">
        <v>52</v>
      </c>
      <c r="AU5" s="1" t="s">
        <v>66</v>
      </c>
      <c r="AV5">
        <v>142</v>
      </c>
    </row>
    <row r="6" spans="1:48" ht="30" customHeight="1">
      <c r="A6" s="13" t="s">
        <v>67</v>
      </c>
      <c r="B6" s="13" t="s">
        <v>68</v>
      </c>
      <c r="C6" s="13" t="s">
        <v>69</v>
      </c>
      <c r="D6" s="11">
        <v>4659</v>
      </c>
      <c r="E6" s="12"/>
      <c r="F6" s="12"/>
      <c r="G6" s="12"/>
      <c r="H6" s="12"/>
      <c r="I6" s="12"/>
      <c r="J6" s="12"/>
      <c r="K6" s="12"/>
      <c r="L6" s="12"/>
      <c r="M6" s="13"/>
      <c r="N6" s="1" t="s">
        <v>70</v>
      </c>
      <c r="O6" s="1" t="s">
        <v>52</v>
      </c>
      <c r="P6" s="1" t="s">
        <v>52</v>
      </c>
      <c r="Q6" s="1" t="s">
        <v>59</v>
      </c>
      <c r="R6" s="1" t="s">
        <v>64</v>
      </c>
      <c r="S6" s="1" t="s">
        <v>65</v>
      </c>
      <c r="T6" s="1" t="s">
        <v>65</v>
      </c>
      <c r="AR6" s="1" t="s">
        <v>52</v>
      </c>
      <c r="AS6" s="1" t="s">
        <v>52</v>
      </c>
      <c r="AU6" s="1" t="s">
        <v>71</v>
      </c>
      <c r="AV6">
        <v>143</v>
      </c>
    </row>
    <row r="7" spans="1:48" ht="30" customHeight="1">
      <c r="A7" s="13" t="s">
        <v>72</v>
      </c>
      <c r="B7" s="13" t="s">
        <v>73</v>
      </c>
      <c r="C7" s="13" t="s">
        <v>69</v>
      </c>
      <c r="D7" s="11">
        <v>1082</v>
      </c>
      <c r="E7" s="12"/>
      <c r="F7" s="12"/>
      <c r="G7" s="12"/>
      <c r="H7" s="12"/>
      <c r="I7" s="12"/>
      <c r="J7" s="12"/>
      <c r="K7" s="12"/>
      <c r="L7" s="12"/>
      <c r="M7" s="13"/>
      <c r="N7" s="1" t="s">
        <v>74</v>
      </c>
      <c r="O7" s="1" t="s">
        <v>52</v>
      </c>
      <c r="P7" s="1" t="s">
        <v>52</v>
      </c>
      <c r="Q7" s="1" t="s">
        <v>59</v>
      </c>
      <c r="R7" s="1" t="s">
        <v>64</v>
      </c>
      <c r="S7" s="1" t="s">
        <v>65</v>
      </c>
      <c r="T7" s="1" t="s">
        <v>65</v>
      </c>
      <c r="AR7" s="1" t="s">
        <v>52</v>
      </c>
      <c r="AS7" s="1" t="s">
        <v>52</v>
      </c>
      <c r="AU7" s="1" t="s">
        <v>75</v>
      </c>
      <c r="AV7">
        <v>6</v>
      </c>
    </row>
    <row r="8" spans="1:48" ht="30" customHeight="1">
      <c r="A8" s="13" t="s">
        <v>76</v>
      </c>
      <c r="B8" s="13" t="s">
        <v>52</v>
      </c>
      <c r="C8" s="13" t="s">
        <v>69</v>
      </c>
      <c r="D8" s="11">
        <v>1082</v>
      </c>
      <c r="E8" s="12"/>
      <c r="F8" s="12"/>
      <c r="G8" s="12"/>
      <c r="H8" s="12"/>
      <c r="I8" s="12"/>
      <c r="J8" s="12"/>
      <c r="K8" s="12"/>
      <c r="L8" s="12"/>
      <c r="M8" s="13"/>
      <c r="N8" s="1" t="s">
        <v>77</v>
      </c>
      <c r="O8" s="1" t="s">
        <v>52</v>
      </c>
      <c r="P8" s="1" t="s">
        <v>52</v>
      </c>
      <c r="Q8" s="1" t="s">
        <v>59</v>
      </c>
      <c r="R8" s="1" t="s">
        <v>64</v>
      </c>
      <c r="S8" s="1" t="s">
        <v>65</v>
      </c>
      <c r="T8" s="1" t="s">
        <v>65</v>
      </c>
      <c r="AR8" s="1" t="s">
        <v>52</v>
      </c>
      <c r="AS8" s="1" t="s">
        <v>52</v>
      </c>
      <c r="AU8" s="1" t="s">
        <v>78</v>
      </c>
      <c r="AV8">
        <v>7</v>
      </c>
    </row>
    <row r="9" spans="1:48" ht="30" customHeight="1">
      <c r="A9" s="11"/>
      <c r="B9" s="11"/>
      <c r="C9" s="11"/>
      <c r="D9" s="11"/>
      <c r="E9" s="12"/>
      <c r="F9" s="12"/>
      <c r="G9" s="12"/>
      <c r="H9" s="12"/>
      <c r="I9" s="12"/>
      <c r="J9" s="12"/>
      <c r="K9" s="12"/>
      <c r="L9" s="12"/>
      <c r="M9" s="11"/>
      <c r="Q9" s="1" t="s">
        <v>59</v>
      </c>
    </row>
    <row r="10" spans="1:48" ht="30" customHeight="1">
      <c r="A10" s="11"/>
      <c r="B10" s="11"/>
      <c r="C10" s="11"/>
      <c r="D10" s="11"/>
      <c r="E10" s="12"/>
      <c r="F10" s="12"/>
      <c r="G10" s="12"/>
      <c r="H10" s="12"/>
      <c r="I10" s="12"/>
      <c r="J10" s="12"/>
      <c r="K10" s="12"/>
      <c r="L10" s="12"/>
      <c r="M10" s="11"/>
      <c r="Q10" s="1" t="s">
        <v>59</v>
      </c>
    </row>
    <row r="11" spans="1:48" ht="30" customHeight="1">
      <c r="A11" s="11"/>
      <c r="B11" s="11"/>
      <c r="C11" s="11"/>
      <c r="D11" s="11"/>
      <c r="E11" s="12"/>
      <c r="F11" s="12"/>
      <c r="G11" s="12"/>
      <c r="H11" s="12"/>
      <c r="I11" s="12"/>
      <c r="J11" s="12"/>
      <c r="K11" s="12"/>
      <c r="L11" s="12"/>
      <c r="M11" s="11"/>
      <c r="Q11" s="1" t="s">
        <v>59</v>
      </c>
    </row>
    <row r="12" spans="1:48" ht="30" customHeight="1">
      <c r="A12" s="11"/>
      <c r="B12" s="11"/>
      <c r="C12" s="11"/>
      <c r="D12" s="11"/>
      <c r="E12" s="12"/>
      <c r="F12" s="12"/>
      <c r="G12" s="12"/>
      <c r="H12" s="12"/>
      <c r="I12" s="12"/>
      <c r="J12" s="12"/>
      <c r="K12" s="12"/>
      <c r="L12" s="12"/>
      <c r="M12" s="11"/>
      <c r="Q12" s="1" t="s">
        <v>59</v>
      </c>
    </row>
    <row r="13" spans="1:48" ht="30" customHeight="1">
      <c r="A13" s="11"/>
      <c r="B13" s="11"/>
      <c r="C13" s="11"/>
      <c r="D13" s="11"/>
      <c r="E13" s="12"/>
      <c r="F13" s="12"/>
      <c r="G13" s="12"/>
      <c r="H13" s="12"/>
      <c r="I13" s="12"/>
      <c r="J13" s="12"/>
      <c r="K13" s="12"/>
      <c r="L13" s="12"/>
      <c r="M13" s="11"/>
      <c r="Q13" s="1" t="s">
        <v>59</v>
      </c>
    </row>
    <row r="14" spans="1:48" ht="30" customHeight="1">
      <c r="A14" s="11"/>
      <c r="B14" s="11"/>
      <c r="C14" s="11"/>
      <c r="D14" s="11"/>
      <c r="E14" s="12"/>
      <c r="F14" s="12"/>
      <c r="G14" s="12"/>
      <c r="H14" s="12"/>
      <c r="I14" s="12"/>
      <c r="J14" s="12"/>
      <c r="K14" s="12"/>
      <c r="L14" s="12"/>
      <c r="M14" s="11"/>
      <c r="Q14" s="1" t="s">
        <v>59</v>
      </c>
    </row>
    <row r="15" spans="1:48" ht="30" customHeight="1">
      <c r="A15" s="11"/>
      <c r="B15" s="11"/>
      <c r="C15" s="11"/>
      <c r="D15" s="11"/>
      <c r="E15" s="12"/>
      <c r="F15" s="12"/>
      <c r="G15" s="12"/>
      <c r="H15" s="12"/>
      <c r="I15" s="12"/>
      <c r="J15" s="12"/>
      <c r="K15" s="12"/>
      <c r="L15" s="12"/>
      <c r="M15" s="11"/>
      <c r="Q15" s="1" t="s">
        <v>59</v>
      </c>
    </row>
    <row r="16" spans="1:48" ht="30" customHeight="1">
      <c r="A16" s="11"/>
      <c r="B16" s="11"/>
      <c r="C16" s="11"/>
      <c r="D16" s="11"/>
      <c r="E16" s="12"/>
      <c r="F16" s="12"/>
      <c r="G16" s="12"/>
      <c r="H16" s="12"/>
      <c r="I16" s="12"/>
      <c r="J16" s="12"/>
      <c r="K16" s="12"/>
      <c r="L16" s="12"/>
      <c r="M16" s="11"/>
      <c r="Q16" s="1" t="s">
        <v>59</v>
      </c>
    </row>
    <row r="17" spans="1:48" ht="30" customHeight="1">
      <c r="A17" s="11"/>
      <c r="B17" s="11"/>
      <c r="C17" s="11"/>
      <c r="D17" s="11"/>
      <c r="E17" s="12"/>
      <c r="F17" s="12"/>
      <c r="G17" s="12"/>
      <c r="H17" s="12"/>
      <c r="I17" s="12"/>
      <c r="J17" s="12"/>
      <c r="K17" s="12"/>
      <c r="L17" s="12"/>
      <c r="M17" s="11"/>
      <c r="Q17" s="1" t="s">
        <v>59</v>
      </c>
    </row>
    <row r="18" spans="1:48" ht="30" customHeight="1">
      <c r="A18" s="11"/>
      <c r="B18" s="11"/>
      <c r="C18" s="11"/>
      <c r="D18" s="11"/>
      <c r="E18" s="12"/>
      <c r="F18" s="12"/>
      <c r="G18" s="12"/>
      <c r="H18" s="12"/>
      <c r="I18" s="12"/>
      <c r="J18" s="12"/>
      <c r="K18" s="12"/>
      <c r="L18" s="12"/>
      <c r="M18" s="11"/>
      <c r="Q18" s="1" t="s">
        <v>59</v>
      </c>
    </row>
    <row r="19" spans="1:48" ht="30" customHeight="1">
      <c r="A19" s="11"/>
      <c r="B19" s="11"/>
      <c r="C19" s="11"/>
      <c r="D19" s="11"/>
      <c r="E19" s="12"/>
      <c r="F19" s="12"/>
      <c r="G19" s="12"/>
      <c r="H19" s="12"/>
      <c r="I19" s="12"/>
      <c r="J19" s="12"/>
      <c r="K19" s="12"/>
      <c r="L19" s="12"/>
      <c r="M19" s="11"/>
      <c r="Q19" s="1" t="s">
        <v>59</v>
      </c>
    </row>
    <row r="20" spans="1:48" ht="30" customHeight="1">
      <c r="A20" s="11"/>
      <c r="B20" s="11"/>
      <c r="C20" s="11"/>
      <c r="D20" s="11"/>
      <c r="E20" s="12"/>
      <c r="F20" s="12"/>
      <c r="G20" s="12"/>
      <c r="H20" s="12"/>
      <c r="I20" s="12"/>
      <c r="J20" s="12"/>
      <c r="K20" s="12"/>
      <c r="L20" s="12"/>
      <c r="M20" s="11"/>
      <c r="Q20" s="1" t="s">
        <v>59</v>
      </c>
    </row>
    <row r="21" spans="1:48" ht="30" customHeight="1">
      <c r="A21" s="11"/>
      <c r="B21" s="11"/>
      <c r="C21" s="11"/>
      <c r="D21" s="11"/>
      <c r="E21" s="12"/>
      <c r="F21" s="12"/>
      <c r="G21" s="12"/>
      <c r="H21" s="12"/>
      <c r="I21" s="12"/>
      <c r="J21" s="12"/>
      <c r="K21" s="12"/>
      <c r="L21" s="12"/>
      <c r="M21" s="11"/>
      <c r="Q21" s="1" t="s">
        <v>59</v>
      </c>
    </row>
    <row r="22" spans="1:48" ht="30" customHeight="1">
      <c r="A22" s="11"/>
      <c r="B22" s="11"/>
      <c r="C22" s="11"/>
      <c r="D22" s="11"/>
      <c r="E22" s="12"/>
      <c r="F22" s="12"/>
      <c r="G22" s="12"/>
      <c r="H22" s="12"/>
      <c r="I22" s="12"/>
      <c r="J22" s="12"/>
      <c r="K22" s="12"/>
      <c r="L22" s="12"/>
      <c r="M22" s="11"/>
      <c r="Q22" s="1" t="s">
        <v>59</v>
      </c>
    </row>
    <row r="23" spans="1:48" ht="30" customHeight="1">
      <c r="A23" s="11"/>
      <c r="B23" s="11"/>
      <c r="C23" s="11"/>
      <c r="D23" s="11"/>
      <c r="E23" s="12"/>
      <c r="F23" s="12"/>
      <c r="G23" s="12"/>
      <c r="H23" s="12"/>
      <c r="I23" s="12"/>
      <c r="J23" s="12"/>
      <c r="K23" s="12"/>
      <c r="L23" s="12"/>
      <c r="M23" s="11"/>
      <c r="Q23" s="1" t="s">
        <v>59</v>
      </c>
    </row>
    <row r="24" spans="1:48" ht="30" customHeight="1">
      <c r="A24" s="11"/>
      <c r="B24" s="11"/>
      <c r="C24" s="11"/>
      <c r="D24" s="11"/>
      <c r="E24" s="12"/>
      <c r="F24" s="12"/>
      <c r="G24" s="12"/>
      <c r="H24" s="12"/>
      <c r="I24" s="12"/>
      <c r="J24" s="12"/>
      <c r="K24" s="12"/>
      <c r="L24" s="12"/>
      <c r="M24" s="11"/>
      <c r="Q24" s="1" t="s">
        <v>59</v>
      </c>
    </row>
    <row r="25" spans="1:48" ht="30" customHeight="1">
      <c r="A25" s="11"/>
      <c r="B25" s="11"/>
      <c r="C25" s="11"/>
      <c r="D25" s="11"/>
      <c r="E25" s="12"/>
      <c r="F25" s="12"/>
      <c r="G25" s="12"/>
      <c r="H25" s="12"/>
      <c r="I25" s="12"/>
      <c r="J25" s="12"/>
      <c r="K25" s="12"/>
      <c r="L25" s="12"/>
      <c r="M25" s="11"/>
      <c r="Q25" s="1" t="s">
        <v>59</v>
      </c>
    </row>
    <row r="26" spans="1:48" ht="30" customHeight="1">
      <c r="A26" s="11"/>
      <c r="B26" s="11"/>
      <c r="C26" s="11"/>
      <c r="D26" s="11"/>
      <c r="E26" s="12"/>
      <c r="F26" s="12"/>
      <c r="G26" s="12"/>
      <c r="H26" s="12"/>
      <c r="I26" s="12"/>
      <c r="J26" s="12"/>
      <c r="K26" s="12"/>
      <c r="L26" s="12"/>
      <c r="M26" s="11"/>
      <c r="Q26" s="1" t="s">
        <v>59</v>
      </c>
    </row>
    <row r="27" spans="1:48" ht="30" customHeight="1">
      <c r="A27" s="13" t="s">
        <v>79</v>
      </c>
      <c r="B27" s="11"/>
      <c r="C27" s="11"/>
      <c r="D27" s="11"/>
      <c r="E27" s="12"/>
      <c r="F27" s="12">
        <f>SUMIF(Q5:Q26,"01010101",F5:F26)</f>
        <v>0</v>
      </c>
      <c r="G27" s="12"/>
      <c r="H27" s="12">
        <f>SUMIF(Q5:Q26,"01010101",H5:H26)</f>
        <v>0</v>
      </c>
      <c r="I27" s="12"/>
      <c r="J27" s="12">
        <f>SUMIF(Q5:Q26,"01010101",J5:J26)</f>
        <v>0</v>
      </c>
      <c r="K27" s="12"/>
      <c r="L27" s="12">
        <f>SUMIF(Q5:Q26,"01010101",L5:L26)</f>
        <v>0</v>
      </c>
      <c r="M27" s="11"/>
      <c r="N27" t="s">
        <v>80</v>
      </c>
    </row>
    <row r="28" spans="1:48" ht="30" customHeight="1">
      <c r="A28" s="13" t="s">
        <v>81</v>
      </c>
      <c r="B28" s="13" t="s">
        <v>52</v>
      </c>
      <c r="C28" s="11"/>
      <c r="D28" s="11"/>
      <c r="E28" s="12"/>
      <c r="F28" s="12"/>
      <c r="G28" s="12"/>
      <c r="H28" s="12"/>
      <c r="I28" s="12"/>
      <c r="J28" s="12"/>
      <c r="K28" s="12"/>
      <c r="L28" s="12"/>
      <c r="M28" s="11"/>
      <c r="Q28" s="1" t="s">
        <v>82</v>
      </c>
    </row>
    <row r="29" spans="1:48" ht="30" customHeight="1">
      <c r="A29" s="13" t="s">
        <v>83</v>
      </c>
      <c r="B29" s="13" t="s">
        <v>84</v>
      </c>
      <c r="C29" s="13" t="s">
        <v>85</v>
      </c>
      <c r="D29" s="11">
        <v>99</v>
      </c>
      <c r="E29" s="12" t="e">
        <f>TRUNC(#REF!,0)</f>
        <v>#REF!</v>
      </c>
      <c r="F29" s="12" t="e">
        <f>TRUNC(E29*D29, 0)</f>
        <v>#REF!</v>
      </c>
      <c r="G29" s="12" t="e">
        <f>TRUNC(#REF!,0)</f>
        <v>#REF!</v>
      </c>
      <c r="H29" s="12" t="e">
        <f>TRUNC(G29*D29, 0)</f>
        <v>#REF!</v>
      </c>
      <c r="I29" s="12" t="e">
        <f>TRUNC(#REF!,0)</f>
        <v>#REF!</v>
      </c>
      <c r="J29" s="12" t="e">
        <f>TRUNC(I29*D29, 0)</f>
        <v>#REF!</v>
      </c>
      <c r="K29" s="12" t="e">
        <f t="shared" ref="K29:L31" si="0">TRUNC(E29+G29+I29, 0)</f>
        <v>#REF!</v>
      </c>
      <c r="L29" s="12" t="e">
        <f t="shared" si="0"/>
        <v>#REF!</v>
      </c>
      <c r="M29" s="13" t="s">
        <v>52</v>
      </c>
      <c r="N29" s="1" t="s">
        <v>86</v>
      </c>
      <c r="O29" s="1" t="s">
        <v>52</v>
      </c>
      <c r="P29" s="1" t="s">
        <v>52</v>
      </c>
      <c r="Q29" s="1" t="s">
        <v>82</v>
      </c>
      <c r="R29" s="1" t="s">
        <v>65</v>
      </c>
      <c r="S29" s="1" t="s">
        <v>65</v>
      </c>
      <c r="T29" s="1" t="s">
        <v>64</v>
      </c>
      <c r="AR29" s="1" t="s">
        <v>52</v>
      </c>
      <c r="AS29" s="1" t="s">
        <v>52</v>
      </c>
      <c r="AU29" s="1" t="s">
        <v>87</v>
      </c>
      <c r="AV29">
        <v>9</v>
      </c>
    </row>
    <row r="30" spans="1:48" ht="30" customHeight="1">
      <c r="A30" s="13" t="s">
        <v>88</v>
      </c>
      <c r="B30" s="13" t="s">
        <v>89</v>
      </c>
      <c r="C30" s="13" t="s">
        <v>85</v>
      </c>
      <c r="D30" s="11">
        <v>97</v>
      </c>
      <c r="E30" s="12">
        <f>TRUNC(일위대가목록!E29,0)</f>
        <v>0</v>
      </c>
      <c r="F30" s="12">
        <f>TRUNC(E30*D30, 0)</f>
        <v>0</v>
      </c>
      <c r="G30" s="12">
        <f>TRUNC(일위대가목록!F29,0)</f>
        <v>0</v>
      </c>
      <c r="H30" s="12">
        <f>TRUNC(G30*D30, 0)</f>
        <v>0</v>
      </c>
      <c r="I30" s="12">
        <f>TRUNC(일위대가목록!G29,0)</f>
        <v>0</v>
      </c>
      <c r="J30" s="12">
        <f>TRUNC(I30*D30, 0)</f>
        <v>0</v>
      </c>
      <c r="K30" s="12">
        <f t="shared" si="0"/>
        <v>0</v>
      </c>
      <c r="L30" s="12">
        <f t="shared" si="0"/>
        <v>0</v>
      </c>
      <c r="M30" s="13" t="s">
        <v>90</v>
      </c>
      <c r="N30" s="1" t="s">
        <v>91</v>
      </c>
      <c r="O30" s="1" t="s">
        <v>52</v>
      </c>
      <c r="P30" s="1" t="s">
        <v>52</v>
      </c>
      <c r="Q30" s="1" t="s">
        <v>82</v>
      </c>
      <c r="R30" s="1" t="s">
        <v>64</v>
      </c>
      <c r="S30" s="1" t="s">
        <v>65</v>
      </c>
      <c r="T30" s="1" t="s">
        <v>65</v>
      </c>
      <c r="AR30" s="1" t="s">
        <v>52</v>
      </c>
      <c r="AS30" s="1" t="s">
        <v>52</v>
      </c>
      <c r="AU30" s="1" t="s">
        <v>92</v>
      </c>
      <c r="AV30">
        <v>144</v>
      </c>
    </row>
    <row r="31" spans="1:48" ht="30" customHeight="1">
      <c r="A31" s="13" t="s">
        <v>93</v>
      </c>
      <c r="B31" s="13" t="s">
        <v>94</v>
      </c>
      <c r="C31" s="13" t="s">
        <v>69</v>
      </c>
      <c r="D31" s="11">
        <v>793</v>
      </c>
      <c r="E31" s="12">
        <f>TRUNC(일위대가목록!E55,0)</f>
        <v>0</v>
      </c>
      <c r="F31" s="12">
        <f>TRUNC(E31*D31, 0)</f>
        <v>0</v>
      </c>
      <c r="G31" s="12">
        <f>TRUNC(일위대가목록!F55,0)</f>
        <v>0</v>
      </c>
      <c r="H31" s="12">
        <f>TRUNC(G31*D31, 0)</f>
        <v>0</v>
      </c>
      <c r="I31" s="12">
        <f>TRUNC(일위대가목록!G55,0)</f>
        <v>0</v>
      </c>
      <c r="J31" s="12">
        <f>TRUNC(I31*D31, 0)</f>
        <v>0</v>
      </c>
      <c r="K31" s="12">
        <f t="shared" si="0"/>
        <v>0</v>
      </c>
      <c r="L31" s="12">
        <f t="shared" si="0"/>
        <v>0</v>
      </c>
      <c r="M31" s="13" t="s">
        <v>95</v>
      </c>
      <c r="N31" s="1" t="s">
        <v>96</v>
      </c>
      <c r="O31" s="1" t="s">
        <v>52</v>
      </c>
      <c r="P31" s="1" t="s">
        <v>52</v>
      </c>
      <c r="Q31" s="1" t="s">
        <v>82</v>
      </c>
      <c r="R31" s="1" t="s">
        <v>64</v>
      </c>
      <c r="S31" s="1" t="s">
        <v>65</v>
      </c>
      <c r="T31" s="1" t="s">
        <v>65</v>
      </c>
      <c r="AR31" s="1" t="s">
        <v>52</v>
      </c>
      <c r="AS31" s="1" t="s">
        <v>52</v>
      </c>
      <c r="AU31" s="1" t="s">
        <v>97</v>
      </c>
      <c r="AV31">
        <v>11</v>
      </c>
    </row>
    <row r="32" spans="1:48" ht="30" customHeight="1">
      <c r="A32" s="11"/>
      <c r="B32" s="11"/>
      <c r="C32" s="11"/>
      <c r="D32" s="11"/>
      <c r="E32" s="12"/>
      <c r="F32" s="12"/>
      <c r="G32" s="12"/>
      <c r="H32" s="12"/>
      <c r="I32" s="12"/>
      <c r="J32" s="12"/>
      <c r="K32" s="12"/>
      <c r="L32" s="12"/>
      <c r="M32" s="11"/>
      <c r="Q32" s="1" t="s">
        <v>82</v>
      </c>
    </row>
    <row r="33" spans="1:17" ht="30" customHeight="1">
      <c r="A33" s="11"/>
      <c r="B33" s="11"/>
      <c r="C33" s="11"/>
      <c r="D33" s="11"/>
      <c r="E33" s="12"/>
      <c r="F33" s="12"/>
      <c r="G33" s="12"/>
      <c r="H33" s="12"/>
      <c r="I33" s="12"/>
      <c r="J33" s="12"/>
      <c r="K33" s="12"/>
      <c r="L33" s="12"/>
      <c r="M33" s="11"/>
      <c r="Q33" s="1" t="s">
        <v>82</v>
      </c>
    </row>
    <row r="34" spans="1:17" ht="30" customHeight="1">
      <c r="A34" s="11"/>
      <c r="B34" s="11"/>
      <c r="C34" s="11"/>
      <c r="D34" s="11"/>
      <c r="E34" s="12"/>
      <c r="F34" s="12"/>
      <c r="G34" s="12"/>
      <c r="H34" s="12"/>
      <c r="I34" s="12"/>
      <c r="J34" s="12"/>
      <c r="K34" s="12"/>
      <c r="L34" s="12"/>
      <c r="M34" s="11"/>
      <c r="Q34" s="1" t="s">
        <v>82</v>
      </c>
    </row>
    <row r="35" spans="1:17" ht="30" customHeight="1">
      <c r="A35" s="11"/>
      <c r="B35" s="11"/>
      <c r="C35" s="11"/>
      <c r="D35" s="11"/>
      <c r="E35" s="12"/>
      <c r="F35" s="12"/>
      <c r="G35" s="12"/>
      <c r="H35" s="12"/>
      <c r="I35" s="12"/>
      <c r="J35" s="12"/>
      <c r="K35" s="12"/>
      <c r="L35" s="12"/>
      <c r="M35" s="11"/>
      <c r="Q35" s="1" t="s">
        <v>82</v>
      </c>
    </row>
    <row r="36" spans="1:17" ht="30" customHeight="1">
      <c r="A36" s="11"/>
      <c r="B36" s="11"/>
      <c r="C36" s="11"/>
      <c r="D36" s="11"/>
      <c r="E36" s="12"/>
      <c r="F36" s="12"/>
      <c r="G36" s="12"/>
      <c r="H36" s="12"/>
      <c r="I36" s="12"/>
      <c r="J36" s="12"/>
      <c r="K36" s="12"/>
      <c r="L36" s="12"/>
      <c r="M36" s="11"/>
      <c r="Q36" s="1" t="s">
        <v>82</v>
      </c>
    </row>
    <row r="37" spans="1:17" ht="30" customHeight="1">
      <c r="A37" s="11"/>
      <c r="B37" s="11"/>
      <c r="C37" s="11"/>
      <c r="D37" s="11"/>
      <c r="E37" s="12"/>
      <c r="F37" s="12"/>
      <c r="G37" s="12"/>
      <c r="H37" s="12"/>
      <c r="I37" s="12"/>
      <c r="J37" s="12"/>
      <c r="K37" s="12"/>
      <c r="L37" s="12"/>
      <c r="M37" s="11"/>
      <c r="Q37" s="1" t="s">
        <v>82</v>
      </c>
    </row>
    <row r="38" spans="1:17" ht="30" customHeight="1">
      <c r="A38" s="11"/>
      <c r="B38" s="11"/>
      <c r="C38" s="11"/>
      <c r="D38" s="11"/>
      <c r="E38" s="12"/>
      <c r="F38" s="12"/>
      <c r="G38" s="12"/>
      <c r="H38" s="12"/>
      <c r="I38" s="12"/>
      <c r="J38" s="12"/>
      <c r="K38" s="12"/>
      <c r="L38" s="12"/>
      <c r="M38" s="11"/>
      <c r="Q38" s="1" t="s">
        <v>82</v>
      </c>
    </row>
    <row r="39" spans="1:17" ht="30" customHeight="1">
      <c r="A39" s="11"/>
      <c r="B39" s="11"/>
      <c r="C39" s="11"/>
      <c r="D39" s="11"/>
      <c r="E39" s="12"/>
      <c r="F39" s="12"/>
      <c r="G39" s="12"/>
      <c r="H39" s="12"/>
      <c r="I39" s="12"/>
      <c r="J39" s="12"/>
      <c r="K39" s="12"/>
      <c r="L39" s="12"/>
      <c r="M39" s="11"/>
      <c r="Q39" s="1" t="s">
        <v>82</v>
      </c>
    </row>
    <row r="40" spans="1:17" ht="30" customHeight="1">
      <c r="A40" s="11"/>
      <c r="B40" s="11"/>
      <c r="C40" s="11"/>
      <c r="D40" s="11"/>
      <c r="E40" s="12"/>
      <c r="F40" s="12"/>
      <c r="G40" s="12"/>
      <c r="H40" s="12"/>
      <c r="I40" s="12"/>
      <c r="J40" s="12"/>
      <c r="K40" s="12"/>
      <c r="L40" s="12"/>
      <c r="M40" s="11"/>
      <c r="Q40" s="1" t="s">
        <v>82</v>
      </c>
    </row>
    <row r="41" spans="1:17" ht="30" customHeight="1">
      <c r="A41" s="11"/>
      <c r="B41" s="11"/>
      <c r="C41" s="11"/>
      <c r="D41" s="11"/>
      <c r="E41" s="12"/>
      <c r="F41" s="12"/>
      <c r="G41" s="12"/>
      <c r="H41" s="12"/>
      <c r="I41" s="12"/>
      <c r="J41" s="12"/>
      <c r="K41" s="12"/>
      <c r="L41" s="12"/>
      <c r="M41" s="11"/>
      <c r="Q41" s="1" t="s">
        <v>82</v>
      </c>
    </row>
    <row r="42" spans="1:17" ht="30" customHeight="1">
      <c r="A42" s="11"/>
      <c r="B42" s="11"/>
      <c r="C42" s="11"/>
      <c r="D42" s="11"/>
      <c r="E42" s="12"/>
      <c r="F42" s="12"/>
      <c r="G42" s="12"/>
      <c r="H42" s="12"/>
      <c r="I42" s="12"/>
      <c r="J42" s="12"/>
      <c r="K42" s="12"/>
      <c r="L42" s="12"/>
      <c r="M42" s="11"/>
      <c r="Q42" s="1" t="s">
        <v>82</v>
      </c>
    </row>
    <row r="43" spans="1:17" ht="30" customHeight="1">
      <c r="A43" s="11"/>
      <c r="B43" s="11"/>
      <c r="C43" s="11"/>
      <c r="D43" s="11"/>
      <c r="E43" s="12"/>
      <c r="F43" s="12"/>
      <c r="G43" s="12"/>
      <c r="H43" s="12"/>
      <c r="I43" s="12"/>
      <c r="J43" s="12"/>
      <c r="K43" s="12"/>
      <c r="L43" s="12"/>
      <c r="M43" s="11"/>
      <c r="Q43" s="1" t="s">
        <v>82</v>
      </c>
    </row>
    <row r="44" spans="1:17" ht="30" customHeight="1">
      <c r="A44" s="11"/>
      <c r="B44" s="11"/>
      <c r="C44" s="11"/>
      <c r="D44" s="11"/>
      <c r="E44" s="12"/>
      <c r="F44" s="12"/>
      <c r="G44" s="12"/>
      <c r="H44" s="12"/>
      <c r="I44" s="12"/>
      <c r="J44" s="12"/>
      <c r="K44" s="12"/>
      <c r="L44" s="12"/>
      <c r="M44" s="11"/>
      <c r="Q44" s="1" t="s">
        <v>82</v>
      </c>
    </row>
    <row r="45" spans="1:17" ht="30" customHeight="1">
      <c r="A45" s="11"/>
      <c r="B45" s="11"/>
      <c r="C45" s="11"/>
      <c r="D45" s="11"/>
      <c r="E45" s="12"/>
      <c r="F45" s="12"/>
      <c r="G45" s="12"/>
      <c r="H45" s="12"/>
      <c r="I45" s="12"/>
      <c r="J45" s="12"/>
      <c r="K45" s="12"/>
      <c r="L45" s="12"/>
      <c r="M45" s="11"/>
      <c r="Q45" s="1" t="s">
        <v>82</v>
      </c>
    </row>
    <row r="46" spans="1:17" ht="30" customHeight="1">
      <c r="A46" s="11"/>
      <c r="B46" s="11"/>
      <c r="C46" s="11"/>
      <c r="D46" s="11"/>
      <c r="E46" s="12"/>
      <c r="F46" s="12"/>
      <c r="G46" s="12"/>
      <c r="H46" s="12"/>
      <c r="I46" s="12"/>
      <c r="J46" s="12"/>
      <c r="K46" s="12"/>
      <c r="L46" s="12"/>
      <c r="M46" s="11"/>
      <c r="Q46" s="1" t="s">
        <v>82</v>
      </c>
    </row>
    <row r="47" spans="1:17" ht="30" customHeight="1">
      <c r="A47" s="11"/>
      <c r="B47" s="11"/>
      <c r="C47" s="11"/>
      <c r="D47" s="11"/>
      <c r="E47" s="12"/>
      <c r="F47" s="12"/>
      <c r="G47" s="12"/>
      <c r="H47" s="12"/>
      <c r="I47" s="12"/>
      <c r="J47" s="12"/>
      <c r="K47" s="12"/>
      <c r="L47" s="12"/>
      <c r="M47" s="11"/>
      <c r="Q47" s="1" t="s">
        <v>82</v>
      </c>
    </row>
    <row r="48" spans="1:17" ht="30" customHeight="1">
      <c r="A48" s="11"/>
      <c r="B48" s="11"/>
      <c r="C48" s="11"/>
      <c r="D48" s="11"/>
      <c r="E48" s="12"/>
      <c r="F48" s="12"/>
      <c r="G48" s="12"/>
      <c r="H48" s="12"/>
      <c r="I48" s="12"/>
      <c r="J48" s="12"/>
      <c r="K48" s="12"/>
      <c r="L48" s="12"/>
      <c r="M48" s="11"/>
      <c r="Q48" s="1" t="s">
        <v>82</v>
      </c>
    </row>
    <row r="49" spans="1:48" ht="30" customHeight="1">
      <c r="A49" s="11"/>
      <c r="B49" s="11"/>
      <c r="C49" s="11"/>
      <c r="D49" s="11"/>
      <c r="E49" s="12"/>
      <c r="F49" s="12"/>
      <c r="G49" s="12"/>
      <c r="H49" s="12"/>
      <c r="I49" s="12"/>
      <c r="J49" s="12"/>
      <c r="K49" s="12"/>
      <c r="L49" s="12"/>
      <c r="M49" s="11"/>
      <c r="Q49" s="1" t="s">
        <v>82</v>
      </c>
    </row>
    <row r="50" spans="1:48" ht="30" customHeight="1">
      <c r="A50" s="11"/>
      <c r="B50" s="11"/>
      <c r="C50" s="11"/>
      <c r="D50" s="11"/>
      <c r="E50" s="12"/>
      <c r="F50" s="12"/>
      <c r="G50" s="12"/>
      <c r="H50" s="12"/>
      <c r="I50" s="12"/>
      <c r="J50" s="12"/>
      <c r="K50" s="12"/>
      <c r="L50" s="12"/>
      <c r="M50" s="11"/>
      <c r="Q50" s="1" t="s">
        <v>82</v>
      </c>
    </row>
    <row r="51" spans="1:48" ht="30" customHeight="1">
      <c r="A51" s="13" t="s">
        <v>79</v>
      </c>
      <c r="B51" s="11"/>
      <c r="C51" s="11"/>
      <c r="D51" s="11"/>
      <c r="E51" s="12"/>
      <c r="F51" s="12" t="e">
        <f>SUMIF(Q29:Q50,"01010102",F29:F50)</f>
        <v>#REF!</v>
      </c>
      <c r="G51" s="12"/>
      <c r="H51" s="12" t="e">
        <f>SUMIF(Q29:Q50,"01010102",H29:H50)</f>
        <v>#REF!</v>
      </c>
      <c r="I51" s="12"/>
      <c r="J51" s="12" t="e">
        <f>SUMIF(Q29:Q50,"01010102",J29:J50)</f>
        <v>#REF!</v>
      </c>
      <c r="K51" s="12"/>
      <c r="L51" s="12" t="e">
        <f>SUMIF(Q29:Q50,"01010102",L29:L50)</f>
        <v>#REF!</v>
      </c>
      <c r="M51" s="11"/>
      <c r="N51" t="s">
        <v>80</v>
      </c>
    </row>
    <row r="52" spans="1:48" ht="30" customHeight="1">
      <c r="A52" s="13" t="s">
        <v>98</v>
      </c>
      <c r="B52" s="13" t="s">
        <v>52</v>
      </c>
      <c r="C52" s="11"/>
      <c r="D52" s="11"/>
      <c r="E52" s="12"/>
      <c r="F52" s="12"/>
      <c r="G52" s="12"/>
      <c r="H52" s="12"/>
      <c r="I52" s="12"/>
      <c r="J52" s="12"/>
      <c r="K52" s="12"/>
      <c r="L52" s="12"/>
      <c r="M52" s="11"/>
      <c r="Q52" s="1" t="s">
        <v>99</v>
      </c>
    </row>
    <row r="53" spans="1:48" ht="30" customHeight="1">
      <c r="A53" s="13" t="s">
        <v>100</v>
      </c>
      <c r="B53" s="13" t="s">
        <v>101</v>
      </c>
      <c r="C53" s="13" t="s">
        <v>102</v>
      </c>
      <c r="D53" s="11">
        <v>550</v>
      </c>
      <c r="E53" s="12" t="e">
        <f>TRUNC(#REF!,0)</f>
        <v>#REF!</v>
      </c>
      <c r="F53" s="12" t="e">
        <f>TRUNC(E53*D53, 0)</f>
        <v>#REF!</v>
      </c>
      <c r="G53" s="12" t="e">
        <f>TRUNC(#REF!,0)</f>
        <v>#REF!</v>
      </c>
      <c r="H53" s="12" t="e">
        <f>TRUNC(G53*D53, 0)</f>
        <v>#REF!</v>
      </c>
      <c r="I53" s="12" t="e">
        <f>TRUNC(#REF!,0)</f>
        <v>#REF!</v>
      </c>
      <c r="J53" s="12" t="e">
        <f>TRUNC(I53*D53, 0)</f>
        <v>#REF!</v>
      </c>
      <c r="K53" s="12" t="e">
        <f t="shared" ref="K53:L55" si="1">TRUNC(E53+G53+I53, 0)</f>
        <v>#REF!</v>
      </c>
      <c r="L53" s="12" t="e">
        <f t="shared" si="1"/>
        <v>#REF!</v>
      </c>
      <c r="M53" s="13" t="s">
        <v>52</v>
      </c>
      <c r="N53" s="1" t="s">
        <v>103</v>
      </c>
      <c r="O53" s="1" t="s">
        <v>52</v>
      </c>
      <c r="P53" s="1" t="s">
        <v>52</v>
      </c>
      <c r="Q53" s="1" t="s">
        <v>99</v>
      </c>
      <c r="R53" s="1" t="s">
        <v>65</v>
      </c>
      <c r="S53" s="1" t="s">
        <v>65</v>
      </c>
      <c r="T53" s="1" t="s">
        <v>64</v>
      </c>
      <c r="AR53" s="1" t="s">
        <v>52</v>
      </c>
      <c r="AS53" s="1" t="s">
        <v>52</v>
      </c>
      <c r="AU53" s="1" t="s">
        <v>104</v>
      </c>
      <c r="AV53">
        <v>278</v>
      </c>
    </row>
    <row r="54" spans="1:48" ht="30" customHeight="1">
      <c r="A54" s="13" t="s">
        <v>105</v>
      </c>
      <c r="B54" s="13" t="s">
        <v>106</v>
      </c>
      <c r="C54" s="13" t="s">
        <v>69</v>
      </c>
      <c r="D54" s="11">
        <v>3.51</v>
      </c>
      <c r="E54" s="12">
        <f>TRUNC(일위대가목록!E31,0)</f>
        <v>0</v>
      </c>
      <c r="F54" s="12">
        <f>TRUNC(E54*D54, 0)</f>
        <v>0</v>
      </c>
      <c r="G54" s="12">
        <f>TRUNC(일위대가목록!F31,0)</f>
        <v>0</v>
      </c>
      <c r="H54" s="12">
        <f>TRUNC(G54*D54, 0)</f>
        <v>0</v>
      </c>
      <c r="I54" s="12">
        <f>TRUNC(일위대가목록!G31,0)</f>
        <v>0</v>
      </c>
      <c r="J54" s="12">
        <f>TRUNC(I54*D54, 0)</f>
        <v>0</v>
      </c>
      <c r="K54" s="12">
        <f t="shared" si="1"/>
        <v>0</v>
      </c>
      <c r="L54" s="12">
        <f t="shared" si="1"/>
        <v>0</v>
      </c>
      <c r="M54" s="13" t="s">
        <v>107</v>
      </c>
      <c r="N54" s="1" t="s">
        <v>108</v>
      </c>
      <c r="O54" s="1" t="s">
        <v>52</v>
      </c>
      <c r="P54" s="1" t="s">
        <v>52</v>
      </c>
      <c r="Q54" s="1" t="s">
        <v>99</v>
      </c>
      <c r="R54" s="1" t="s">
        <v>64</v>
      </c>
      <c r="S54" s="1" t="s">
        <v>65</v>
      </c>
      <c r="T54" s="1" t="s">
        <v>65</v>
      </c>
      <c r="AR54" s="1" t="s">
        <v>52</v>
      </c>
      <c r="AS54" s="1" t="s">
        <v>52</v>
      </c>
      <c r="AU54" s="1" t="s">
        <v>109</v>
      </c>
      <c r="AV54">
        <v>279</v>
      </c>
    </row>
    <row r="55" spans="1:48" ht="30" customHeight="1">
      <c r="A55" s="13" t="s">
        <v>110</v>
      </c>
      <c r="B55" s="13" t="s">
        <v>111</v>
      </c>
      <c r="C55" s="13" t="s">
        <v>112</v>
      </c>
      <c r="D55" s="11">
        <v>0.55000000000000004</v>
      </c>
      <c r="E55" s="12">
        <f>TRUNC(일위대가목록!E33,0)</f>
        <v>0</v>
      </c>
      <c r="F55" s="12">
        <f>TRUNC(E55*D55, 0)</f>
        <v>0</v>
      </c>
      <c r="G55" s="12">
        <f>TRUNC(일위대가목록!F33,0)</f>
        <v>0</v>
      </c>
      <c r="H55" s="12">
        <f>TRUNC(G55*D55, 0)</f>
        <v>0</v>
      </c>
      <c r="I55" s="12">
        <f>TRUNC(일위대가목록!G33,0)</f>
        <v>0</v>
      </c>
      <c r="J55" s="12">
        <f>TRUNC(I55*D55, 0)</f>
        <v>0</v>
      </c>
      <c r="K55" s="12">
        <f t="shared" si="1"/>
        <v>0</v>
      </c>
      <c r="L55" s="12">
        <f t="shared" si="1"/>
        <v>0</v>
      </c>
      <c r="M55" s="13" t="s">
        <v>113</v>
      </c>
      <c r="N55" s="1" t="s">
        <v>114</v>
      </c>
      <c r="O55" s="1" t="s">
        <v>52</v>
      </c>
      <c r="P55" s="1" t="s">
        <v>52</v>
      </c>
      <c r="Q55" s="1" t="s">
        <v>99</v>
      </c>
      <c r="R55" s="1" t="s">
        <v>64</v>
      </c>
      <c r="S55" s="1" t="s">
        <v>65</v>
      </c>
      <c r="T55" s="1" t="s">
        <v>65</v>
      </c>
      <c r="AR55" s="1" t="s">
        <v>52</v>
      </c>
      <c r="AS55" s="1" t="s">
        <v>52</v>
      </c>
      <c r="AU55" s="1" t="s">
        <v>115</v>
      </c>
      <c r="AV55">
        <v>282</v>
      </c>
    </row>
    <row r="56" spans="1:48" ht="30" customHeight="1">
      <c r="A56" s="11"/>
      <c r="B56" s="11"/>
      <c r="C56" s="11"/>
      <c r="D56" s="11"/>
      <c r="E56" s="12"/>
      <c r="F56" s="12"/>
      <c r="G56" s="12"/>
      <c r="H56" s="12"/>
      <c r="I56" s="12"/>
      <c r="J56" s="12"/>
      <c r="K56" s="12"/>
      <c r="L56" s="12"/>
      <c r="M56" s="11"/>
      <c r="Q56" s="1" t="s">
        <v>99</v>
      </c>
    </row>
    <row r="57" spans="1:48" ht="30" customHeight="1">
      <c r="A57" s="11"/>
      <c r="B57" s="11"/>
      <c r="C57" s="11"/>
      <c r="D57" s="11"/>
      <c r="E57" s="12"/>
      <c r="F57" s="12"/>
      <c r="G57" s="12"/>
      <c r="H57" s="12"/>
      <c r="I57" s="12"/>
      <c r="J57" s="12"/>
      <c r="K57" s="12"/>
      <c r="L57" s="12"/>
      <c r="M57" s="11"/>
      <c r="Q57" s="1" t="s">
        <v>99</v>
      </c>
    </row>
    <row r="58" spans="1:48" ht="30" customHeight="1">
      <c r="A58" s="11"/>
      <c r="B58" s="11"/>
      <c r="C58" s="11"/>
      <c r="D58" s="11"/>
      <c r="E58" s="12"/>
      <c r="F58" s="12"/>
      <c r="G58" s="12"/>
      <c r="H58" s="12"/>
      <c r="I58" s="12"/>
      <c r="J58" s="12"/>
      <c r="K58" s="12"/>
      <c r="L58" s="12"/>
      <c r="M58" s="11"/>
      <c r="Q58" s="1" t="s">
        <v>99</v>
      </c>
    </row>
    <row r="59" spans="1:48" ht="30" customHeight="1">
      <c r="A59" s="11"/>
      <c r="B59" s="11"/>
      <c r="C59" s="11"/>
      <c r="D59" s="11"/>
      <c r="E59" s="12"/>
      <c r="F59" s="12"/>
      <c r="G59" s="12"/>
      <c r="H59" s="12"/>
      <c r="I59" s="12"/>
      <c r="J59" s="12"/>
      <c r="K59" s="12"/>
      <c r="L59" s="12"/>
      <c r="M59" s="11"/>
      <c r="Q59" s="1" t="s">
        <v>99</v>
      </c>
    </row>
    <row r="60" spans="1:48" ht="30" customHeight="1">
      <c r="A60" s="11"/>
      <c r="B60" s="11"/>
      <c r="C60" s="11"/>
      <c r="D60" s="11"/>
      <c r="E60" s="12"/>
      <c r="F60" s="12"/>
      <c r="G60" s="12"/>
      <c r="H60" s="12"/>
      <c r="I60" s="12"/>
      <c r="J60" s="12"/>
      <c r="K60" s="12"/>
      <c r="L60" s="12"/>
      <c r="M60" s="11"/>
      <c r="Q60" s="1" t="s">
        <v>99</v>
      </c>
    </row>
    <row r="61" spans="1:48" ht="30" customHeight="1">
      <c r="A61" s="11"/>
      <c r="B61" s="11"/>
      <c r="C61" s="11"/>
      <c r="D61" s="11"/>
      <c r="E61" s="12"/>
      <c r="F61" s="12"/>
      <c r="G61" s="12"/>
      <c r="H61" s="12"/>
      <c r="I61" s="12"/>
      <c r="J61" s="12"/>
      <c r="K61" s="12"/>
      <c r="L61" s="12"/>
      <c r="M61" s="11"/>
      <c r="Q61" s="1" t="s">
        <v>99</v>
      </c>
    </row>
    <row r="62" spans="1:48" ht="30" customHeight="1">
      <c r="A62" s="11"/>
      <c r="B62" s="11"/>
      <c r="C62" s="11"/>
      <c r="D62" s="11"/>
      <c r="E62" s="12"/>
      <c r="F62" s="12"/>
      <c r="G62" s="12"/>
      <c r="H62" s="12"/>
      <c r="I62" s="12"/>
      <c r="J62" s="12"/>
      <c r="K62" s="12"/>
      <c r="L62" s="12"/>
      <c r="M62" s="11"/>
      <c r="Q62" s="1" t="s">
        <v>99</v>
      </c>
    </row>
    <row r="63" spans="1:48" ht="30" customHeight="1">
      <c r="A63" s="11"/>
      <c r="B63" s="11"/>
      <c r="C63" s="11"/>
      <c r="D63" s="11"/>
      <c r="E63" s="12"/>
      <c r="F63" s="12"/>
      <c r="G63" s="12"/>
      <c r="H63" s="12"/>
      <c r="I63" s="12"/>
      <c r="J63" s="12"/>
      <c r="K63" s="12"/>
      <c r="L63" s="12"/>
      <c r="M63" s="11"/>
      <c r="Q63" s="1" t="s">
        <v>99</v>
      </c>
    </row>
    <row r="64" spans="1:48" ht="30" customHeight="1">
      <c r="A64" s="11"/>
      <c r="B64" s="11"/>
      <c r="C64" s="11"/>
      <c r="D64" s="11"/>
      <c r="E64" s="12"/>
      <c r="F64" s="12"/>
      <c r="G64" s="12"/>
      <c r="H64" s="12"/>
      <c r="I64" s="12"/>
      <c r="J64" s="12"/>
      <c r="K64" s="12"/>
      <c r="L64" s="12"/>
      <c r="M64" s="11"/>
      <c r="Q64" s="1" t="s">
        <v>99</v>
      </c>
    </row>
    <row r="65" spans="1:48" ht="30" customHeight="1">
      <c r="A65" s="11"/>
      <c r="B65" s="11"/>
      <c r="C65" s="11"/>
      <c r="D65" s="11"/>
      <c r="E65" s="12"/>
      <c r="F65" s="12"/>
      <c r="G65" s="12"/>
      <c r="H65" s="12"/>
      <c r="I65" s="12"/>
      <c r="J65" s="12"/>
      <c r="K65" s="12"/>
      <c r="L65" s="12"/>
      <c r="M65" s="11"/>
      <c r="Q65" s="1" t="s">
        <v>99</v>
      </c>
    </row>
    <row r="66" spans="1:48" ht="30" customHeight="1">
      <c r="A66" s="11"/>
      <c r="B66" s="11"/>
      <c r="C66" s="11"/>
      <c r="D66" s="11"/>
      <c r="E66" s="12"/>
      <c r="F66" s="12"/>
      <c r="G66" s="12"/>
      <c r="H66" s="12"/>
      <c r="I66" s="12"/>
      <c r="J66" s="12"/>
      <c r="K66" s="12"/>
      <c r="L66" s="12"/>
      <c r="M66" s="11"/>
      <c r="Q66" s="1" t="s">
        <v>99</v>
      </c>
    </row>
    <row r="67" spans="1:48" ht="30" customHeight="1">
      <c r="A67" s="11"/>
      <c r="B67" s="11"/>
      <c r="C67" s="11"/>
      <c r="D67" s="11"/>
      <c r="E67" s="12"/>
      <c r="F67" s="12"/>
      <c r="G67" s="12"/>
      <c r="H67" s="12"/>
      <c r="I67" s="12"/>
      <c r="J67" s="12"/>
      <c r="K67" s="12"/>
      <c r="L67" s="12"/>
      <c r="M67" s="11"/>
      <c r="Q67" s="1" t="s">
        <v>99</v>
      </c>
    </row>
    <row r="68" spans="1:48" ht="30" customHeight="1">
      <c r="A68" s="11"/>
      <c r="B68" s="11"/>
      <c r="C68" s="11"/>
      <c r="D68" s="11"/>
      <c r="E68" s="12"/>
      <c r="F68" s="12"/>
      <c r="G68" s="12"/>
      <c r="H68" s="12"/>
      <c r="I68" s="12"/>
      <c r="J68" s="12"/>
      <c r="K68" s="12"/>
      <c r="L68" s="12"/>
      <c r="M68" s="11"/>
      <c r="Q68" s="1" t="s">
        <v>99</v>
      </c>
    </row>
    <row r="69" spans="1:48" ht="30" customHeight="1">
      <c r="A69" s="11"/>
      <c r="B69" s="11"/>
      <c r="C69" s="11"/>
      <c r="D69" s="11"/>
      <c r="E69" s="12"/>
      <c r="F69" s="12"/>
      <c r="G69" s="12"/>
      <c r="H69" s="12"/>
      <c r="I69" s="12"/>
      <c r="J69" s="12"/>
      <c r="K69" s="12"/>
      <c r="L69" s="12"/>
      <c r="M69" s="11"/>
      <c r="Q69" s="1" t="s">
        <v>99</v>
      </c>
    </row>
    <row r="70" spans="1:48" ht="30" customHeight="1">
      <c r="A70" s="11"/>
      <c r="B70" s="11"/>
      <c r="C70" s="11"/>
      <c r="D70" s="11"/>
      <c r="E70" s="12"/>
      <c r="F70" s="12"/>
      <c r="G70" s="12"/>
      <c r="H70" s="12"/>
      <c r="I70" s="12"/>
      <c r="J70" s="12"/>
      <c r="K70" s="12"/>
      <c r="L70" s="12"/>
      <c r="M70" s="11"/>
      <c r="Q70" s="1" t="s">
        <v>99</v>
      </c>
    </row>
    <row r="71" spans="1:48" ht="30" customHeight="1">
      <c r="A71" s="11"/>
      <c r="B71" s="11"/>
      <c r="C71" s="11"/>
      <c r="D71" s="11"/>
      <c r="E71" s="12"/>
      <c r="F71" s="12"/>
      <c r="G71" s="12"/>
      <c r="H71" s="12"/>
      <c r="I71" s="12"/>
      <c r="J71" s="12"/>
      <c r="K71" s="12"/>
      <c r="L71" s="12"/>
      <c r="M71" s="11"/>
      <c r="Q71" s="1" t="s">
        <v>99</v>
      </c>
    </row>
    <row r="72" spans="1:48" ht="30" customHeight="1">
      <c r="A72" s="11"/>
      <c r="B72" s="11"/>
      <c r="C72" s="11"/>
      <c r="D72" s="11"/>
      <c r="E72" s="12"/>
      <c r="F72" s="12"/>
      <c r="G72" s="12"/>
      <c r="H72" s="12"/>
      <c r="I72" s="12"/>
      <c r="J72" s="12"/>
      <c r="K72" s="12"/>
      <c r="L72" s="12"/>
      <c r="M72" s="11"/>
      <c r="Q72" s="1" t="s">
        <v>99</v>
      </c>
    </row>
    <row r="73" spans="1:48" ht="30" customHeight="1">
      <c r="A73" s="11"/>
      <c r="B73" s="11"/>
      <c r="C73" s="11"/>
      <c r="D73" s="11"/>
      <c r="E73" s="12"/>
      <c r="F73" s="12"/>
      <c r="G73" s="12"/>
      <c r="H73" s="12"/>
      <c r="I73" s="12"/>
      <c r="J73" s="12"/>
      <c r="K73" s="12"/>
      <c r="L73" s="12"/>
      <c r="M73" s="11"/>
      <c r="Q73" s="1" t="s">
        <v>99</v>
      </c>
    </row>
    <row r="74" spans="1:48" ht="30" customHeight="1">
      <c r="A74" s="11"/>
      <c r="B74" s="11"/>
      <c r="C74" s="11"/>
      <c r="D74" s="11"/>
      <c r="E74" s="12"/>
      <c r="F74" s="12"/>
      <c r="G74" s="12"/>
      <c r="H74" s="12"/>
      <c r="I74" s="12"/>
      <c r="J74" s="12"/>
      <c r="K74" s="12"/>
      <c r="L74" s="12"/>
      <c r="M74" s="11"/>
      <c r="Q74" s="1" t="s">
        <v>99</v>
      </c>
    </row>
    <row r="75" spans="1:48" ht="30" customHeight="1">
      <c r="A75" s="13" t="s">
        <v>79</v>
      </c>
      <c r="B75" s="11"/>
      <c r="C75" s="11"/>
      <c r="D75" s="11"/>
      <c r="E75" s="12"/>
      <c r="F75" s="12" t="e">
        <f>SUMIF(Q53:Q74,"01010103",F53:F74)</f>
        <v>#REF!</v>
      </c>
      <c r="G75" s="12"/>
      <c r="H75" s="12" t="e">
        <f>SUMIF(Q53:Q74,"01010103",H53:H74)</f>
        <v>#REF!</v>
      </c>
      <c r="I75" s="12"/>
      <c r="J75" s="12" t="e">
        <f>SUMIF(Q53:Q74,"01010103",J53:J74)</f>
        <v>#REF!</v>
      </c>
      <c r="K75" s="12"/>
      <c r="L75" s="12" t="e">
        <f>SUMIF(Q53:Q74,"01010103",L53:L74)</f>
        <v>#REF!</v>
      </c>
      <c r="M75" s="11"/>
      <c r="N75" t="s">
        <v>80</v>
      </c>
    </row>
    <row r="76" spans="1:48" ht="30" customHeight="1">
      <c r="A76" s="13" t="s">
        <v>116</v>
      </c>
      <c r="B76" s="13" t="s">
        <v>52</v>
      </c>
      <c r="C76" s="11"/>
      <c r="D76" s="11"/>
      <c r="E76" s="12"/>
      <c r="F76" s="12"/>
      <c r="G76" s="12"/>
      <c r="H76" s="12"/>
      <c r="I76" s="12"/>
      <c r="J76" s="12"/>
      <c r="K76" s="12"/>
      <c r="L76" s="12"/>
      <c r="M76" s="11"/>
      <c r="Q76" s="1" t="s">
        <v>117</v>
      </c>
    </row>
    <row r="77" spans="1:48" ht="30" customHeight="1">
      <c r="A77" s="13" t="s">
        <v>118</v>
      </c>
      <c r="B77" s="13" t="s">
        <v>119</v>
      </c>
      <c r="C77" s="13" t="s">
        <v>120</v>
      </c>
      <c r="D77" s="11">
        <v>2</v>
      </c>
      <c r="E77" s="12" t="e">
        <f>TRUNC(#REF!,0)</f>
        <v>#REF!</v>
      </c>
      <c r="F77" s="12" t="e">
        <f>TRUNC(E77*D77, 0)</f>
        <v>#REF!</v>
      </c>
      <c r="G77" s="12" t="e">
        <f>TRUNC(#REF!,0)</f>
        <v>#REF!</v>
      </c>
      <c r="H77" s="12" t="e">
        <f>TRUNC(G77*D77, 0)</f>
        <v>#REF!</v>
      </c>
      <c r="I77" s="12" t="e">
        <f>TRUNC(#REF!,0)</f>
        <v>#REF!</v>
      </c>
      <c r="J77" s="12" t="e">
        <f>TRUNC(I77*D77, 0)</f>
        <v>#REF!</v>
      </c>
      <c r="K77" s="12" t="e">
        <f t="shared" ref="K77:L80" si="2">TRUNC(E77+G77+I77, 0)</f>
        <v>#REF!</v>
      </c>
      <c r="L77" s="12" t="e">
        <f t="shared" si="2"/>
        <v>#REF!</v>
      </c>
      <c r="M77" s="13" t="s">
        <v>121</v>
      </c>
      <c r="N77" s="1" t="s">
        <v>122</v>
      </c>
      <c r="O77" s="1" t="s">
        <v>52</v>
      </c>
      <c r="P77" s="1" t="s">
        <v>52</v>
      </c>
      <c r="Q77" s="1" t="s">
        <v>117</v>
      </c>
      <c r="R77" s="1" t="s">
        <v>65</v>
      </c>
      <c r="S77" s="1" t="s">
        <v>65</v>
      </c>
      <c r="T77" s="1" t="s">
        <v>64</v>
      </c>
      <c r="AR77" s="1" t="s">
        <v>52</v>
      </c>
      <c r="AS77" s="1" t="s">
        <v>52</v>
      </c>
      <c r="AU77" s="1" t="s">
        <v>123</v>
      </c>
      <c r="AV77">
        <v>13</v>
      </c>
    </row>
    <row r="78" spans="1:48" ht="30" customHeight="1">
      <c r="A78" s="13" t="s">
        <v>124</v>
      </c>
      <c r="B78" s="13" t="s">
        <v>125</v>
      </c>
      <c r="C78" s="13" t="s">
        <v>120</v>
      </c>
      <c r="D78" s="11">
        <v>91</v>
      </c>
      <c r="E78" s="12">
        <f>TRUNC(일위대가목록!E118,0)</f>
        <v>0</v>
      </c>
      <c r="F78" s="12">
        <f>TRUNC(E78*D78, 0)</f>
        <v>0</v>
      </c>
      <c r="G78" s="12">
        <f>TRUNC(일위대가목록!F118,0)</f>
        <v>0</v>
      </c>
      <c r="H78" s="12">
        <f>TRUNC(G78*D78, 0)</f>
        <v>0</v>
      </c>
      <c r="I78" s="12">
        <f>TRUNC(일위대가목록!G118,0)</f>
        <v>0</v>
      </c>
      <c r="J78" s="12">
        <f>TRUNC(I78*D78, 0)</f>
        <v>0</v>
      </c>
      <c r="K78" s="12">
        <f t="shared" si="2"/>
        <v>0</v>
      </c>
      <c r="L78" s="12">
        <f t="shared" si="2"/>
        <v>0</v>
      </c>
      <c r="M78" s="13" t="s">
        <v>126</v>
      </c>
      <c r="N78" s="1" t="s">
        <v>127</v>
      </c>
      <c r="O78" s="1" t="s">
        <v>52</v>
      </c>
      <c r="P78" s="1" t="s">
        <v>52</v>
      </c>
      <c r="Q78" s="1" t="s">
        <v>117</v>
      </c>
      <c r="R78" s="1" t="s">
        <v>64</v>
      </c>
      <c r="S78" s="1" t="s">
        <v>65</v>
      </c>
      <c r="T78" s="1" t="s">
        <v>65</v>
      </c>
      <c r="AR78" s="1" t="s">
        <v>52</v>
      </c>
      <c r="AS78" s="1" t="s">
        <v>52</v>
      </c>
      <c r="AU78" s="1" t="s">
        <v>128</v>
      </c>
      <c r="AV78">
        <v>15</v>
      </c>
    </row>
    <row r="79" spans="1:48" ht="30" customHeight="1">
      <c r="A79" s="13" t="s">
        <v>129</v>
      </c>
      <c r="B79" s="13" t="s">
        <v>130</v>
      </c>
      <c r="C79" s="13" t="s">
        <v>69</v>
      </c>
      <c r="D79" s="11">
        <v>136</v>
      </c>
      <c r="E79" s="12">
        <f>TRUNC(일위대가목록!E119,0)</f>
        <v>0</v>
      </c>
      <c r="F79" s="12">
        <f>TRUNC(E79*D79, 0)</f>
        <v>0</v>
      </c>
      <c r="G79" s="12">
        <f>TRUNC(일위대가목록!F119,0)</f>
        <v>0</v>
      </c>
      <c r="H79" s="12">
        <f>TRUNC(G79*D79, 0)</f>
        <v>0</v>
      </c>
      <c r="I79" s="12">
        <f>TRUNC(일위대가목록!G119,0)</f>
        <v>0</v>
      </c>
      <c r="J79" s="12">
        <f>TRUNC(I79*D79, 0)</f>
        <v>0</v>
      </c>
      <c r="K79" s="12">
        <f t="shared" si="2"/>
        <v>0</v>
      </c>
      <c r="L79" s="12">
        <f t="shared" si="2"/>
        <v>0</v>
      </c>
      <c r="M79" s="13" t="s">
        <v>131</v>
      </c>
      <c r="N79" s="1" t="s">
        <v>132</v>
      </c>
      <c r="O79" s="1" t="s">
        <v>52</v>
      </c>
      <c r="P79" s="1" t="s">
        <v>52</v>
      </c>
      <c r="Q79" s="1" t="s">
        <v>117</v>
      </c>
      <c r="R79" s="1" t="s">
        <v>64</v>
      </c>
      <c r="S79" s="1" t="s">
        <v>65</v>
      </c>
      <c r="T79" s="1" t="s">
        <v>65</v>
      </c>
      <c r="AR79" s="1" t="s">
        <v>52</v>
      </c>
      <c r="AS79" s="1" t="s">
        <v>52</v>
      </c>
      <c r="AU79" s="1" t="s">
        <v>133</v>
      </c>
      <c r="AV79">
        <v>16</v>
      </c>
    </row>
    <row r="80" spans="1:48" ht="30" customHeight="1">
      <c r="A80" s="13" t="s">
        <v>134</v>
      </c>
      <c r="B80" s="13" t="s">
        <v>135</v>
      </c>
      <c r="C80" s="13" t="s">
        <v>69</v>
      </c>
      <c r="D80" s="11">
        <v>5</v>
      </c>
      <c r="E80" s="12">
        <f>TRUNC(일위대가목록!E120,0)</f>
        <v>0</v>
      </c>
      <c r="F80" s="12">
        <f>TRUNC(E80*D80, 0)</f>
        <v>0</v>
      </c>
      <c r="G80" s="12">
        <f>TRUNC(일위대가목록!F120,0)</f>
        <v>0</v>
      </c>
      <c r="H80" s="12">
        <f>TRUNC(G80*D80, 0)</f>
        <v>0</v>
      </c>
      <c r="I80" s="12">
        <f>TRUNC(일위대가목록!G120,0)</f>
        <v>0</v>
      </c>
      <c r="J80" s="12">
        <f>TRUNC(I80*D80, 0)</f>
        <v>0</v>
      </c>
      <c r="K80" s="12">
        <f t="shared" si="2"/>
        <v>0</v>
      </c>
      <c r="L80" s="12">
        <f t="shared" si="2"/>
        <v>0</v>
      </c>
      <c r="M80" s="13" t="s">
        <v>136</v>
      </c>
      <c r="N80" s="1" t="s">
        <v>137</v>
      </c>
      <c r="O80" s="1" t="s">
        <v>52</v>
      </c>
      <c r="P80" s="1" t="s">
        <v>52</v>
      </c>
      <c r="Q80" s="1" t="s">
        <v>117</v>
      </c>
      <c r="R80" s="1" t="s">
        <v>64</v>
      </c>
      <c r="S80" s="1" t="s">
        <v>65</v>
      </c>
      <c r="T80" s="1" t="s">
        <v>65</v>
      </c>
      <c r="AR80" s="1" t="s">
        <v>52</v>
      </c>
      <c r="AS80" s="1" t="s">
        <v>52</v>
      </c>
      <c r="AU80" s="1" t="s">
        <v>138</v>
      </c>
      <c r="AV80">
        <v>17</v>
      </c>
    </row>
    <row r="81" spans="1:17" ht="30" customHeight="1">
      <c r="A81" s="11"/>
      <c r="B81" s="11"/>
      <c r="C81" s="11"/>
      <c r="D81" s="11"/>
      <c r="E81" s="12"/>
      <c r="F81" s="12"/>
      <c r="G81" s="12"/>
      <c r="H81" s="12"/>
      <c r="I81" s="12"/>
      <c r="J81" s="12"/>
      <c r="K81" s="12"/>
      <c r="L81" s="12"/>
      <c r="M81" s="11"/>
      <c r="Q81" s="1" t="s">
        <v>117</v>
      </c>
    </row>
    <row r="82" spans="1:17" ht="30" customHeight="1">
      <c r="A82" s="11"/>
      <c r="B82" s="11"/>
      <c r="C82" s="11"/>
      <c r="D82" s="11"/>
      <c r="E82" s="12"/>
      <c r="F82" s="12"/>
      <c r="G82" s="12"/>
      <c r="H82" s="12"/>
      <c r="I82" s="12"/>
      <c r="J82" s="12"/>
      <c r="K82" s="12"/>
      <c r="L82" s="12"/>
      <c r="M82" s="11"/>
      <c r="Q82" s="1" t="s">
        <v>117</v>
      </c>
    </row>
    <row r="83" spans="1:17" ht="30" customHeight="1">
      <c r="A83" s="11"/>
      <c r="B83" s="11"/>
      <c r="C83" s="11"/>
      <c r="D83" s="11"/>
      <c r="E83" s="12"/>
      <c r="F83" s="12"/>
      <c r="G83" s="12"/>
      <c r="H83" s="12"/>
      <c r="I83" s="12"/>
      <c r="J83" s="12"/>
      <c r="K83" s="12"/>
      <c r="L83" s="12"/>
      <c r="M83" s="11"/>
      <c r="Q83" s="1" t="s">
        <v>117</v>
      </c>
    </row>
    <row r="84" spans="1:17" ht="30" customHeight="1">
      <c r="A84" s="11"/>
      <c r="B84" s="11"/>
      <c r="C84" s="11"/>
      <c r="D84" s="11"/>
      <c r="E84" s="12"/>
      <c r="F84" s="12"/>
      <c r="G84" s="12"/>
      <c r="H84" s="12"/>
      <c r="I84" s="12"/>
      <c r="J84" s="12"/>
      <c r="K84" s="12"/>
      <c r="L84" s="12"/>
      <c r="M84" s="11"/>
      <c r="Q84" s="1" t="s">
        <v>117</v>
      </c>
    </row>
    <row r="85" spans="1:17" ht="30" customHeight="1">
      <c r="A85" s="11"/>
      <c r="B85" s="11"/>
      <c r="C85" s="11"/>
      <c r="D85" s="11"/>
      <c r="E85" s="12"/>
      <c r="F85" s="12"/>
      <c r="G85" s="12"/>
      <c r="H85" s="12"/>
      <c r="I85" s="12"/>
      <c r="J85" s="12"/>
      <c r="K85" s="12"/>
      <c r="L85" s="12"/>
      <c r="M85" s="11"/>
      <c r="Q85" s="1" t="s">
        <v>117</v>
      </c>
    </row>
    <row r="86" spans="1:17" ht="30" customHeight="1">
      <c r="A86" s="11"/>
      <c r="B86" s="11"/>
      <c r="C86" s="11"/>
      <c r="D86" s="11"/>
      <c r="E86" s="12"/>
      <c r="F86" s="12"/>
      <c r="G86" s="12"/>
      <c r="H86" s="12"/>
      <c r="I86" s="12"/>
      <c r="J86" s="12"/>
      <c r="K86" s="12"/>
      <c r="L86" s="12"/>
      <c r="M86" s="11"/>
      <c r="Q86" s="1" t="s">
        <v>117</v>
      </c>
    </row>
    <row r="87" spans="1:17" ht="30" customHeight="1">
      <c r="A87" s="11"/>
      <c r="B87" s="11"/>
      <c r="C87" s="11"/>
      <c r="D87" s="11"/>
      <c r="E87" s="12"/>
      <c r="F87" s="12"/>
      <c r="G87" s="12"/>
      <c r="H87" s="12"/>
      <c r="I87" s="12"/>
      <c r="J87" s="12"/>
      <c r="K87" s="12"/>
      <c r="L87" s="12"/>
      <c r="M87" s="11"/>
      <c r="Q87" s="1" t="s">
        <v>117</v>
      </c>
    </row>
    <row r="88" spans="1:17" ht="30" customHeight="1">
      <c r="A88" s="11"/>
      <c r="B88" s="11"/>
      <c r="C88" s="11"/>
      <c r="D88" s="11"/>
      <c r="E88" s="12"/>
      <c r="F88" s="12"/>
      <c r="G88" s="12"/>
      <c r="H88" s="12"/>
      <c r="I88" s="12"/>
      <c r="J88" s="12"/>
      <c r="K88" s="12"/>
      <c r="L88" s="12"/>
      <c r="M88" s="11"/>
      <c r="Q88" s="1" t="s">
        <v>117</v>
      </c>
    </row>
    <row r="89" spans="1:17" ht="30" customHeight="1">
      <c r="A89" s="11"/>
      <c r="B89" s="11"/>
      <c r="C89" s="11"/>
      <c r="D89" s="11"/>
      <c r="E89" s="12"/>
      <c r="F89" s="12"/>
      <c r="G89" s="12"/>
      <c r="H89" s="12"/>
      <c r="I89" s="12"/>
      <c r="J89" s="12"/>
      <c r="K89" s="12"/>
      <c r="L89" s="12"/>
      <c r="M89" s="11"/>
      <c r="Q89" s="1" t="s">
        <v>117</v>
      </c>
    </row>
    <row r="90" spans="1:17" ht="30" customHeight="1">
      <c r="A90" s="11"/>
      <c r="B90" s="11"/>
      <c r="C90" s="11"/>
      <c r="D90" s="11"/>
      <c r="E90" s="12"/>
      <c r="F90" s="12"/>
      <c r="G90" s="12"/>
      <c r="H90" s="12"/>
      <c r="I90" s="12"/>
      <c r="J90" s="12"/>
      <c r="K90" s="12"/>
      <c r="L90" s="12"/>
      <c r="M90" s="11"/>
      <c r="Q90" s="1" t="s">
        <v>117</v>
      </c>
    </row>
    <row r="91" spans="1:17" ht="30" customHeight="1">
      <c r="A91" s="11"/>
      <c r="B91" s="11"/>
      <c r="C91" s="11"/>
      <c r="D91" s="11"/>
      <c r="E91" s="12"/>
      <c r="F91" s="12"/>
      <c r="G91" s="12"/>
      <c r="H91" s="12"/>
      <c r="I91" s="12"/>
      <c r="J91" s="12"/>
      <c r="K91" s="12"/>
      <c r="L91" s="12"/>
      <c r="M91" s="11"/>
      <c r="Q91" s="1" t="s">
        <v>117</v>
      </c>
    </row>
    <row r="92" spans="1:17" ht="30" customHeight="1">
      <c r="A92" s="11"/>
      <c r="B92" s="11"/>
      <c r="C92" s="11"/>
      <c r="D92" s="11"/>
      <c r="E92" s="12"/>
      <c r="F92" s="12"/>
      <c r="G92" s="12"/>
      <c r="H92" s="12"/>
      <c r="I92" s="12"/>
      <c r="J92" s="12"/>
      <c r="K92" s="12"/>
      <c r="L92" s="12"/>
      <c r="M92" s="11"/>
      <c r="Q92" s="1" t="s">
        <v>117</v>
      </c>
    </row>
    <row r="93" spans="1:17" ht="30" customHeight="1">
      <c r="A93" s="11"/>
      <c r="B93" s="11"/>
      <c r="C93" s="11"/>
      <c r="D93" s="11"/>
      <c r="E93" s="12"/>
      <c r="F93" s="12"/>
      <c r="G93" s="12"/>
      <c r="H93" s="12"/>
      <c r="I93" s="12"/>
      <c r="J93" s="12"/>
      <c r="K93" s="12"/>
      <c r="L93" s="12"/>
      <c r="M93" s="11"/>
      <c r="Q93" s="1" t="s">
        <v>117</v>
      </c>
    </row>
    <row r="94" spans="1:17" ht="30" customHeight="1">
      <c r="A94" s="11"/>
      <c r="B94" s="11"/>
      <c r="C94" s="11"/>
      <c r="D94" s="11"/>
      <c r="E94" s="12"/>
      <c r="F94" s="12"/>
      <c r="G94" s="12"/>
      <c r="H94" s="12"/>
      <c r="I94" s="12"/>
      <c r="J94" s="12"/>
      <c r="K94" s="12"/>
      <c r="L94" s="12"/>
      <c r="M94" s="11"/>
      <c r="Q94" s="1" t="s">
        <v>117</v>
      </c>
    </row>
    <row r="95" spans="1:17" ht="30" customHeight="1">
      <c r="A95" s="11"/>
      <c r="B95" s="11"/>
      <c r="C95" s="11"/>
      <c r="D95" s="11"/>
      <c r="E95" s="12"/>
      <c r="F95" s="12"/>
      <c r="G95" s="12"/>
      <c r="H95" s="12"/>
      <c r="I95" s="12"/>
      <c r="J95" s="12"/>
      <c r="K95" s="12"/>
      <c r="L95" s="12"/>
      <c r="M95" s="11"/>
      <c r="Q95" s="1" t="s">
        <v>117</v>
      </c>
    </row>
    <row r="96" spans="1:17" ht="30" customHeight="1">
      <c r="A96" s="11"/>
      <c r="B96" s="11"/>
      <c r="C96" s="11"/>
      <c r="D96" s="11"/>
      <c r="E96" s="12"/>
      <c r="F96" s="12"/>
      <c r="G96" s="12"/>
      <c r="H96" s="12"/>
      <c r="I96" s="12"/>
      <c r="J96" s="12"/>
      <c r="K96" s="12"/>
      <c r="L96" s="12"/>
      <c r="M96" s="11"/>
      <c r="Q96" s="1" t="s">
        <v>117</v>
      </c>
    </row>
    <row r="97" spans="1:48" ht="30" customHeight="1">
      <c r="A97" s="11"/>
      <c r="B97" s="11"/>
      <c r="C97" s="11"/>
      <c r="D97" s="11"/>
      <c r="E97" s="12"/>
      <c r="F97" s="12"/>
      <c r="G97" s="12"/>
      <c r="H97" s="12"/>
      <c r="I97" s="12"/>
      <c r="J97" s="12"/>
      <c r="K97" s="12"/>
      <c r="L97" s="12"/>
      <c r="M97" s="11"/>
      <c r="Q97" s="1" t="s">
        <v>117</v>
      </c>
    </row>
    <row r="98" spans="1:48" ht="30" customHeight="1">
      <c r="A98" s="11"/>
      <c r="B98" s="11"/>
      <c r="C98" s="11"/>
      <c r="D98" s="11"/>
      <c r="E98" s="12"/>
      <c r="F98" s="12"/>
      <c r="G98" s="12"/>
      <c r="H98" s="12"/>
      <c r="I98" s="12"/>
      <c r="J98" s="12"/>
      <c r="K98" s="12"/>
      <c r="L98" s="12"/>
      <c r="M98" s="11"/>
      <c r="Q98" s="1" t="s">
        <v>117</v>
      </c>
    </row>
    <row r="99" spans="1:48" ht="30" customHeight="1">
      <c r="A99" s="13" t="s">
        <v>79</v>
      </c>
      <c r="B99" s="11"/>
      <c r="C99" s="11"/>
      <c r="D99" s="11"/>
      <c r="E99" s="12"/>
      <c r="F99" s="12" t="e">
        <f>SUMIF(Q77:Q98,"01010104",F77:F98)</f>
        <v>#REF!</v>
      </c>
      <c r="G99" s="12"/>
      <c r="H99" s="12" t="e">
        <f>SUMIF(Q77:Q98,"01010104",H77:H98)</f>
        <v>#REF!</v>
      </c>
      <c r="I99" s="12"/>
      <c r="J99" s="12" t="e">
        <f>SUMIF(Q77:Q98,"01010104",J77:J98)</f>
        <v>#REF!</v>
      </c>
      <c r="K99" s="12"/>
      <c r="L99" s="12" t="e">
        <f>SUMIF(Q77:Q98,"01010104",L77:L98)</f>
        <v>#REF!</v>
      </c>
      <c r="M99" s="11"/>
      <c r="N99" t="s">
        <v>80</v>
      </c>
    </row>
    <row r="100" spans="1:48" ht="30" customHeight="1">
      <c r="A100" s="13" t="s">
        <v>139</v>
      </c>
      <c r="B100" s="13" t="s">
        <v>52</v>
      </c>
      <c r="C100" s="11"/>
      <c r="D100" s="11"/>
      <c r="E100" s="12"/>
      <c r="F100" s="12"/>
      <c r="G100" s="12"/>
      <c r="H100" s="12"/>
      <c r="I100" s="12"/>
      <c r="J100" s="12"/>
      <c r="K100" s="12"/>
      <c r="L100" s="12"/>
      <c r="M100" s="11"/>
      <c r="Q100" s="1" t="s">
        <v>140</v>
      </c>
    </row>
    <row r="101" spans="1:48" ht="30" customHeight="1">
      <c r="A101" s="13" t="s">
        <v>141</v>
      </c>
      <c r="B101" s="13" t="s">
        <v>142</v>
      </c>
      <c r="C101" s="13" t="s">
        <v>69</v>
      </c>
      <c r="D101" s="11">
        <v>324</v>
      </c>
      <c r="E101" s="12" t="e">
        <f>TRUNC(#REF!,0)</f>
        <v>#REF!</v>
      </c>
      <c r="F101" s="12" t="e">
        <f>TRUNC(E101*D101, 0)</f>
        <v>#REF!</v>
      </c>
      <c r="G101" s="12" t="e">
        <f>TRUNC(#REF!,0)</f>
        <v>#REF!</v>
      </c>
      <c r="H101" s="12" t="e">
        <f>TRUNC(G101*D101, 0)</f>
        <v>#REF!</v>
      </c>
      <c r="I101" s="12" t="e">
        <f>TRUNC(#REF!,0)</f>
        <v>#REF!</v>
      </c>
      <c r="J101" s="12" t="e">
        <f>TRUNC(I101*D101, 0)</f>
        <v>#REF!</v>
      </c>
      <c r="K101" s="12" t="e">
        <f t="shared" ref="K101:L103" si="3">TRUNC(E101+G101+I101, 0)</f>
        <v>#REF!</v>
      </c>
      <c r="L101" s="12" t="e">
        <f t="shared" si="3"/>
        <v>#REF!</v>
      </c>
      <c r="M101" s="13" t="s">
        <v>143</v>
      </c>
      <c r="N101" s="1" t="s">
        <v>144</v>
      </c>
      <c r="O101" s="1" t="s">
        <v>52</v>
      </c>
      <c r="P101" s="1" t="s">
        <v>52</v>
      </c>
      <c r="Q101" s="1" t="s">
        <v>140</v>
      </c>
      <c r="R101" s="1" t="s">
        <v>65</v>
      </c>
      <c r="S101" s="1" t="s">
        <v>65</v>
      </c>
      <c r="T101" s="1" t="s">
        <v>64</v>
      </c>
      <c r="AR101" s="1" t="s">
        <v>52</v>
      </c>
      <c r="AS101" s="1" t="s">
        <v>52</v>
      </c>
      <c r="AU101" s="1" t="s">
        <v>145</v>
      </c>
      <c r="AV101">
        <v>19</v>
      </c>
    </row>
    <row r="102" spans="1:48" ht="30" customHeight="1">
      <c r="A102" s="13" t="s">
        <v>141</v>
      </c>
      <c r="B102" s="13" t="s">
        <v>146</v>
      </c>
      <c r="C102" s="13" t="s">
        <v>69</v>
      </c>
      <c r="D102" s="11">
        <v>65</v>
      </c>
      <c r="E102" s="12" t="e">
        <f>TRUNC(#REF!,0)</f>
        <v>#REF!</v>
      </c>
      <c r="F102" s="12" t="e">
        <f>TRUNC(E102*D102, 0)</f>
        <v>#REF!</v>
      </c>
      <c r="G102" s="12" t="e">
        <f>TRUNC(#REF!,0)</f>
        <v>#REF!</v>
      </c>
      <c r="H102" s="12" t="e">
        <f>TRUNC(G102*D102, 0)</f>
        <v>#REF!</v>
      </c>
      <c r="I102" s="12" t="e">
        <f>TRUNC(#REF!,0)</f>
        <v>#REF!</v>
      </c>
      <c r="J102" s="12" t="e">
        <f>TRUNC(I102*D102, 0)</f>
        <v>#REF!</v>
      </c>
      <c r="K102" s="12" t="e">
        <f t="shared" si="3"/>
        <v>#REF!</v>
      </c>
      <c r="L102" s="12" t="e">
        <f t="shared" si="3"/>
        <v>#REF!</v>
      </c>
      <c r="M102" s="13" t="s">
        <v>143</v>
      </c>
      <c r="N102" s="1" t="s">
        <v>147</v>
      </c>
      <c r="O102" s="1" t="s">
        <v>52</v>
      </c>
      <c r="P102" s="1" t="s">
        <v>52</v>
      </c>
      <c r="Q102" s="1" t="s">
        <v>140</v>
      </c>
      <c r="R102" s="1" t="s">
        <v>65</v>
      </c>
      <c r="S102" s="1" t="s">
        <v>65</v>
      </c>
      <c r="T102" s="1" t="s">
        <v>64</v>
      </c>
      <c r="AR102" s="1" t="s">
        <v>52</v>
      </c>
      <c r="AS102" s="1" t="s">
        <v>52</v>
      </c>
      <c r="AU102" s="1" t="s">
        <v>148</v>
      </c>
      <c r="AV102">
        <v>20</v>
      </c>
    </row>
    <row r="103" spans="1:48" ht="30" customHeight="1">
      <c r="A103" s="13" t="s">
        <v>149</v>
      </c>
      <c r="B103" s="13" t="s">
        <v>150</v>
      </c>
      <c r="C103" s="13" t="s">
        <v>69</v>
      </c>
      <c r="D103" s="11">
        <v>378</v>
      </c>
      <c r="E103" s="12">
        <f>TRUNC(일위대가목록!E112,0)</f>
        <v>0</v>
      </c>
      <c r="F103" s="12">
        <f>TRUNC(E103*D103, 0)</f>
        <v>0</v>
      </c>
      <c r="G103" s="12">
        <f>TRUNC(일위대가목록!F112,0)</f>
        <v>0</v>
      </c>
      <c r="H103" s="12">
        <f>TRUNC(G103*D103, 0)</f>
        <v>0</v>
      </c>
      <c r="I103" s="12">
        <f>TRUNC(일위대가목록!G112,0)</f>
        <v>0</v>
      </c>
      <c r="J103" s="12">
        <f>TRUNC(I103*D103, 0)</f>
        <v>0</v>
      </c>
      <c r="K103" s="12">
        <f t="shared" si="3"/>
        <v>0</v>
      </c>
      <c r="L103" s="12">
        <f t="shared" si="3"/>
        <v>0</v>
      </c>
      <c r="M103" s="13" t="s">
        <v>151</v>
      </c>
      <c r="N103" s="1" t="s">
        <v>152</v>
      </c>
      <c r="O103" s="1" t="s">
        <v>52</v>
      </c>
      <c r="P103" s="1" t="s">
        <v>52</v>
      </c>
      <c r="Q103" s="1" t="s">
        <v>140</v>
      </c>
      <c r="R103" s="1" t="s">
        <v>64</v>
      </c>
      <c r="S103" s="1" t="s">
        <v>65</v>
      </c>
      <c r="T103" s="1" t="s">
        <v>65</v>
      </c>
      <c r="AR103" s="1" t="s">
        <v>52</v>
      </c>
      <c r="AS103" s="1" t="s">
        <v>52</v>
      </c>
      <c r="AU103" s="1" t="s">
        <v>153</v>
      </c>
      <c r="AV103">
        <v>21</v>
      </c>
    </row>
    <row r="104" spans="1:48" ht="30" customHeight="1">
      <c r="A104" s="11"/>
      <c r="B104" s="11"/>
      <c r="C104" s="11"/>
      <c r="D104" s="11"/>
      <c r="E104" s="12"/>
      <c r="F104" s="12"/>
      <c r="G104" s="12"/>
      <c r="H104" s="12"/>
      <c r="I104" s="12"/>
      <c r="J104" s="12"/>
      <c r="K104" s="12"/>
      <c r="L104" s="12"/>
      <c r="M104" s="11"/>
      <c r="Q104" s="1" t="s">
        <v>140</v>
      </c>
    </row>
    <row r="105" spans="1:48" ht="30" customHeight="1">
      <c r="A105" s="11"/>
      <c r="B105" s="11"/>
      <c r="C105" s="11"/>
      <c r="D105" s="11"/>
      <c r="E105" s="12"/>
      <c r="F105" s="12"/>
      <c r="G105" s="12"/>
      <c r="H105" s="12"/>
      <c r="I105" s="12"/>
      <c r="J105" s="12"/>
      <c r="K105" s="12"/>
      <c r="L105" s="12"/>
      <c r="M105" s="11"/>
      <c r="Q105" s="1" t="s">
        <v>140</v>
      </c>
    </row>
    <row r="106" spans="1:48" ht="30" customHeight="1">
      <c r="A106" s="11"/>
      <c r="B106" s="11"/>
      <c r="C106" s="11"/>
      <c r="D106" s="11"/>
      <c r="E106" s="12"/>
      <c r="F106" s="12"/>
      <c r="G106" s="12"/>
      <c r="H106" s="12"/>
      <c r="I106" s="12"/>
      <c r="J106" s="12"/>
      <c r="K106" s="12"/>
      <c r="L106" s="12"/>
      <c r="M106" s="11"/>
      <c r="Q106" s="1" t="s">
        <v>140</v>
      </c>
    </row>
    <row r="107" spans="1:48" ht="30" customHeight="1">
      <c r="A107" s="11"/>
      <c r="B107" s="11"/>
      <c r="C107" s="11"/>
      <c r="D107" s="11"/>
      <c r="E107" s="12"/>
      <c r="F107" s="12"/>
      <c r="G107" s="12"/>
      <c r="H107" s="12"/>
      <c r="I107" s="12"/>
      <c r="J107" s="12"/>
      <c r="K107" s="12"/>
      <c r="L107" s="12"/>
      <c r="M107" s="11"/>
      <c r="Q107" s="1" t="s">
        <v>140</v>
      </c>
    </row>
    <row r="108" spans="1:48" ht="30" customHeight="1">
      <c r="A108" s="11"/>
      <c r="B108" s="11"/>
      <c r="C108" s="11"/>
      <c r="D108" s="11"/>
      <c r="E108" s="12"/>
      <c r="F108" s="12"/>
      <c r="G108" s="12"/>
      <c r="H108" s="12"/>
      <c r="I108" s="12"/>
      <c r="J108" s="12"/>
      <c r="K108" s="12"/>
      <c r="L108" s="12"/>
      <c r="M108" s="11"/>
      <c r="Q108" s="1" t="s">
        <v>140</v>
      </c>
    </row>
    <row r="109" spans="1:48" ht="30" customHeight="1">
      <c r="A109" s="11"/>
      <c r="B109" s="11"/>
      <c r="C109" s="11"/>
      <c r="D109" s="11"/>
      <c r="E109" s="12"/>
      <c r="F109" s="12"/>
      <c r="G109" s="12"/>
      <c r="H109" s="12"/>
      <c r="I109" s="12"/>
      <c r="J109" s="12"/>
      <c r="K109" s="12"/>
      <c r="L109" s="12"/>
      <c r="M109" s="11"/>
      <c r="Q109" s="1" t="s">
        <v>140</v>
      </c>
    </row>
    <row r="110" spans="1:48" ht="30" customHeight="1">
      <c r="A110" s="11"/>
      <c r="B110" s="11"/>
      <c r="C110" s="11"/>
      <c r="D110" s="11"/>
      <c r="E110" s="12"/>
      <c r="F110" s="12"/>
      <c r="G110" s="12"/>
      <c r="H110" s="12"/>
      <c r="I110" s="12"/>
      <c r="J110" s="12"/>
      <c r="K110" s="12"/>
      <c r="L110" s="12"/>
      <c r="M110" s="11"/>
      <c r="Q110" s="1" t="s">
        <v>140</v>
      </c>
    </row>
    <row r="111" spans="1:48" ht="30" customHeight="1">
      <c r="A111" s="11"/>
      <c r="B111" s="11"/>
      <c r="C111" s="11"/>
      <c r="D111" s="11"/>
      <c r="E111" s="12"/>
      <c r="F111" s="12"/>
      <c r="G111" s="12"/>
      <c r="H111" s="12"/>
      <c r="I111" s="12"/>
      <c r="J111" s="12"/>
      <c r="K111" s="12"/>
      <c r="L111" s="12"/>
      <c r="M111" s="11"/>
      <c r="Q111" s="1" t="s">
        <v>140</v>
      </c>
    </row>
    <row r="112" spans="1:48" ht="30" customHeight="1">
      <c r="A112" s="11"/>
      <c r="B112" s="11"/>
      <c r="C112" s="11"/>
      <c r="D112" s="11"/>
      <c r="E112" s="12"/>
      <c r="F112" s="12"/>
      <c r="G112" s="12"/>
      <c r="H112" s="12"/>
      <c r="I112" s="12"/>
      <c r="J112" s="12"/>
      <c r="K112" s="12"/>
      <c r="L112" s="12"/>
      <c r="M112" s="11"/>
      <c r="Q112" s="1" t="s">
        <v>140</v>
      </c>
    </row>
    <row r="113" spans="1:48" ht="30" customHeight="1">
      <c r="A113" s="11"/>
      <c r="B113" s="11"/>
      <c r="C113" s="11"/>
      <c r="D113" s="11"/>
      <c r="E113" s="12"/>
      <c r="F113" s="12"/>
      <c r="G113" s="12"/>
      <c r="H113" s="12"/>
      <c r="I113" s="12"/>
      <c r="J113" s="12"/>
      <c r="K113" s="12"/>
      <c r="L113" s="12"/>
      <c r="M113" s="11"/>
      <c r="Q113" s="1" t="s">
        <v>140</v>
      </c>
    </row>
    <row r="114" spans="1:48" ht="30" customHeight="1">
      <c r="A114" s="11"/>
      <c r="B114" s="11"/>
      <c r="C114" s="11"/>
      <c r="D114" s="11"/>
      <c r="E114" s="12"/>
      <c r="F114" s="12"/>
      <c r="G114" s="12"/>
      <c r="H114" s="12"/>
      <c r="I114" s="12"/>
      <c r="J114" s="12"/>
      <c r="K114" s="12"/>
      <c r="L114" s="12"/>
      <c r="M114" s="11"/>
      <c r="Q114" s="1" t="s">
        <v>140</v>
      </c>
    </row>
    <row r="115" spans="1:48" ht="30" customHeight="1">
      <c r="A115" s="11"/>
      <c r="B115" s="11"/>
      <c r="C115" s="11"/>
      <c r="D115" s="11"/>
      <c r="E115" s="12"/>
      <c r="F115" s="12"/>
      <c r="G115" s="12"/>
      <c r="H115" s="12"/>
      <c r="I115" s="12"/>
      <c r="J115" s="12"/>
      <c r="K115" s="12"/>
      <c r="L115" s="12"/>
      <c r="M115" s="11"/>
      <c r="Q115" s="1" t="s">
        <v>140</v>
      </c>
    </row>
    <row r="116" spans="1:48" ht="30" customHeight="1">
      <c r="A116" s="11"/>
      <c r="B116" s="11"/>
      <c r="C116" s="11"/>
      <c r="D116" s="11"/>
      <c r="E116" s="12"/>
      <c r="F116" s="12"/>
      <c r="G116" s="12"/>
      <c r="H116" s="12"/>
      <c r="I116" s="12"/>
      <c r="J116" s="12"/>
      <c r="K116" s="12"/>
      <c r="L116" s="12"/>
      <c r="M116" s="11"/>
      <c r="Q116" s="1" t="s">
        <v>140</v>
      </c>
    </row>
    <row r="117" spans="1:48" ht="30" customHeight="1">
      <c r="A117" s="11"/>
      <c r="B117" s="11"/>
      <c r="C117" s="11"/>
      <c r="D117" s="11"/>
      <c r="E117" s="12"/>
      <c r="F117" s="12"/>
      <c r="G117" s="12"/>
      <c r="H117" s="12"/>
      <c r="I117" s="12"/>
      <c r="J117" s="12"/>
      <c r="K117" s="12"/>
      <c r="L117" s="12"/>
      <c r="M117" s="11"/>
      <c r="Q117" s="1" t="s">
        <v>140</v>
      </c>
    </row>
    <row r="118" spans="1:48" ht="30" customHeight="1">
      <c r="A118" s="11"/>
      <c r="B118" s="11"/>
      <c r="C118" s="11"/>
      <c r="D118" s="11"/>
      <c r="E118" s="12"/>
      <c r="F118" s="12"/>
      <c r="G118" s="12"/>
      <c r="H118" s="12"/>
      <c r="I118" s="12"/>
      <c r="J118" s="12"/>
      <c r="K118" s="12"/>
      <c r="L118" s="12"/>
      <c r="M118" s="11"/>
      <c r="Q118" s="1" t="s">
        <v>140</v>
      </c>
    </row>
    <row r="119" spans="1:48" ht="30" customHeight="1">
      <c r="A119" s="11"/>
      <c r="B119" s="11"/>
      <c r="C119" s="11"/>
      <c r="D119" s="11"/>
      <c r="E119" s="12"/>
      <c r="F119" s="12"/>
      <c r="G119" s="12"/>
      <c r="H119" s="12"/>
      <c r="I119" s="12"/>
      <c r="J119" s="12"/>
      <c r="K119" s="12"/>
      <c r="L119" s="12"/>
      <c r="M119" s="11"/>
      <c r="Q119" s="1" t="s">
        <v>140</v>
      </c>
    </row>
    <row r="120" spans="1:48" ht="30" customHeight="1">
      <c r="A120" s="11"/>
      <c r="B120" s="11"/>
      <c r="C120" s="11"/>
      <c r="D120" s="11"/>
      <c r="E120" s="12"/>
      <c r="F120" s="12"/>
      <c r="G120" s="12"/>
      <c r="H120" s="12"/>
      <c r="I120" s="12"/>
      <c r="J120" s="12"/>
      <c r="K120" s="12"/>
      <c r="L120" s="12"/>
      <c r="M120" s="11"/>
      <c r="Q120" s="1" t="s">
        <v>140</v>
      </c>
    </row>
    <row r="121" spans="1:48" ht="30" customHeight="1">
      <c r="A121" s="11"/>
      <c r="B121" s="11"/>
      <c r="C121" s="11"/>
      <c r="D121" s="11"/>
      <c r="E121" s="12"/>
      <c r="F121" s="12"/>
      <c r="G121" s="12"/>
      <c r="H121" s="12"/>
      <c r="I121" s="12"/>
      <c r="J121" s="12"/>
      <c r="K121" s="12"/>
      <c r="L121" s="12"/>
      <c r="M121" s="11"/>
      <c r="Q121" s="1" t="s">
        <v>140</v>
      </c>
    </row>
    <row r="122" spans="1:48" ht="30" customHeight="1">
      <c r="A122" s="11"/>
      <c r="B122" s="11"/>
      <c r="C122" s="11"/>
      <c r="D122" s="11"/>
      <c r="E122" s="12"/>
      <c r="F122" s="12"/>
      <c r="G122" s="12"/>
      <c r="H122" s="12"/>
      <c r="I122" s="12"/>
      <c r="J122" s="12"/>
      <c r="K122" s="12"/>
      <c r="L122" s="12"/>
      <c r="M122" s="11"/>
      <c r="Q122" s="1" t="s">
        <v>140</v>
      </c>
    </row>
    <row r="123" spans="1:48" ht="30" customHeight="1">
      <c r="A123" s="13" t="s">
        <v>79</v>
      </c>
      <c r="B123" s="11"/>
      <c r="C123" s="11"/>
      <c r="D123" s="11"/>
      <c r="E123" s="12"/>
      <c r="F123" s="12" t="e">
        <f>SUMIF(Q101:Q122,"01010105",F101:F122)</f>
        <v>#REF!</v>
      </c>
      <c r="G123" s="12"/>
      <c r="H123" s="12" t="e">
        <f>SUMIF(Q101:Q122,"01010105",H101:H122)</f>
        <v>#REF!</v>
      </c>
      <c r="I123" s="12"/>
      <c r="J123" s="12" t="e">
        <f>SUMIF(Q101:Q122,"01010105",J101:J122)</f>
        <v>#REF!</v>
      </c>
      <c r="K123" s="12"/>
      <c r="L123" s="12" t="e">
        <f>SUMIF(Q101:Q122,"01010105",L101:L122)</f>
        <v>#REF!</v>
      </c>
      <c r="M123" s="11"/>
      <c r="N123" t="s">
        <v>80</v>
      </c>
    </row>
    <row r="124" spans="1:48" ht="30" customHeight="1">
      <c r="A124" s="13" t="s">
        <v>154</v>
      </c>
      <c r="B124" s="13" t="s">
        <v>52</v>
      </c>
      <c r="C124" s="11"/>
      <c r="D124" s="11"/>
      <c r="E124" s="12"/>
      <c r="F124" s="12"/>
      <c r="G124" s="12"/>
      <c r="H124" s="12"/>
      <c r="I124" s="12"/>
      <c r="J124" s="12"/>
      <c r="K124" s="12"/>
      <c r="L124" s="12"/>
      <c r="M124" s="11"/>
      <c r="Q124" s="1" t="s">
        <v>155</v>
      </c>
    </row>
    <row r="125" spans="1:48" ht="30" customHeight="1">
      <c r="A125" s="13" t="s">
        <v>156</v>
      </c>
      <c r="B125" s="13" t="s">
        <v>157</v>
      </c>
      <c r="C125" s="13" t="s">
        <v>69</v>
      </c>
      <c r="D125" s="11">
        <v>138</v>
      </c>
      <c r="E125" s="12">
        <f>TRUNC(일위대가목록!E37,0)</f>
        <v>0</v>
      </c>
      <c r="F125" s="12">
        <f>TRUNC(E125*D125, 0)</f>
        <v>0</v>
      </c>
      <c r="G125" s="12">
        <f>TRUNC(일위대가목록!F37,0)</f>
        <v>0</v>
      </c>
      <c r="H125" s="12">
        <f>TRUNC(G125*D125, 0)</f>
        <v>0</v>
      </c>
      <c r="I125" s="12">
        <f>TRUNC(일위대가목록!G37,0)</f>
        <v>0</v>
      </c>
      <c r="J125" s="12">
        <f>TRUNC(I125*D125, 0)</f>
        <v>0</v>
      </c>
      <c r="K125" s="12">
        <f t="shared" ref="K125:L129" si="4">TRUNC(E125+G125+I125, 0)</f>
        <v>0</v>
      </c>
      <c r="L125" s="12">
        <f t="shared" si="4"/>
        <v>0</v>
      </c>
      <c r="M125" s="13" t="s">
        <v>158</v>
      </c>
      <c r="N125" s="1" t="s">
        <v>159</v>
      </c>
      <c r="O125" s="1" t="s">
        <v>52</v>
      </c>
      <c r="P125" s="1" t="s">
        <v>52</v>
      </c>
      <c r="Q125" s="1" t="s">
        <v>155</v>
      </c>
      <c r="R125" s="1" t="s">
        <v>64</v>
      </c>
      <c r="S125" s="1" t="s">
        <v>65</v>
      </c>
      <c r="T125" s="1" t="s">
        <v>65</v>
      </c>
      <c r="AR125" s="1" t="s">
        <v>52</v>
      </c>
      <c r="AS125" s="1" t="s">
        <v>52</v>
      </c>
      <c r="AU125" s="1" t="s">
        <v>160</v>
      </c>
      <c r="AV125">
        <v>165</v>
      </c>
    </row>
    <row r="126" spans="1:48" ht="30" customHeight="1">
      <c r="A126" s="13" t="s">
        <v>156</v>
      </c>
      <c r="B126" s="13" t="s">
        <v>161</v>
      </c>
      <c r="C126" s="13" t="s">
        <v>69</v>
      </c>
      <c r="D126" s="11">
        <v>270</v>
      </c>
      <c r="E126" s="12">
        <f>TRUNC(일위대가목록!E38,0)</f>
        <v>0</v>
      </c>
      <c r="F126" s="12">
        <f>TRUNC(E126*D126, 0)</f>
        <v>0</v>
      </c>
      <c r="G126" s="12">
        <f>TRUNC(일위대가목록!F38,0)</f>
        <v>0</v>
      </c>
      <c r="H126" s="12">
        <f>TRUNC(G126*D126, 0)</f>
        <v>0</v>
      </c>
      <c r="I126" s="12">
        <f>TRUNC(일위대가목록!G38,0)</f>
        <v>0</v>
      </c>
      <c r="J126" s="12">
        <f>TRUNC(I126*D126, 0)</f>
        <v>0</v>
      </c>
      <c r="K126" s="12">
        <f t="shared" si="4"/>
        <v>0</v>
      </c>
      <c r="L126" s="12">
        <f t="shared" si="4"/>
        <v>0</v>
      </c>
      <c r="M126" s="13" t="s">
        <v>162</v>
      </c>
      <c r="N126" s="1" t="s">
        <v>163</v>
      </c>
      <c r="O126" s="1" t="s">
        <v>52</v>
      </c>
      <c r="P126" s="1" t="s">
        <v>52</v>
      </c>
      <c r="Q126" s="1" t="s">
        <v>155</v>
      </c>
      <c r="R126" s="1" t="s">
        <v>64</v>
      </c>
      <c r="S126" s="1" t="s">
        <v>65</v>
      </c>
      <c r="T126" s="1" t="s">
        <v>65</v>
      </c>
      <c r="AR126" s="1" t="s">
        <v>52</v>
      </c>
      <c r="AS126" s="1" t="s">
        <v>52</v>
      </c>
      <c r="AU126" s="1" t="s">
        <v>164</v>
      </c>
      <c r="AV126">
        <v>166</v>
      </c>
    </row>
    <row r="127" spans="1:48" ht="30" customHeight="1">
      <c r="A127" s="13" t="s">
        <v>165</v>
      </c>
      <c r="B127" s="13" t="s">
        <v>166</v>
      </c>
      <c r="C127" s="13" t="s">
        <v>120</v>
      </c>
      <c r="D127" s="11">
        <v>284</v>
      </c>
      <c r="E127" s="12">
        <f>TRUNC(일위대가목록!E42,0)</f>
        <v>0</v>
      </c>
      <c r="F127" s="12">
        <f>TRUNC(E127*D127, 0)</f>
        <v>0</v>
      </c>
      <c r="G127" s="12">
        <f>TRUNC(일위대가목록!F42,0)</f>
        <v>0</v>
      </c>
      <c r="H127" s="12">
        <f>TRUNC(G127*D127, 0)</f>
        <v>0</v>
      </c>
      <c r="I127" s="12">
        <f>TRUNC(일위대가목록!G42,0)</f>
        <v>0</v>
      </c>
      <c r="J127" s="12">
        <f>TRUNC(I127*D127, 0)</f>
        <v>0</v>
      </c>
      <c r="K127" s="12">
        <f t="shared" si="4"/>
        <v>0</v>
      </c>
      <c r="L127" s="12">
        <f t="shared" si="4"/>
        <v>0</v>
      </c>
      <c r="M127" s="13" t="s">
        <v>167</v>
      </c>
      <c r="N127" s="1" t="s">
        <v>168</v>
      </c>
      <c r="O127" s="1" t="s">
        <v>52</v>
      </c>
      <c r="P127" s="1" t="s">
        <v>52</v>
      </c>
      <c r="Q127" s="1" t="s">
        <v>155</v>
      </c>
      <c r="R127" s="1" t="s">
        <v>64</v>
      </c>
      <c r="S127" s="1" t="s">
        <v>65</v>
      </c>
      <c r="T127" s="1" t="s">
        <v>65</v>
      </c>
      <c r="AR127" s="1" t="s">
        <v>52</v>
      </c>
      <c r="AS127" s="1" t="s">
        <v>52</v>
      </c>
      <c r="AU127" s="1" t="s">
        <v>169</v>
      </c>
      <c r="AV127">
        <v>26</v>
      </c>
    </row>
    <row r="128" spans="1:48" ht="30" customHeight="1">
      <c r="A128" s="13" t="s">
        <v>170</v>
      </c>
      <c r="B128" s="13" t="s">
        <v>171</v>
      </c>
      <c r="C128" s="13" t="s">
        <v>69</v>
      </c>
      <c r="D128" s="11">
        <v>226</v>
      </c>
      <c r="E128" s="12">
        <f>TRUNC(일위대가목록!E43,0)</f>
        <v>0</v>
      </c>
      <c r="F128" s="12">
        <f>TRUNC(E128*D128, 0)</f>
        <v>0</v>
      </c>
      <c r="G128" s="12">
        <f>TRUNC(일위대가목록!F43,0)</f>
        <v>0</v>
      </c>
      <c r="H128" s="12">
        <f>TRUNC(G128*D128, 0)</f>
        <v>0</v>
      </c>
      <c r="I128" s="12">
        <f>TRUNC(일위대가목록!G43,0)</f>
        <v>0</v>
      </c>
      <c r="J128" s="12">
        <f>TRUNC(I128*D128, 0)</f>
        <v>0</v>
      </c>
      <c r="K128" s="12">
        <f t="shared" si="4"/>
        <v>0</v>
      </c>
      <c r="L128" s="12">
        <f t="shared" si="4"/>
        <v>0</v>
      </c>
      <c r="M128" s="13" t="s">
        <v>172</v>
      </c>
      <c r="N128" s="1" t="s">
        <v>173</v>
      </c>
      <c r="O128" s="1" t="s">
        <v>52</v>
      </c>
      <c r="P128" s="1" t="s">
        <v>52</v>
      </c>
      <c r="Q128" s="1" t="s">
        <v>155</v>
      </c>
      <c r="R128" s="1" t="s">
        <v>64</v>
      </c>
      <c r="S128" s="1" t="s">
        <v>65</v>
      </c>
      <c r="T128" s="1" t="s">
        <v>65</v>
      </c>
      <c r="AR128" s="1" t="s">
        <v>52</v>
      </c>
      <c r="AS128" s="1" t="s">
        <v>52</v>
      </c>
      <c r="AU128" s="1" t="s">
        <v>174</v>
      </c>
      <c r="AV128">
        <v>27</v>
      </c>
    </row>
    <row r="129" spans="1:48" ht="30" customHeight="1">
      <c r="A129" s="13" t="s">
        <v>175</v>
      </c>
      <c r="B129" s="13" t="s">
        <v>176</v>
      </c>
      <c r="C129" s="13" t="s">
        <v>69</v>
      </c>
      <c r="D129" s="11">
        <v>138</v>
      </c>
      <c r="E129" s="12">
        <f>TRUNC(일위대가목록!E44,0)</f>
        <v>0</v>
      </c>
      <c r="F129" s="12">
        <f>TRUNC(E129*D129, 0)</f>
        <v>0</v>
      </c>
      <c r="G129" s="12">
        <f>TRUNC(일위대가목록!F44,0)</f>
        <v>0</v>
      </c>
      <c r="H129" s="12">
        <f>TRUNC(G129*D129, 0)</f>
        <v>0</v>
      </c>
      <c r="I129" s="12">
        <f>TRUNC(일위대가목록!G44,0)</f>
        <v>0</v>
      </c>
      <c r="J129" s="12">
        <f>TRUNC(I129*D129, 0)</f>
        <v>0</v>
      </c>
      <c r="K129" s="12">
        <f t="shared" si="4"/>
        <v>0</v>
      </c>
      <c r="L129" s="12">
        <f t="shared" si="4"/>
        <v>0</v>
      </c>
      <c r="M129" s="13" t="s">
        <v>177</v>
      </c>
      <c r="N129" s="1" t="s">
        <v>178</v>
      </c>
      <c r="O129" s="1" t="s">
        <v>52</v>
      </c>
      <c r="P129" s="1" t="s">
        <v>52</v>
      </c>
      <c r="Q129" s="1" t="s">
        <v>155</v>
      </c>
      <c r="R129" s="1" t="s">
        <v>64</v>
      </c>
      <c r="S129" s="1" t="s">
        <v>65</v>
      </c>
      <c r="T129" s="1" t="s">
        <v>65</v>
      </c>
      <c r="AR129" s="1" t="s">
        <v>52</v>
      </c>
      <c r="AS129" s="1" t="s">
        <v>52</v>
      </c>
      <c r="AU129" s="1" t="s">
        <v>179</v>
      </c>
      <c r="AV129">
        <v>28</v>
      </c>
    </row>
    <row r="130" spans="1:48" ht="30" customHeight="1">
      <c r="A130" s="11"/>
      <c r="B130" s="11"/>
      <c r="C130" s="11"/>
      <c r="D130" s="11"/>
      <c r="E130" s="12"/>
      <c r="F130" s="12"/>
      <c r="G130" s="12"/>
      <c r="H130" s="12"/>
      <c r="I130" s="12"/>
      <c r="J130" s="12"/>
      <c r="K130" s="12"/>
      <c r="L130" s="12"/>
      <c r="M130" s="11"/>
      <c r="Q130" s="1" t="s">
        <v>155</v>
      </c>
    </row>
    <row r="131" spans="1:48" ht="30" customHeight="1">
      <c r="A131" s="11"/>
      <c r="B131" s="11"/>
      <c r="C131" s="11"/>
      <c r="D131" s="11"/>
      <c r="E131" s="12"/>
      <c r="F131" s="12"/>
      <c r="G131" s="12"/>
      <c r="H131" s="12"/>
      <c r="I131" s="12"/>
      <c r="J131" s="12"/>
      <c r="K131" s="12"/>
      <c r="L131" s="12"/>
      <c r="M131" s="11"/>
      <c r="Q131" s="1" t="s">
        <v>155</v>
      </c>
    </row>
    <row r="132" spans="1:48" ht="30" customHeight="1">
      <c r="A132" s="11"/>
      <c r="B132" s="11"/>
      <c r="C132" s="11"/>
      <c r="D132" s="11"/>
      <c r="E132" s="12"/>
      <c r="F132" s="12"/>
      <c r="G132" s="12"/>
      <c r="H132" s="12"/>
      <c r="I132" s="12"/>
      <c r="J132" s="12"/>
      <c r="K132" s="12"/>
      <c r="L132" s="12"/>
      <c r="M132" s="11"/>
      <c r="Q132" s="1" t="s">
        <v>155</v>
      </c>
    </row>
    <row r="133" spans="1:48" ht="30" customHeight="1">
      <c r="A133" s="11"/>
      <c r="B133" s="11"/>
      <c r="C133" s="11"/>
      <c r="D133" s="11"/>
      <c r="E133" s="12"/>
      <c r="F133" s="12"/>
      <c r="G133" s="12"/>
      <c r="H133" s="12"/>
      <c r="I133" s="12"/>
      <c r="J133" s="12"/>
      <c r="K133" s="12"/>
      <c r="L133" s="12"/>
      <c r="M133" s="11"/>
      <c r="Q133" s="1" t="s">
        <v>155</v>
      </c>
    </row>
    <row r="134" spans="1:48" ht="30" customHeight="1">
      <c r="A134" s="11"/>
      <c r="B134" s="11"/>
      <c r="C134" s="11"/>
      <c r="D134" s="11"/>
      <c r="E134" s="12"/>
      <c r="F134" s="12"/>
      <c r="G134" s="12"/>
      <c r="H134" s="12"/>
      <c r="I134" s="12"/>
      <c r="J134" s="12"/>
      <c r="K134" s="12"/>
      <c r="L134" s="12"/>
      <c r="M134" s="11"/>
      <c r="Q134" s="1" t="s">
        <v>155</v>
      </c>
    </row>
    <row r="135" spans="1:48" ht="30" customHeight="1">
      <c r="A135" s="11"/>
      <c r="B135" s="11"/>
      <c r="C135" s="11"/>
      <c r="D135" s="11"/>
      <c r="E135" s="12"/>
      <c r="F135" s="12"/>
      <c r="G135" s="12"/>
      <c r="H135" s="12"/>
      <c r="I135" s="12"/>
      <c r="J135" s="12"/>
      <c r="K135" s="12"/>
      <c r="L135" s="12"/>
      <c r="M135" s="11"/>
      <c r="Q135" s="1" t="s">
        <v>155</v>
      </c>
    </row>
    <row r="136" spans="1:48" ht="30" customHeight="1">
      <c r="A136" s="11"/>
      <c r="B136" s="11"/>
      <c r="C136" s="11"/>
      <c r="D136" s="11"/>
      <c r="E136" s="12"/>
      <c r="F136" s="12"/>
      <c r="G136" s="12"/>
      <c r="H136" s="12"/>
      <c r="I136" s="12"/>
      <c r="J136" s="12"/>
      <c r="K136" s="12"/>
      <c r="L136" s="12"/>
      <c r="M136" s="11"/>
      <c r="Q136" s="1" t="s">
        <v>155</v>
      </c>
    </row>
    <row r="137" spans="1:48" ht="30" customHeight="1">
      <c r="A137" s="11"/>
      <c r="B137" s="11"/>
      <c r="C137" s="11"/>
      <c r="D137" s="11"/>
      <c r="E137" s="12"/>
      <c r="F137" s="12"/>
      <c r="G137" s="12"/>
      <c r="H137" s="12"/>
      <c r="I137" s="12"/>
      <c r="J137" s="12"/>
      <c r="K137" s="12"/>
      <c r="L137" s="12"/>
      <c r="M137" s="11"/>
      <c r="Q137" s="1" t="s">
        <v>155</v>
      </c>
    </row>
    <row r="138" spans="1:48" ht="30" customHeight="1">
      <c r="A138" s="11"/>
      <c r="B138" s="11"/>
      <c r="C138" s="11"/>
      <c r="D138" s="11"/>
      <c r="E138" s="12"/>
      <c r="F138" s="12"/>
      <c r="G138" s="12"/>
      <c r="H138" s="12"/>
      <c r="I138" s="12"/>
      <c r="J138" s="12"/>
      <c r="K138" s="12"/>
      <c r="L138" s="12"/>
      <c r="M138" s="11"/>
      <c r="Q138" s="1" t="s">
        <v>155</v>
      </c>
    </row>
    <row r="139" spans="1:48" ht="30" customHeight="1">
      <c r="A139" s="11"/>
      <c r="B139" s="11"/>
      <c r="C139" s="11"/>
      <c r="D139" s="11"/>
      <c r="E139" s="12"/>
      <c r="F139" s="12"/>
      <c r="G139" s="12"/>
      <c r="H139" s="12"/>
      <c r="I139" s="12"/>
      <c r="J139" s="12"/>
      <c r="K139" s="12"/>
      <c r="L139" s="12"/>
      <c r="M139" s="11"/>
      <c r="Q139" s="1" t="s">
        <v>155</v>
      </c>
    </row>
    <row r="140" spans="1:48" ht="30" customHeight="1">
      <c r="A140" s="11"/>
      <c r="B140" s="11"/>
      <c r="C140" s="11"/>
      <c r="D140" s="11"/>
      <c r="E140" s="12"/>
      <c r="F140" s="12"/>
      <c r="G140" s="12"/>
      <c r="H140" s="12"/>
      <c r="I140" s="12"/>
      <c r="J140" s="12"/>
      <c r="K140" s="12"/>
      <c r="L140" s="12"/>
      <c r="M140" s="11"/>
      <c r="Q140" s="1" t="s">
        <v>155</v>
      </c>
    </row>
    <row r="141" spans="1:48" ht="30" customHeight="1">
      <c r="A141" s="11"/>
      <c r="B141" s="11"/>
      <c r="C141" s="11"/>
      <c r="D141" s="11"/>
      <c r="E141" s="12"/>
      <c r="F141" s="12"/>
      <c r="G141" s="12"/>
      <c r="H141" s="12"/>
      <c r="I141" s="12"/>
      <c r="J141" s="12"/>
      <c r="K141" s="12"/>
      <c r="L141" s="12"/>
      <c r="M141" s="11"/>
      <c r="Q141" s="1" t="s">
        <v>155</v>
      </c>
    </row>
    <row r="142" spans="1:48" ht="30" customHeight="1">
      <c r="A142" s="11"/>
      <c r="B142" s="11"/>
      <c r="C142" s="11"/>
      <c r="D142" s="11"/>
      <c r="E142" s="12"/>
      <c r="F142" s="12"/>
      <c r="G142" s="12"/>
      <c r="H142" s="12"/>
      <c r="I142" s="12"/>
      <c r="J142" s="12"/>
      <c r="K142" s="12"/>
      <c r="L142" s="12"/>
      <c r="M142" s="11"/>
      <c r="Q142" s="1" t="s">
        <v>155</v>
      </c>
    </row>
    <row r="143" spans="1:48" ht="30" customHeight="1">
      <c r="A143" s="11"/>
      <c r="B143" s="11"/>
      <c r="C143" s="11"/>
      <c r="D143" s="11"/>
      <c r="E143" s="12"/>
      <c r="F143" s="12"/>
      <c r="G143" s="12"/>
      <c r="H143" s="12"/>
      <c r="I143" s="12"/>
      <c r="J143" s="12"/>
      <c r="K143" s="12"/>
      <c r="L143" s="12"/>
      <c r="M143" s="11"/>
      <c r="Q143" s="1" t="s">
        <v>155</v>
      </c>
    </row>
    <row r="144" spans="1:48" ht="30" customHeight="1">
      <c r="A144" s="11"/>
      <c r="B144" s="11"/>
      <c r="C144" s="11"/>
      <c r="D144" s="11"/>
      <c r="E144" s="12"/>
      <c r="F144" s="12"/>
      <c r="G144" s="12"/>
      <c r="H144" s="12"/>
      <c r="I144" s="12"/>
      <c r="J144" s="12"/>
      <c r="K144" s="12"/>
      <c r="L144" s="12"/>
      <c r="M144" s="11"/>
      <c r="Q144" s="1" t="s">
        <v>155</v>
      </c>
    </row>
    <row r="145" spans="1:48" ht="30" customHeight="1">
      <c r="A145" s="11"/>
      <c r="B145" s="11"/>
      <c r="C145" s="11"/>
      <c r="D145" s="11"/>
      <c r="E145" s="12"/>
      <c r="F145" s="12"/>
      <c r="G145" s="12"/>
      <c r="H145" s="12"/>
      <c r="I145" s="12"/>
      <c r="J145" s="12"/>
      <c r="K145" s="12"/>
      <c r="L145" s="12"/>
      <c r="M145" s="11"/>
      <c r="Q145" s="1" t="s">
        <v>155</v>
      </c>
    </row>
    <row r="146" spans="1:48" ht="30" customHeight="1">
      <c r="A146" s="11"/>
      <c r="B146" s="11"/>
      <c r="C146" s="11"/>
      <c r="D146" s="11"/>
      <c r="E146" s="12"/>
      <c r="F146" s="12"/>
      <c r="G146" s="12"/>
      <c r="H146" s="12"/>
      <c r="I146" s="12"/>
      <c r="J146" s="12"/>
      <c r="K146" s="12"/>
      <c r="L146" s="12"/>
      <c r="M146" s="11"/>
      <c r="Q146" s="1" t="s">
        <v>155</v>
      </c>
    </row>
    <row r="147" spans="1:48" ht="30" customHeight="1">
      <c r="A147" s="13" t="s">
        <v>79</v>
      </c>
      <c r="B147" s="11"/>
      <c r="C147" s="11"/>
      <c r="D147" s="11"/>
      <c r="E147" s="12"/>
      <c r="F147" s="12">
        <f>SUMIF(Q125:Q146,"01010106",F125:F146)</f>
        <v>0</v>
      </c>
      <c r="G147" s="12"/>
      <c r="H147" s="12">
        <f>SUMIF(Q125:Q146,"01010106",H125:H146)</f>
        <v>0</v>
      </c>
      <c r="I147" s="12"/>
      <c r="J147" s="12">
        <f>SUMIF(Q125:Q146,"01010106",J125:J146)</f>
        <v>0</v>
      </c>
      <c r="K147" s="12"/>
      <c r="L147" s="12">
        <f>SUMIF(Q125:Q146,"01010106",L125:L146)</f>
        <v>0</v>
      </c>
      <c r="M147" s="11"/>
      <c r="N147" t="s">
        <v>80</v>
      </c>
    </row>
    <row r="148" spans="1:48" ht="30" customHeight="1">
      <c r="A148" s="13" t="s">
        <v>180</v>
      </c>
      <c r="B148" s="13" t="s">
        <v>52</v>
      </c>
      <c r="C148" s="11"/>
      <c r="D148" s="11"/>
      <c r="E148" s="12"/>
      <c r="F148" s="12"/>
      <c r="G148" s="12"/>
      <c r="H148" s="12"/>
      <c r="I148" s="12"/>
      <c r="J148" s="12"/>
      <c r="K148" s="12"/>
      <c r="L148" s="12"/>
      <c r="M148" s="11"/>
      <c r="Q148" s="1" t="s">
        <v>181</v>
      </c>
    </row>
    <row r="149" spans="1:48" ht="30" customHeight="1">
      <c r="A149" s="13" t="s">
        <v>182</v>
      </c>
      <c r="B149" s="13" t="s">
        <v>183</v>
      </c>
      <c r="C149" s="13" t="s">
        <v>69</v>
      </c>
      <c r="D149" s="11">
        <v>167</v>
      </c>
      <c r="E149" s="12" t="e">
        <f>TRUNC(#REF!,0)</f>
        <v>#REF!</v>
      </c>
      <c r="F149" s="12" t="e">
        <f t="shared" ref="F149:F161" si="5">TRUNC(E149*D149, 0)</f>
        <v>#REF!</v>
      </c>
      <c r="G149" s="12" t="e">
        <f>TRUNC(#REF!,0)</f>
        <v>#REF!</v>
      </c>
      <c r="H149" s="12" t="e">
        <f t="shared" ref="H149:H161" si="6">TRUNC(G149*D149, 0)</f>
        <v>#REF!</v>
      </c>
      <c r="I149" s="12" t="e">
        <f>TRUNC(#REF!,0)</f>
        <v>#REF!</v>
      </c>
      <c r="J149" s="12" t="e">
        <f t="shared" ref="J149:J161" si="7">TRUNC(I149*D149, 0)</f>
        <v>#REF!</v>
      </c>
      <c r="K149" s="12" t="e">
        <f t="shared" ref="K149:K161" si="8">TRUNC(E149+G149+I149, 0)</f>
        <v>#REF!</v>
      </c>
      <c r="L149" s="12" t="e">
        <f t="shared" ref="L149:L161" si="9">TRUNC(F149+H149+J149, 0)</f>
        <v>#REF!</v>
      </c>
      <c r="M149" s="13" t="s">
        <v>184</v>
      </c>
      <c r="N149" s="1" t="s">
        <v>185</v>
      </c>
      <c r="O149" s="1" t="s">
        <v>52</v>
      </c>
      <c r="P149" s="1" t="s">
        <v>52</v>
      </c>
      <c r="Q149" s="1" t="s">
        <v>181</v>
      </c>
      <c r="R149" s="1" t="s">
        <v>65</v>
      </c>
      <c r="S149" s="1" t="s">
        <v>65</v>
      </c>
      <c r="T149" s="1" t="s">
        <v>64</v>
      </c>
      <c r="AR149" s="1" t="s">
        <v>52</v>
      </c>
      <c r="AS149" s="1" t="s">
        <v>52</v>
      </c>
      <c r="AU149" s="1" t="s">
        <v>186</v>
      </c>
      <c r="AV149">
        <v>30</v>
      </c>
    </row>
    <row r="150" spans="1:48" ht="30" customHeight="1">
      <c r="A150" s="13" t="s">
        <v>182</v>
      </c>
      <c r="B150" s="13" t="s">
        <v>187</v>
      </c>
      <c r="C150" s="13" t="s">
        <v>69</v>
      </c>
      <c r="D150" s="11">
        <v>793</v>
      </c>
      <c r="E150" s="12" t="e">
        <f>TRUNC(#REF!,0)</f>
        <v>#REF!</v>
      </c>
      <c r="F150" s="12" t="e">
        <f t="shared" si="5"/>
        <v>#REF!</v>
      </c>
      <c r="G150" s="12" t="e">
        <f>TRUNC(#REF!,0)</f>
        <v>#REF!</v>
      </c>
      <c r="H150" s="12" t="e">
        <f t="shared" si="6"/>
        <v>#REF!</v>
      </c>
      <c r="I150" s="12" t="e">
        <f>TRUNC(#REF!,0)</f>
        <v>#REF!</v>
      </c>
      <c r="J150" s="12" t="e">
        <f t="shared" si="7"/>
        <v>#REF!</v>
      </c>
      <c r="K150" s="12" t="e">
        <f t="shared" si="8"/>
        <v>#REF!</v>
      </c>
      <c r="L150" s="12" t="e">
        <f t="shared" si="9"/>
        <v>#REF!</v>
      </c>
      <c r="M150" s="13" t="s">
        <v>184</v>
      </c>
      <c r="N150" s="1" t="s">
        <v>188</v>
      </c>
      <c r="O150" s="1" t="s">
        <v>52</v>
      </c>
      <c r="P150" s="1" t="s">
        <v>52</v>
      </c>
      <c r="Q150" s="1" t="s">
        <v>181</v>
      </c>
      <c r="R150" s="1" t="s">
        <v>65</v>
      </c>
      <c r="S150" s="1" t="s">
        <v>65</v>
      </c>
      <c r="T150" s="1" t="s">
        <v>64</v>
      </c>
      <c r="AR150" s="1" t="s">
        <v>52</v>
      </c>
      <c r="AS150" s="1" t="s">
        <v>52</v>
      </c>
      <c r="AU150" s="1" t="s">
        <v>189</v>
      </c>
      <c r="AV150">
        <v>31</v>
      </c>
    </row>
    <row r="151" spans="1:48" ht="30" customHeight="1">
      <c r="A151" s="13" t="s">
        <v>190</v>
      </c>
      <c r="B151" s="13" t="s">
        <v>191</v>
      </c>
      <c r="C151" s="13" t="s">
        <v>192</v>
      </c>
      <c r="D151" s="11">
        <v>1</v>
      </c>
      <c r="E151" s="12">
        <f>TRUNC(일위대가목록!E46,0)</f>
        <v>0</v>
      </c>
      <c r="F151" s="12">
        <f t="shared" si="5"/>
        <v>0</v>
      </c>
      <c r="G151" s="12">
        <f>TRUNC(일위대가목록!F46,0)</f>
        <v>0</v>
      </c>
      <c r="H151" s="12">
        <f t="shared" si="6"/>
        <v>0</v>
      </c>
      <c r="I151" s="12">
        <f>TRUNC(일위대가목록!G46,0)</f>
        <v>0</v>
      </c>
      <c r="J151" s="12">
        <f t="shared" si="7"/>
        <v>0</v>
      </c>
      <c r="K151" s="12">
        <f t="shared" si="8"/>
        <v>0</v>
      </c>
      <c r="L151" s="12">
        <f t="shared" si="9"/>
        <v>0</v>
      </c>
      <c r="M151" s="13" t="s">
        <v>193</v>
      </c>
      <c r="N151" s="1" t="s">
        <v>194</v>
      </c>
      <c r="O151" s="1" t="s">
        <v>52</v>
      </c>
      <c r="P151" s="1" t="s">
        <v>52</v>
      </c>
      <c r="Q151" s="1" t="s">
        <v>181</v>
      </c>
      <c r="R151" s="1" t="s">
        <v>64</v>
      </c>
      <c r="S151" s="1" t="s">
        <v>65</v>
      </c>
      <c r="T151" s="1" t="s">
        <v>65</v>
      </c>
      <c r="AR151" s="1" t="s">
        <v>52</v>
      </c>
      <c r="AS151" s="1" t="s">
        <v>52</v>
      </c>
      <c r="AU151" s="1" t="s">
        <v>195</v>
      </c>
      <c r="AV151">
        <v>32</v>
      </c>
    </row>
    <row r="152" spans="1:48" ht="30" customHeight="1">
      <c r="A152" s="13" t="s">
        <v>196</v>
      </c>
      <c r="B152" s="13" t="s">
        <v>197</v>
      </c>
      <c r="C152" s="13" t="s">
        <v>120</v>
      </c>
      <c r="D152" s="11">
        <v>7</v>
      </c>
      <c r="E152" s="12">
        <f>TRUNC(일위대가목록!E56,0)</f>
        <v>0</v>
      </c>
      <c r="F152" s="12">
        <f t="shared" si="5"/>
        <v>0</v>
      </c>
      <c r="G152" s="12">
        <f>TRUNC(일위대가목록!F56,0)</f>
        <v>0</v>
      </c>
      <c r="H152" s="12">
        <f t="shared" si="6"/>
        <v>0</v>
      </c>
      <c r="I152" s="12">
        <f>TRUNC(일위대가목록!G56,0)</f>
        <v>0</v>
      </c>
      <c r="J152" s="12">
        <f t="shared" si="7"/>
        <v>0</v>
      </c>
      <c r="K152" s="12">
        <f t="shared" si="8"/>
        <v>0</v>
      </c>
      <c r="L152" s="12">
        <f t="shared" si="9"/>
        <v>0</v>
      </c>
      <c r="M152" s="13" t="s">
        <v>198</v>
      </c>
      <c r="N152" s="1" t="s">
        <v>199</v>
      </c>
      <c r="O152" s="1" t="s">
        <v>52</v>
      </c>
      <c r="P152" s="1" t="s">
        <v>52</v>
      </c>
      <c r="Q152" s="1" t="s">
        <v>181</v>
      </c>
      <c r="R152" s="1" t="s">
        <v>64</v>
      </c>
      <c r="S152" s="1" t="s">
        <v>65</v>
      </c>
      <c r="T152" s="1" t="s">
        <v>65</v>
      </c>
      <c r="AR152" s="1" t="s">
        <v>52</v>
      </c>
      <c r="AS152" s="1" t="s">
        <v>52</v>
      </c>
      <c r="AU152" s="1" t="s">
        <v>200</v>
      </c>
      <c r="AV152">
        <v>34</v>
      </c>
    </row>
    <row r="153" spans="1:48" ht="30" customHeight="1">
      <c r="A153" s="13" t="s">
        <v>201</v>
      </c>
      <c r="B153" s="13" t="s">
        <v>202</v>
      </c>
      <c r="C153" s="13" t="s">
        <v>120</v>
      </c>
      <c r="D153" s="11">
        <v>24</v>
      </c>
      <c r="E153" s="12">
        <f>TRUNC(일위대가목록!E61,0)</f>
        <v>0</v>
      </c>
      <c r="F153" s="12">
        <f t="shared" si="5"/>
        <v>0</v>
      </c>
      <c r="G153" s="12">
        <f>TRUNC(일위대가목록!F61,0)</f>
        <v>0</v>
      </c>
      <c r="H153" s="12">
        <f t="shared" si="6"/>
        <v>0</v>
      </c>
      <c r="I153" s="12">
        <f>TRUNC(일위대가목록!G61,0)</f>
        <v>0</v>
      </c>
      <c r="J153" s="12">
        <f t="shared" si="7"/>
        <v>0</v>
      </c>
      <c r="K153" s="12">
        <f t="shared" si="8"/>
        <v>0</v>
      </c>
      <c r="L153" s="12">
        <f t="shared" si="9"/>
        <v>0</v>
      </c>
      <c r="M153" s="13" t="s">
        <v>203</v>
      </c>
      <c r="N153" s="1" t="s">
        <v>204</v>
      </c>
      <c r="O153" s="1" t="s">
        <v>52</v>
      </c>
      <c r="P153" s="1" t="s">
        <v>52</v>
      </c>
      <c r="Q153" s="1" t="s">
        <v>181</v>
      </c>
      <c r="R153" s="1" t="s">
        <v>64</v>
      </c>
      <c r="S153" s="1" t="s">
        <v>65</v>
      </c>
      <c r="T153" s="1" t="s">
        <v>65</v>
      </c>
      <c r="AR153" s="1" t="s">
        <v>52</v>
      </c>
      <c r="AS153" s="1" t="s">
        <v>52</v>
      </c>
      <c r="AU153" s="1" t="s">
        <v>205</v>
      </c>
      <c r="AV153">
        <v>36</v>
      </c>
    </row>
    <row r="154" spans="1:48" ht="30" customHeight="1">
      <c r="A154" s="13" t="s">
        <v>206</v>
      </c>
      <c r="B154" s="13" t="s">
        <v>207</v>
      </c>
      <c r="C154" s="13" t="s">
        <v>120</v>
      </c>
      <c r="D154" s="11">
        <v>14</v>
      </c>
      <c r="E154" s="12">
        <f>TRUNC(일위대가목록!E62,0)</f>
        <v>0</v>
      </c>
      <c r="F154" s="12">
        <f t="shared" si="5"/>
        <v>0</v>
      </c>
      <c r="G154" s="12">
        <f>TRUNC(일위대가목록!F62,0)</f>
        <v>0</v>
      </c>
      <c r="H154" s="12">
        <f t="shared" si="6"/>
        <v>0</v>
      </c>
      <c r="I154" s="12">
        <f>TRUNC(일위대가목록!G62,0)</f>
        <v>0</v>
      </c>
      <c r="J154" s="12">
        <f t="shared" si="7"/>
        <v>0</v>
      </c>
      <c r="K154" s="12">
        <f t="shared" si="8"/>
        <v>0</v>
      </c>
      <c r="L154" s="12">
        <f t="shared" si="9"/>
        <v>0</v>
      </c>
      <c r="M154" s="13" t="s">
        <v>208</v>
      </c>
      <c r="N154" s="1" t="s">
        <v>209</v>
      </c>
      <c r="O154" s="1" t="s">
        <v>52</v>
      </c>
      <c r="P154" s="1" t="s">
        <v>52</v>
      </c>
      <c r="Q154" s="1" t="s">
        <v>181</v>
      </c>
      <c r="R154" s="1" t="s">
        <v>64</v>
      </c>
      <c r="S154" s="1" t="s">
        <v>65</v>
      </c>
      <c r="T154" s="1" t="s">
        <v>65</v>
      </c>
      <c r="AR154" s="1" t="s">
        <v>52</v>
      </c>
      <c r="AS154" s="1" t="s">
        <v>52</v>
      </c>
      <c r="AU154" s="1" t="s">
        <v>210</v>
      </c>
      <c r="AV154">
        <v>37</v>
      </c>
    </row>
    <row r="155" spans="1:48" ht="30" customHeight="1">
      <c r="A155" s="13" t="s">
        <v>211</v>
      </c>
      <c r="B155" s="13" t="s">
        <v>212</v>
      </c>
      <c r="C155" s="13" t="s">
        <v>69</v>
      </c>
      <c r="D155" s="11">
        <v>800</v>
      </c>
      <c r="E155" s="12">
        <f>TRUNC(일위대가목록!E68,0)</f>
        <v>0</v>
      </c>
      <c r="F155" s="12">
        <f t="shared" si="5"/>
        <v>0</v>
      </c>
      <c r="G155" s="12">
        <f>TRUNC(일위대가목록!F68,0)</f>
        <v>0</v>
      </c>
      <c r="H155" s="12">
        <f t="shared" si="6"/>
        <v>0</v>
      </c>
      <c r="I155" s="12">
        <f>TRUNC(일위대가목록!G68,0)</f>
        <v>0</v>
      </c>
      <c r="J155" s="12">
        <f t="shared" si="7"/>
        <v>0</v>
      </c>
      <c r="K155" s="12">
        <f t="shared" si="8"/>
        <v>0</v>
      </c>
      <c r="L155" s="12">
        <f t="shared" si="9"/>
        <v>0</v>
      </c>
      <c r="M155" s="13" t="s">
        <v>213</v>
      </c>
      <c r="N155" s="1" t="s">
        <v>214</v>
      </c>
      <c r="O155" s="1" t="s">
        <v>52</v>
      </c>
      <c r="P155" s="1" t="s">
        <v>52</v>
      </c>
      <c r="Q155" s="1" t="s">
        <v>181</v>
      </c>
      <c r="R155" s="1" t="s">
        <v>64</v>
      </c>
      <c r="S155" s="1" t="s">
        <v>65</v>
      </c>
      <c r="T155" s="1" t="s">
        <v>65</v>
      </c>
      <c r="AR155" s="1" t="s">
        <v>52</v>
      </c>
      <c r="AS155" s="1" t="s">
        <v>52</v>
      </c>
      <c r="AU155" s="1" t="s">
        <v>215</v>
      </c>
      <c r="AV155">
        <v>38</v>
      </c>
    </row>
    <row r="156" spans="1:48" ht="30" customHeight="1">
      <c r="A156" s="13" t="s">
        <v>216</v>
      </c>
      <c r="B156" s="13" t="s">
        <v>217</v>
      </c>
      <c r="C156" s="13" t="s">
        <v>120</v>
      </c>
      <c r="D156" s="11">
        <v>79</v>
      </c>
      <c r="E156" s="12">
        <f>TRUNC(일위대가목록!E69,0)</f>
        <v>0</v>
      </c>
      <c r="F156" s="12">
        <f t="shared" si="5"/>
        <v>0</v>
      </c>
      <c r="G156" s="12">
        <f>TRUNC(일위대가목록!F69,0)</f>
        <v>0</v>
      </c>
      <c r="H156" s="12">
        <f t="shared" si="6"/>
        <v>0</v>
      </c>
      <c r="I156" s="12">
        <f>TRUNC(일위대가목록!G69,0)</f>
        <v>0</v>
      </c>
      <c r="J156" s="12">
        <f t="shared" si="7"/>
        <v>0</v>
      </c>
      <c r="K156" s="12">
        <f t="shared" si="8"/>
        <v>0</v>
      </c>
      <c r="L156" s="12">
        <f t="shared" si="9"/>
        <v>0</v>
      </c>
      <c r="M156" s="13" t="s">
        <v>218</v>
      </c>
      <c r="N156" s="1" t="s">
        <v>219</v>
      </c>
      <c r="O156" s="1" t="s">
        <v>52</v>
      </c>
      <c r="P156" s="1" t="s">
        <v>52</v>
      </c>
      <c r="Q156" s="1" t="s">
        <v>181</v>
      </c>
      <c r="R156" s="1" t="s">
        <v>64</v>
      </c>
      <c r="S156" s="1" t="s">
        <v>65</v>
      </c>
      <c r="T156" s="1" t="s">
        <v>65</v>
      </c>
      <c r="AR156" s="1" t="s">
        <v>52</v>
      </c>
      <c r="AS156" s="1" t="s">
        <v>52</v>
      </c>
      <c r="AU156" s="1" t="s">
        <v>220</v>
      </c>
      <c r="AV156">
        <v>39</v>
      </c>
    </row>
    <row r="157" spans="1:48" ht="30" customHeight="1">
      <c r="A157" s="13" t="s">
        <v>221</v>
      </c>
      <c r="B157" s="13" t="s">
        <v>222</v>
      </c>
      <c r="C157" s="13" t="s">
        <v>120</v>
      </c>
      <c r="D157" s="11">
        <v>157</v>
      </c>
      <c r="E157" s="12">
        <f>TRUNC(일위대가목록!E49,0)</f>
        <v>0</v>
      </c>
      <c r="F157" s="12">
        <f t="shared" si="5"/>
        <v>0</v>
      </c>
      <c r="G157" s="12">
        <f>TRUNC(일위대가목록!F49,0)</f>
        <v>0</v>
      </c>
      <c r="H157" s="12">
        <f t="shared" si="6"/>
        <v>0</v>
      </c>
      <c r="I157" s="12">
        <f>TRUNC(일위대가목록!G49,0)</f>
        <v>0</v>
      </c>
      <c r="J157" s="12">
        <f t="shared" si="7"/>
        <v>0</v>
      </c>
      <c r="K157" s="12">
        <f t="shared" si="8"/>
        <v>0</v>
      </c>
      <c r="L157" s="12">
        <f t="shared" si="9"/>
        <v>0</v>
      </c>
      <c r="M157" s="13" t="s">
        <v>223</v>
      </c>
      <c r="N157" s="1" t="s">
        <v>224</v>
      </c>
      <c r="O157" s="1" t="s">
        <v>52</v>
      </c>
      <c r="P157" s="1" t="s">
        <v>52</v>
      </c>
      <c r="Q157" s="1" t="s">
        <v>181</v>
      </c>
      <c r="R157" s="1" t="s">
        <v>64</v>
      </c>
      <c r="S157" s="1" t="s">
        <v>65</v>
      </c>
      <c r="T157" s="1" t="s">
        <v>65</v>
      </c>
      <c r="AR157" s="1" t="s">
        <v>52</v>
      </c>
      <c r="AS157" s="1" t="s">
        <v>52</v>
      </c>
      <c r="AU157" s="1" t="s">
        <v>225</v>
      </c>
      <c r="AV157">
        <v>33</v>
      </c>
    </row>
    <row r="158" spans="1:48" ht="30" customHeight="1">
      <c r="A158" s="13" t="s">
        <v>226</v>
      </c>
      <c r="B158" s="13" t="s">
        <v>227</v>
      </c>
      <c r="C158" s="13" t="s">
        <v>120</v>
      </c>
      <c r="D158" s="11">
        <v>30</v>
      </c>
      <c r="E158" s="12">
        <f>TRUNC(일위대가목록!E143,0)</f>
        <v>0</v>
      </c>
      <c r="F158" s="12">
        <f t="shared" si="5"/>
        <v>0</v>
      </c>
      <c r="G158" s="12">
        <f>TRUNC(일위대가목록!F143,0)</f>
        <v>0</v>
      </c>
      <c r="H158" s="12">
        <f t="shared" si="6"/>
        <v>0</v>
      </c>
      <c r="I158" s="12">
        <f>TRUNC(일위대가목록!G143,0)</f>
        <v>0</v>
      </c>
      <c r="J158" s="12">
        <f t="shared" si="7"/>
        <v>0</v>
      </c>
      <c r="K158" s="12">
        <f t="shared" si="8"/>
        <v>0</v>
      </c>
      <c r="L158" s="12">
        <f t="shared" si="9"/>
        <v>0</v>
      </c>
      <c r="M158" s="13" t="s">
        <v>228</v>
      </c>
      <c r="N158" s="1" t="s">
        <v>229</v>
      </c>
      <c r="O158" s="1" t="s">
        <v>52</v>
      </c>
      <c r="P158" s="1" t="s">
        <v>52</v>
      </c>
      <c r="Q158" s="1" t="s">
        <v>181</v>
      </c>
      <c r="R158" s="1" t="s">
        <v>64</v>
      </c>
      <c r="S158" s="1" t="s">
        <v>65</v>
      </c>
      <c r="T158" s="1" t="s">
        <v>65</v>
      </c>
      <c r="AR158" s="1" t="s">
        <v>52</v>
      </c>
      <c r="AS158" s="1" t="s">
        <v>52</v>
      </c>
      <c r="AU158" s="1" t="s">
        <v>230</v>
      </c>
      <c r="AV158">
        <v>40</v>
      </c>
    </row>
    <row r="159" spans="1:48" ht="30" customHeight="1">
      <c r="A159" s="13" t="s">
        <v>231</v>
      </c>
      <c r="B159" s="13" t="s">
        <v>232</v>
      </c>
      <c r="C159" s="13" t="s">
        <v>120</v>
      </c>
      <c r="D159" s="11">
        <v>296</v>
      </c>
      <c r="E159" s="12">
        <f>TRUNC(일위대가목록!E147,0)</f>
        <v>0</v>
      </c>
      <c r="F159" s="12">
        <f t="shared" si="5"/>
        <v>0</v>
      </c>
      <c r="G159" s="12">
        <f>TRUNC(일위대가목록!F147,0)</f>
        <v>0</v>
      </c>
      <c r="H159" s="12">
        <f t="shared" si="6"/>
        <v>0</v>
      </c>
      <c r="I159" s="12">
        <f>TRUNC(일위대가목록!G147,0)</f>
        <v>0</v>
      </c>
      <c r="J159" s="12">
        <f t="shared" si="7"/>
        <v>0</v>
      </c>
      <c r="K159" s="12">
        <f t="shared" si="8"/>
        <v>0</v>
      </c>
      <c r="L159" s="12">
        <f t="shared" si="9"/>
        <v>0</v>
      </c>
      <c r="M159" s="13" t="s">
        <v>233</v>
      </c>
      <c r="N159" s="1" t="s">
        <v>234</v>
      </c>
      <c r="O159" s="1" t="s">
        <v>52</v>
      </c>
      <c r="P159" s="1" t="s">
        <v>52</v>
      </c>
      <c r="Q159" s="1" t="s">
        <v>181</v>
      </c>
      <c r="R159" s="1" t="s">
        <v>64</v>
      </c>
      <c r="S159" s="1" t="s">
        <v>65</v>
      </c>
      <c r="T159" s="1" t="s">
        <v>65</v>
      </c>
      <c r="AR159" s="1" t="s">
        <v>52</v>
      </c>
      <c r="AS159" s="1" t="s">
        <v>52</v>
      </c>
      <c r="AU159" s="1" t="s">
        <v>235</v>
      </c>
      <c r="AV159">
        <v>41</v>
      </c>
    </row>
    <row r="160" spans="1:48" ht="30" customHeight="1">
      <c r="A160" s="13" t="s">
        <v>236</v>
      </c>
      <c r="B160" s="13" t="s">
        <v>237</v>
      </c>
      <c r="C160" s="13" t="s">
        <v>238</v>
      </c>
      <c r="D160" s="11">
        <v>7</v>
      </c>
      <c r="E160" s="12">
        <f>TRUNC(일위대가목록!E59,0)</f>
        <v>0</v>
      </c>
      <c r="F160" s="12">
        <f t="shared" si="5"/>
        <v>0</v>
      </c>
      <c r="G160" s="12">
        <f>TRUNC(일위대가목록!F59,0)</f>
        <v>0</v>
      </c>
      <c r="H160" s="12">
        <f t="shared" si="6"/>
        <v>0</v>
      </c>
      <c r="I160" s="12">
        <f>TRUNC(일위대가목록!G59,0)</f>
        <v>0</v>
      </c>
      <c r="J160" s="12">
        <f t="shared" si="7"/>
        <v>0</v>
      </c>
      <c r="K160" s="12">
        <f t="shared" si="8"/>
        <v>0</v>
      </c>
      <c r="L160" s="12">
        <f t="shared" si="9"/>
        <v>0</v>
      </c>
      <c r="M160" s="13" t="s">
        <v>239</v>
      </c>
      <c r="N160" s="1" t="s">
        <v>240</v>
      </c>
      <c r="O160" s="1" t="s">
        <v>52</v>
      </c>
      <c r="P160" s="1" t="s">
        <v>52</v>
      </c>
      <c r="Q160" s="1" t="s">
        <v>181</v>
      </c>
      <c r="R160" s="1" t="s">
        <v>64</v>
      </c>
      <c r="S160" s="1" t="s">
        <v>65</v>
      </c>
      <c r="T160" s="1" t="s">
        <v>65</v>
      </c>
      <c r="AR160" s="1" t="s">
        <v>52</v>
      </c>
      <c r="AS160" s="1" t="s">
        <v>52</v>
      </c>
      <c r="AU160" s="1" t="s">
        <v>241</v>
      </c>
      <c r="AV160">
        <v>251</v>
      </c>
    </row>
    <row r="161" spans="1:48" ht="30" customHeight="1">
      <c r="A161" s="13" t="s">
        <v>242</v>
      </c>
      <c r="B161" s="13" t="s">
        <v>243</v>
      </c>
      <c r="C161" s="13" t="s">
        <v>244</v>
      </c>
      <c r="D161" s="11">
        <v>1</v>
      </c>
      <c r="E161" s="12" t="e">
        <f>TRUNC(#REF!,0)</f>
        <v>#REF!</v>
      </c>
      <c r="F161" s="12" t="e">
        <f t="shared" si="5"/>
        <v>#REF!</v>
      </c>
      <c r="G161" s="12" t="e">
        <f>TRUNC(#REF!,0)</f>
        <v>#REF!</v>
      </c>
      <c r="H161" s="12" t="e">
        <f t="shared" si="6"/>
        <v>#REF!</v>
      </c>
      <c r="I161" s="12" t="e">
        <f>TRUNC(#REF!,0)</f>
        <v>#REF!</v>
      </c>
      <c r="J161" s="12" t="e">
        <f t="shared" si="7"/>
        <v>#REF!</v>
      </c>
      <c r="K161" s="12" t="e">
        <f t="shared" si="8"/>
        <v>#REF!</v>
      </c>
      <c r="L161" s="12" t="e">
        <f t="shared" si="9"/>
        <v>#REF!</v>
      </c>
      <c r="M161" s="13" t="s">
        <v>143</v>
      </c>
      <c r="N161" s="1" t="s">
        <v>245</v>
      </c>
      <c r="O161" s="1" t="s">
        <v>52</v>
      </c>
      <c r="P161" s="1" t="s">
        <v>52</v>
      </c>
      <c r="Q161" s="1" t="s">
        <v>181</v>
      </c>
      <c r="R161" s="1" t="s">
        <v>65</v>
      </c>
      <c r="S161" s="1" t="s">
        <v>65</v>
      </c>
      <c r="T161" s="1" t="s">
        <v>64</v>
      </c>
      <c r="AR161" s="1" t="s">
        <v>52</v>
      </c>
      <c r="AS161" s="1" t="s">
        <v>52</v>
      </c>
      <c r="AU161" s="1" t="s">
        <v>246</v>
      </c>
      <c r="AV161">
        <v>222</v>
      </c>
    </row>
    <row r="162" spans="1:48" ht="30" customHeight="1">
      <c r="A162" s="11"/>
      <c r="B162" s="11"/>
      <c r="C162" s="11"/>
      <c r="D162" s="11"/>
      <c r="E162" s="12"/>
      <c r="F162" s="12"/>
      <c r="G162" s="12"/>
      <c r="H162" s="12"/>
      <c r="I162" s="12"/>
      <c r="J162" s="12"/>
      <c r="K162" s="12"/>
      <c r="L162" s="12"/>
      <c r="M162" s="11"/>
      <c r="Q162" s="1" t="s">
        <v>181</v>
      </c>
    </row>
    <row r="163" spans="1:48" ht="30" customHeight="1">
      <c r="A163" s="11"/>
      <c r="B163" s="11"/>
      <c r="C163" s="11"/>
      <c r="D163" s="11"/>
      <c r="E163" s="12"/>
      <c r="F163" s="12"/>
      <c r="G163" s="12"/>
      <c r="H163" s="12"/>
      <c r="I163" s="12"/>
      <c r="J163" s="12"/>
      <c r="K163" s="12"/>
      <c r="L163" s="12"/>
      <c r="M163" s="11"/>
      <c r="Q163" s="1" t="s">
        <v>181</v>
      </c>
    </row>
    <row r="164" spans="1:48" ht="30" customHeight="1">
      <c r="A164" s="11"/>
      <c r="B164" s="11"/>
      <c r="C164" s="11"/>
      <c r="D164" s="11"/>
      <c r="E164" s="12"/>
      <c r="F164" s="12"/>
      <c r="G164" s="12"/>
      <c r="H164" s="12"/>
      <c r="I164" s="12"/>
      <c r="J164" s="12"/>
      <c r="K164" s="12"/>
      <c r="L164" s="12"/>
      <c r="M164" s="11"/>
      <c r="Q164" s="1" t="s">
        <v>181</v>
      </c>
    </row>
    <row r="165" spans="1:48" ht="30" customHeight="1">
      <c r="A165" s="11"/>
      <c r="B165" s="11"/>
      <c r="C165" s="11"/>
      <c r="D165" s="11"/>
      <c r="E165" s="12"/>
      <c r="F165" s="12"/>
      <c r="G165" s="12"/>
      <c r="H165" s="12"/>
      <c r="I165" s="12"/>
      <c r="J165" s="12"/>
      <c r="K165" s="12"/>
      <c r="L165" s="12"/>
      <c r="M165" s="11"/>
      <c r="Q165" s="1" t="s">
        <v>181</v>
      </c>
    </row>
    <row r="166" spans="1:48" ht="30" customHeight="1">
      <c r="A166" s="11"/>
      <c r="B166" s="11"/>
      <c r="C166" s="11"/>
      <c r="D166" s="11"/>
      <c r="E166" s="12"/>
      <c r="F166" s="12"/>
      <c r="G166" s="12"/>
      <c r="H166" s="12"/>
      <c r="I166" s="12"/>
      <c r="J166" s="12"/>
      <c r="K166" s="12"/>
      <c r="L166" s="12"/>
      <c r="M166" s="11"/>
      <c r="Q166" s="1" t="s">
        <v>181</v>
      </c>
    </row>
    <row r="167" spans="1:48" ht="30" customHeight="1">
      <c r="A167" s="11"/>
      <c r="B167" s="11"/>
      <c r="C167" s="11"/>
      <c r="D167" s="11"/>
      <c r="E167" s="12"/>
      <c r="F167" s="12"/>
      <c r="G167" s="12"/>
      <c r="H167" s="12"/>
      <c r="I167" s="12"/>
      <c r="J167" s="12"/>
      <c r="K167" s="12"/>
      <c r="L167" s="12"/>
      <c r="M167" s="11"/>
      <c r="Q167" s="1" t="s">
        <v>181</v>
      </c>
    </row>
    <row r="168" spans="1:48" ht="30" customHeight="1">
      <c r="A168" s="11"/>
      <c r="B168" s="11"/>
      <c r="C168" s="11"/>
      <c r="D168" s="11"/>
      <c r="E168" s="12"/>
      <c r="F168" s="12"/>
      <c r="G168" s="12"/>
      <c r="H168" s="12"/>
      <c r="I168" s="12"/>
      <c r="J168" s="12"/>
      <c r="K168" s="12"/>
      <c r="L168" s="12"/>
      <c r="M168" s="11"/>
      <c r="Q168" s="1" t="s">
        <v>181</v>
      </c>
    </row>
    <row r="169" spans="1:48" ht="30" customHeight="1">
      <c r="A169" s="11"/>
      <c r="B169" s="11"/>
      <c r="C169" s="11"/>
      <c r="D169" s="11"/>
      <c r="E169" s="12"/>
      <c r="F169" s="12"/>
      <c r="G169" s="12"/>
      <c r="H169" s="12"/>
      <c r="I169" s="12"/>
      <c r="J169" s="12"/>
      <c r="K169" s="12"/>
      <c r="L169" s="12"/>
      <c r="M169" s="11"/>
      <c r="Q169" s="1" t="s">
        <v>181</v>
      </c>
    </row>
    <row r="170" spans="1:48" ht="30" customHeight="1">
      <c r="A170" s="11"/>
      <c r="B170" s="11"/>
      <c r="C170" s="11"/>
      <c r="D170" s="11"/>
      <c r="E170" s="12"/>
      <c r="F170" s="12"/>
      <c r="G170" s="12"/>
      <c r="H170" s="12"/>
      <c r="I170" s="12"/>
      <c r="J170" s="12"/>
      <c r="K170" s="12"/>
      <c r="L170" s="12"/>
      <c r="M170" s="11"/>
      <c r="Q170" s="1" t="s">
        <v>181</v>
      </c>
    </row>
    <row r="171" spans="1:48" ht="30" customHeight="1">
      <c r="A171" s="13" t="s">
        <v>79</v>
      </c>
      <c r="B171" s="11"/>
      <c r="C171" s="11"/>
      <c r="D171" s="11"/>
      <c r="E171" s="12"/>
      <c r="F171" s="12" t="e">
        <f>SUMIF(Q149:Q170,"01010107",F149:F170)</f>
        <v>#REF!</v>
      </c>
      <c r="G171" s="12"/>
      <c r="H171" s="12" t="e">
        <f>SUMIF(Q149:Q170,"01010107",H149:H170)</f>
        <v>#REF!</v>
      </c>
      <c r="I171" s="12"/>
      <c r="J171" s="12" t="e">
        <f>SUMIF(Q149:Q170,"01010107",J149:J170)</f>
        <v>#REF!</v>
      </c>
      <c r="K171" s="12"/>
      <c r="L171" s="12" t="e">
        <f>SUMIF(Q149:Q170,"01010107",L149:L170)</f>
        <v>#REF!</v>
      </c>
      <c r="M171" s="11"/>
      <c r="N171" t="s">
        <v>80</v>
      </c>
    </row>
    <row r="172" spans="1:48" ht="30" customHeight="1">
      <c r="A172" s="13" t="s">
        <v>247</v>
      </c>
      <c r="B172" s="13" t="s">
        <v>52</v>
      </c>
      <c r="C172" s="11"/>
      <c r="D172" s="11"/>
      <c r="E172" s="12"/>
      <c r="F172" s="12"/>
      <c r="G172" s="12"/>
      <c r="H172" s="12"/>
      <c r="I172" s="12"/>
      <c r="J172" s="12"/>
      <c r="K172" s="12"/>
      <c r="L172" s="12"/>
      <c r="M172" s="11"/>
      <c r="Q172" s="1" t="s">
        <v>248</v>
      </c>
    </row>
    <row r="173" spans="1:48" ht="30" customHeight="1">
      <c r="A173" s="13" t="s">
        <v>249</v>
      </c>
      <c r="B173" s="13" t="s">
        <v>52</v>
      </c>
      <c r="C173" s="13" t="s">
        <v>120</v>
      </c>
      <c r="D173" s="11">
        <v>142</v>
      </c>
      <c r="E173" s="12">
        <f>TRUNC(일위대가목록!E89,0)</f>
        <v>0</v>
      </c>
      <c r="F173" s="12">
        <f>TRUNC(E173*D173, 0)</f>
        <v>0</v>
      </c>
      <c r="G173" s="12">
        <f>TRUNC(일위대가목록!F89,0)</f>
        <v>0</v>
      </c>
      <c r="H173" s="12">
        <f>TRUNC(G173*D173, 0)</f>
        <v>0</v>
      </c>
      <c r="I173" s="12">
        <f>TRUNC(일위대가목록!G89,0)</f>
        <v>0</v>
      </c>
      <c r="J173" s="12">
        <f>TRUNC(I173*D173, 0)</f>
        <v>0</v>
      </c>
      <c r="K173" s="12">
        <f>TRUNC(E173+G173+I173, 0)</f>
        <v>0</v>
      </c>
      <c r="L173" s="12">
        <f>TRUNC(F173+H173+J173, 0)</f>
        <v>0</v>
      </c>
      <c r="M173" s="13" t="s">
        <v>250</v>
      </c>
      <c r="N173" s="1" t="s">
        <v>251</v>
      </c>
      <c r="O173" s="1" t="s">
        <v>52</v>
      </c>
      <c r="P173" s="1" t="s">
        <v>52</v>
      </c>
      <c r="Q173" s="1" t="s">
        <v>248</v>
      </c>
      <c r="R173" s="1" t="s">
        <v>64</v>
      </c>
      <c r="S173" s="1" t="s">
        <v>65</v>
      </c>
      <c r="T173" s="1" t="s">
        <v>65</v>
      </c>
      <c r="AR173" s="1" t="s">
        <v>52</v>
      </c>
      <c r="AS173" s="1" t="s">
        <v>52</v>
      </c>
      <c r="AU173" s="1" t="s">
        <v>252</v>
      </c>
      <c r="AV173">
        <v>43</v>
      </c>
    </row>
    <row r="174" spans="1:48" ht="30" customHeight="1">
      <c r="A174" s="13" t="s">
        <v>253</v>
      </c>
      <c r="B174" s="13" t="s">
        <v>52</v>
      </c>
      <c r="C174" s="13" t="s">
        <v>120</v>
      </c>
      <c r="D174" s="11">
        <v>13</v>
      </c>
      <c r="E174" s="12">
        <f>TRUNC(일위대가목록!E90,0)</f>
        <v>0</v>
      </c>
      <c r="F174" s="12">
        <f>TRUNC(E174*D174, 0)</f>
        <v>0</v>
      </c>
      <c r="G174" s="12">
        <f>TRUNC(일위대가목록!F90,0)</f>
        <v>0</v>
      </c>
      <c r="H174" s="12">
        <f>TRUNC(G174*D174, 0)</f>
        <v>0</v>
      </c>
      <c r="I174" s="12">
        <f>TRUNC(일위대가목록!G90,0)</f>
        <v>0</v>
      </c>
      <c r="J174" s="12">
        <f>TRUNC(I174*D174, 0)</f>
        <v>0</v>
      </c>
      <c r="K174" s="12">
        <f>TRUNC(E174+G174+I174, 0)</f>
        <v>0</v>
      </c>
      <c r="L174" s="12">
        <f>TRUNC(F174+H174+J174, 0)</f>
        <v>0</v>
      </c>
      <c r="M174" s="13" t="s">
        <v>254</v>
      </c>
      <c r="N174" s="1" t="s">
        <v>255</v>
      </c>
      <c r="O174" s="1" t="s">
        <v>52</v>
      </c>
      <c r="P174" s="1" t="s">
        <v>52</v>
      </c>
      <c r="Q174" s="1" t="s">
        <v>248</v>
      </c>
      <c r="R174" s="1" t="s">
        <v>64</v>
      </c>
      <c r="S174" s="1" t="s">
        <v>65</v>
      </c>
      <c r="T174" s="1" t="s">
        <v>65</v>
      </c>
      <c r="AR174" s="1" t="s">
        <v>52</v>
      </c>
      <c r="AS174" s="1" t="s">
        <v>52</v>
      </c>
      <c r="AU174" s="1" t="s">
        <v>256</v>
      </c>
      <c r="AV174">
        <v>44</v>
      </c>
    </row>
    <row r="175" spans="1:48" ht="30" customHeight="1">
      <c r="A175" s="11"/>
      <c r="B175" s="11"/>
      <c r="C175" s="11"/>
      <c r="D175" s="11"/>
      <c r="E175" s="12"/>
      <c r="F175" s="12"/>
      <c r="G175" s="12"/>
      <c r="H175" s="12"/>
      <c r="I175" s="12"/>
      <c r="J175" s="12"/>
      <c r="K175" s="12"/>
      <c r="L175" s="12"/>
      <c r="M175" s="11"/>
      <c r="Q175" s="1" t="s">
        <v>248</v>
      </c>
    </row>
    <row r="176" spans="1:48" ht="30" customHeight="1">
      <c r="A176" s="11"/>
      <c r="B176" s="11"/>
      <c r="C176" s="11"/>
      <c r="D176" s="11"/>
      <c r="E176" s="12"/>
      <c r="F176" s="12"/>
      <c r="G176" s="12"/>
      <c r="H176" s="12"/>
      <c r="I176" s="12"/>
      <c r="J176" s="12"/>
      <c r="K176" s="12"/>
      <c r="L176" s="12"/>
      <c r="M176" s="11"/>
      <c r="Q176" s="1" t="s">
        <v>248</v>
      </c>
    </row>
    <row r="177" spans="1:17" ht="30" customHeight="1">
      <c r="A177" s="11"/>
      <c r="B177" s="11"/>
      <c r="C177" s="11"/>
      <c r="D177" s="11"/>
      <c r="E177" s="12"/>
      <c r="F177" s="12"/>
      <c r="G177" s="12"/>
      <c r="H177" s="12"/>
      <c r="I177" s="12"/>
      <c r="J177" s="12"/>
      <c r="K177" s="12"/>
      <c r="L177" s="12"/>
      <c r="M177" s="11"/>
      <c r="Q177" s="1" t="s">
        <v>248</v>
      </c>
    </row>
    <row r="178" spans="1:17" ht="30" customHeight="1">
      <c r="A178" s="11"/>
      <c r="B178" s="11"/>
      <c r="C178" s="11"/>
      <c r="D178" s="11"/>
      <c r="E178" s="12"/>
      <c r="F178" s="12"/>
      <c r="G178" s="12"/>
      <c r="H178" s="12"/>
      <c r="I178" s="12"/>
      <c r="J178" s="12"/>
      <c r="K178" s="12"/>
      <c r="L178" s="12"/>
      <c r="M178" s="11"/>
      <c r="Q178" s="1" t="s">
        <v>248</v>
      </c>
    </row>
    <row r="179" spans="1:17" ht="30" customHeight="1">
      <c r="A179" s="11"/>
      <c r="B179" s="11"/>
      <c r="C179" s="11"/>
      <c r="D179" s="11"/>
      <c r="E179" s="12"/>
      <c r="F179" s="12"/>
      <c r="G179" s="12"/>
      <c r="H179" s="12"/>
      <c r="I179" s="12"/>
      <c r="J179" s="12"/>
      <c r="K179" s="12"/>
      <c r="L179" s="12"/>
      <c r="M179" s="11"/>
      <c r="Q179" s="1" t="s">
        <v>248</v>
      </c>
    </row>
    <row r="180" spans="1:17" ht="30" customHeight="1">
      <c r="A180" s="11"/>
      <c r="B180" s="11"/>
      <c r="C180" s="11"/>
      <c r="D180" s="11"/>
      <c r="E180" s="12"/>
      <c r="F180" s="12"/>
      <c r="G180" s="12"/>
      <c r="H180" s="12"/>
      <c r="I180" s="12"/>
      <c r="J180" s="12"/>
      <c r="K180" s="12"/>
      <c r="L180" s="12"/>
      <c r="M180" s="11"/>
      <c r="Q180" s="1" t="s">
        <v>248</v>
      </c>
    </row>
    <row r="181" spans="1:17" ht="30" customHeight="1">
      <c r="A181" s="11"/>
      <c r="B181" s="11"/>
      <c r="C181" s="11"/>
      <c r="D181" s="11"/>
      <c r="E181" s="12"/>
      <c r="F181" s="12"/>
      <c r="G181" s="12"/>
      <c r="H181" s="12"/>
      <c r="I181" s="12"/>
      <c r="J181" s="12"/>
      <c r="K181" s="12"/>
      <c r="L181" s="12"/>
      <c r="M181" s="11"/>
      <c r="Q181" s="1" t="s">
        <v>248</v>
      </c>
    </row>
    <row r="182" spans="1:17" ht="30" customHeight="1">
      <c r="A182" s="11"/>
      <c r="B182" s="11"/>
      <c r="C182" s="11"/>
      <c r="D182" s="11"/>
      <c r="E182" s="12"/>
      <c r="F182" s="12"/>
      <c r="G182" s="12"/>
      <c r="H182" s="12"/>
      <c r="I182" s="12"/>
      <c r="J182" s="12"/>
      <c r="K182" s="12"/>
      <c r="L182" s="12"/>
      <c r="M182" s="11"/>
      <c r="Q182" s="1" t="s">
        <v>248</v>
      </c>
    </row>
    <row r="183" spans="1:17" ht="30" customHeight="1">
      <c r="A183" s="11"/>
      <c r="B183" s="11"/>
      <c r="C183" s="11"/>
      <c r="D183" s="11"/>
      <c r="E183" s="12"/>
      <c r="F183" s="12"/>
      <c r="G183" s="12"/>
      <c r="H183" s="12"/>
      <c r="I183" s="12"/>
      <c r="J183" s="12"/>
      <c r="K183" s="12"/>
      <c r="L183" s="12"/>
      <c r="M183" s="11"/>
      <c r="Q183" s="1" t="s">
        <v>248</v>
      </c>
    </row>
    <row r="184" spans="1:17" ht="30" customHeight="1">
      <c r="A184" s="11"/>
      <c r="B184" s="11"/>
      <c r="C184" s="11"/>
      <c r="D184" s="11"/>
      <c r="E184" s="12"/>
      <c r="F184" s="12"/>
      <c r="G184" s="12"/>
      <c r="H184" s="12"/>
      <c r="I184" s="12"/>
      <c r="J184" s="12"/>
      <c r="K184" s="12"/>
      <c r="L184" s="12"/>
      <c r="M184" s="11"/>
      <c r="Q184" s="1" t="s">
        <v>248</v>
      </c>
    </row>
    <row r="185" spans="1:17" ht="30" customHeight="1">
      <c r="A185" s="11"/>
      <c r="B185" s="11"/>
      <c r="C185" s="11"/>
      <c r="D185" s="11"/>
      <c r="E185" s="12"/>
      <c r="F185" s="12"/>
      <c r="G185" s="12"/>
      <c r="H185" s="12"/>
      <c r="I185" s="12"/>
      <c r="J185" s="12"/>
      <c r="K185" s="12"/>
      <c r="L185" s="12"/>
      <c r="M185" s="11"/>
      <c r="Q185" s="1" t="s">
        <v>248</v>
      </c>
    </row>
    <row r="186" spans="1:17" ht="30" customHeight="1">
      <c r="A186" s="11"/>
      <c r="B186" s="11"/>
      <c r="C186" s="11"/>
      <c r="D186" s="11"/>
      <c r="E186" s="12"/>
      <c r="F186" s="12"/>
      <c r="G186" s="12"/>
      <c r="H186" s="12"/>
      <c r="I186" s="12"/>
      <c r="J186" s="12"/>
      <c r="K186" s="12"/>
      <c r="L186" s="12"/>
      <c r="M186" s="11"/>
      <c r="Q186" s="1" t="s">
        <v>248</v>
      </c>
    </row>
    <row r="187" spans="1:17" ht="30" customHeight="1">
      <c r="A187" s="11"/>
      <c r="B187" s="11"/>
      <c r="C187" s="11"/>
      <c r="D187" s="11"/>
      <c r="E187" s="12"/>
      <c r="F187" s="12"/>
      <c r="G187" s="12"/>
      <c r="H187" s="12"/>
      <c r="I187" s="12"/>
      <c r="J187" s="12"/>
      <c r="K187" s="12"/>
      <c r="L187" s="12"/>
      <c r="M187" s="11"/>
      <c r="Q187" s="1" t="s">
        <v>248</v>
      </c>
    </row>
    <row r="188" spans="1:17" ht="30" customHeight="1">
      <c r="A188" s="11"/>
      <c r="B188" s="11"/>
      <c r="C188" s="11"/>
      <c r="D188" s="11"/>
      <c r="E188" s="12"/>
      <c r="F188" s="12"/>
      <c r="G188" s="12"/>
      <c r="H188" s="12"/>
      <c r="I188" s="12"/>
      <c r="J188" s="12"/>
      <c r="K188" s="12"/>
      <c r="L188" s="12"/>
      <c r="M188" s="11"/>
      <c r="Q188" s="1" t="s">
        <v>248</v>
      </c>
    </row>
    <row r="189" spans="1:17" ht="30" customHeight="1">
      <c r="A189" s="11"/>
      <c r="B189" s="11"/>
      <c r="C189" s="11"/>
      <c r="D189" s="11"/>
      <c r="E189" s="12"/>
      <c r="F189" s="12"/>
      <c r="G189" s="12"/>
      <c r="H189" s="12"/>
      <c r="I189" s="12"/>
      <c r="J189" s="12"/>
      <c r="K189" s="12"/>
      <c r="L189" s="12"/>
      <c r="M189" s="11"/>
      <c r="Q189" s="1" t="s">
        <v>248</v>
      </c>
    </row>
    <row r="190" spans="1:17" ht="30" customHeight="1">
      <c r="A190" s="11"/>
      <c r="B190" s="11"/>
      <c r="C190" s="11"/>
      <c r="D190" s="11"/>
      <c r="E190" s="12"/>
      <c r="F190" s="12"/>
      <c r="G190" s="12"/>
      <c r="H190" s="12"/>
      <c r="I190" s="12"/>
      <c r="J190" s="12"/>
      <c r="K190" s="12"/>
      <c r="L190" s="12"/>
      <c r="M190" s="11"/>
      <c r="Q190" s="1" t="s">
        <v>248</v>
      </c>
    </row>
    <row r="191" spans="1:17" ht="30" customHeight="1">
      <c r="A191" s="11"/>
      <c r="B191" s="11"/>
      <c r="C191" s="11"/>
      <c r="D191" s="11"/>
      <c r="E191" s="12"/>
      <c r="F191" s="12"/>
      <c r="G191" s="12"/>
      <c r="H191" s="12"/>
      <c r="I191" s="12"/>
      <c r="J191" s="12"/>
      <c r="K191" s="12"/>
      <c r="L191" s="12"/>
      <c r="M191" s="11"/>
      <c r="Q191" s="1" t="s">
        <v>248</v>
      </c>
    </row>
    <row r="192" spans="1:17" ht="30" customHeight="1">
      <c r="A192" s="11"/>
      <c r="B192" s="11"/>
      <c r="C192" s="11"/>
      <c r="D192" s="11"/>
      <c r="E192" s="12"/>
      <c r="F192" s="12"/>
      <c r="G192" s="12"/>
      <c r="H192" s="12"/>
      <c r="I192" s="12"/>
      <c r="J192" s="12"/>
      <c r="K192" s="12"/>
      <c r="L192" s="12"/>
      <c r="M192" s="11"/>
      <c r="Q192" s="1" t="s">
        <v>248</v>
      </c>
    </row>
    <row r="193" spans="1:48" ht="30" customHeight="1">
      <c r="A193" s="11"/>
      <c r="B193" s="11"/>
      <c r="C193" s="11"/>
      <c r="D193" s="11"/>
      <c r="E193" s="12"/>
      <c r="F193" s="12"/>
      <c r="G193" s="12"/>
      <c r="H193" s="12"/>
      <c r="I193" s="12"/>
      <c r="J193" s="12"/>
      <c r="K193" s="12"/>
      <c r="L193" s="12"/>
      <c r="M193" s="11"/>
      <c r="Q193" s="1" t="s">
        <v>248</v>
      </c>
    </row>
    <row r="194" spans="1:48" ht="30" customHeight="1">
      <c r="A194" s="11"/>
      <c r="B194" s="11"/>
      <c r="C194" s="11"/>
      <c r="D194" s="11"/>
      <c r="E194" s="12"/>
      <c r="F194" s="12"/>
      <c r="G194" s="12"/>
      <c r="H194" s="12"/>
      <c r="I194" s="12"/>
      <c r="J194" s="12"/>
      <c r="K194" s="12"/>
      <c r="L194" s="12"/>
      <c r="M194" s="11"/>
      <c r="Q194" s="1" t="s">
        <v>248</v>
      </c>
    </row>
    <row r="195" spans="1:48" ht="30" customHeight="1">
      <c r="A195" s="13" t="s">
        <v>79</v>
      </c>
      <c r="B195" s="11"/>
      <c r="C195" s="11"/>
      <c r="D195" s="11"/>
      <c r="E195" s="12"/>
      <c r="F195" s="12">
        <f>SUMIF(Q173:Q194,"01010108",F173:F194)</f>
        <v>0</v>
      </c>
      <c r="G195" s="12"/>
      <c r="H195" s="12">
        <f>SUMIF(Q173:Q194,"01010108",H173:H194)</f>
        <v>0</v>
      </c>
      <c r="I195" s="12"/>
      <c r="J195" s="12">
        <f>SUMIF(Q173:Q194,"01010108",J173:J194)</f>
        <v>0</v>
      </c>
      <c r="K195" s="12"/>
      <c r="L195" s="12">
        <f>SUMIF(Q173:Q194,"01010108",L173:L194)</f>
        <v>0</v>
      </c>
      <c r="M195" s="11"/>
      <c r="N195" t="s">
        <v>80</v>
      </c>
    </row>
    <row r="196" spans="1:48" ht="30" customHeight="1">
      <c r="A196" s="13" t="s">
        <v>257</v>
      </c>
      <c r="B196" s="13" t="s">
        <v>52</v>
      </c>
      <c r="C196" s="11"/>
      <c r="D196" s="11"/>
      <c r="E196" s="12"/>
      <c r="F196" s="12"/>
      <c r="G196" s="12"/>
      <c r="H196" s="12"/>
      <c r="I196" s="12"/>
      <c r="J196" s="12"/>
      <c r="K196" s="12"/>
      <c r="L196" s="12"/>
      <c r="M196" s="11"/>
      <c r="Q196" s="1" t="s">
        <v>258</v>
      </c>
    </row>
    <row r="197" spans="1:48" ht="30" customHeight="1">
      <c r="A197" s="13" t="s">
        <v>259</v>
      </c>
      <c r="B197" s="13" t="s">
        <v>260</v>
      </c>
      <c r="C197" s="13" t="s">
        <v>261</v>
      </c>
      <c r="D197" s="11">
        <v>1</v>
      </c>
      <c r="E197" s="12">
        <f>TRUNC(일위대가목록!E70,0)</f>
        <v>0</v>
      </c>
      <c r="F197" s="12">
        <f t="shared" ref="F197:F210" si="10">TRUNC(E197*D197, 0)</f>
        <v>0</v>
      </c>
      <c r="G197" s="12">
        <f>TRUNC(일위대가목록!F70,0)</f>
        <v>0</v>
      </c>
      <c r="H197" s="12">
        <f t="shared" ref="H197:H210" si="11">TRUNC(G197*D197, 0)</f>
        <v>0</v>
      </c>
      <c r="I197" s="12">
        <f>TRUNC(일위대가목록!G70,0)</f>
        <v>0</v>
      </c>
      <c r="J197" s="12">
        <f t="shared" ref="J197:J210" si="12">TRUNC(I197*D197, 0)</f>
        <v>0</v>
      </c>
      <c r="K197" s="12">
        <f t="shared" ref="K197:K210" si="13">TRUNC(E197+G197+I197, 0)</f>
        <v>0</v>
      </c>
      <c r="L197" s="12">
        <f t="shared" ref="L197:L210" si="14">TRUNC(F197+H197+J197, 0)</f>
        <v>0</v>
      </c>
      <c r="M197" s="13" t="s">
        <v>262</v>
      </c>
      <c r="N197" s="1" t="s">
        <v>263</v>
      </c>
      <c r="O197" s="1" t="s">
        <v>52</v>
      </c>
      <c r="P197" s="1" t="s">
        <v>52</v>
      </c>
      <c r="Q197" s="1" t="s">
        <v>258</v>
      </c>
      <c r="R197" s="1" t="s">
        <v>64</v>
      </c>
      <c r="S197" s="1" t="s">
        <v>65</v>
      </c>
      <c r="T197" s="1" t="s">
        <v>65</v>
      </c>
      <c r="AR197" s="1" t="s">
        <v>52</v>
      </c>
      <c r="AS197" s="1" t="s">
        <v>52</v>
      </c>
      <c r="AU197" s="1" t="s">
        <v>264</v>
      </c>
      <c r="AV197">
        <v>51</v>
      </c>
    </row>
    <row r="198" spans="1:48" ht="30" customHeight="1">
      <c r="A198" s="13" t="s">
        <v>265</v>
      </c>
      <c r="B198" s="13" t="s">
        <v>266</v>
      </c>
      <c r="C198" s="13" t="s">
        <v>261</v>
      </c>
      <c r="D198" s="11">
        <v>2</v>
      </c>
      <c r="E198" s="12">
        <f>TRUNC(일위대가목록!E71,0)</f>
        <v>0</v>
      </c>
      <c r="F198" s="12">
        <f t="shared" si="10"/>
        <v>0</v>
      </c>
      <c r="G198" s="12">
        <f>TRUNC(일위대가목록!F71,0)</f>
        <v>0</v>
      </c>
      <c r="H198" s="12">
        <f t="shared" si="11"/>
        <v>0</v>
      </c>
      <c r="I198" s="12">
        <f>TRUNC(일위대가목록!G71,0)</f>
        <v>0</v>
      </c>
      <c r="J198" s="12">
        <f t="shared" si="12"/>
        <v>0</v>
      </c>
      <c r="K198" s="12">
        <f t="shared" si="13"/>
        <v>0</v>
      </c>
      <c r="L198" s="12">
        <f t="shared" si="14"/>
        <v>0</v>
      </c>
      <c r="M198" s="13" t="s">
        <v>267</v>
      </c>
      <c r="N198" s="1" t="s">
        <v>268</v>
      </c>
      <c r="O198" s="1" t="s">
        <v>52</v>
      </c>
      <c r="P198" s="1" t="s">
        <v>52</v>
      </c>
      <c r="Q198" s="1" t="s">
        <v>258</v>
      </c>
      <c r="R198" s="1" t="s">
        <v>64</v>
      </c>
      <c r="S198" s="1" t="s">
        <v>65</v>
      </c>
      <c r="T198" s="1" t="s">
        <v>65</v>
      </c>
      <c r="AR198" s="1" t="s">
        <v>52</v>
      </c>
      <c r="AS198" s="1" t="s">
        <v>52</v>
      </c>
      <c r="AU198" s="1" t="s">
        <v>269</v>
      </c>
      <c r="AV198">
        <v>52</v>
      </c>
    </row>
    <row r="199" spans="1:48" ht="30" customHeight="1">
      <c r="A199" s="13" t="s">
        <v>270</v>
      </c>
      <c r="B199" s="13" t="s">
        <v>271</v>
      </c>
      <c r="C199" s="13" t="s">
        <v>261</v>
      </c>
      <c r="D199" s="11">
        <v>3</v>
      </c>
      <c r="E199" s="12">
        <f>TRUNC(일위대가목록!E72,0)</f>
        <v>0</v>
      </c>
      <c r="F199" s="12">
        <f t="shared" si="10"/>
        <v>0</v>
      </c>
      <c r="G199" s="12">
        <f>TRUNC(일위대가목록!F72,0)</f>
        <v>0</v>
      </c>
      <c r="H199" s="12">
        <f t="shared" si="11"/>
        <v>0</v>
      </c>
      <c r="I199" s="12">
        <f>TRUNC(일위대가목록!G72,0)</f>
        <v>0</v>
      </c>
      <c r="J199" s="12">
        <f t="shared" si="12"/>
        <v>0</v>
      </c>
      <c r="K199" s="12">
        <f t="shared" si="13"/>
        <v>0</v>
      </c>
      <c r="L199" s="12">
        <f t="shared" si="14"/>
        <v>0</v>
      </c>
      <c r="M199" s="13" t="s">
        <v>272</v>
      </c>
      <c r="N199" s="1" t="s">
        <v>273</v>
      </c>
      <c r="O199" s="1" t="s">
        <v>52</v>
      </c>
      <c r="P199" s="1" t="s">
        <v>52</v>
      </c>
      <c r="Q199" s="1" t="s">
        <v>258</v>
      </c>
      <c r="R199" s="1" t="s">
        <v>64</v>
      </c>
      <c r="S199" s="1" t="s">
        <v>65</v>
      </c>
      <c r="T199" s="1" t="s">
        <v>65</v>
      </c>
      <c r="AR199" s="1" t="s">
        <v>52</v>
      </c>
      <c r="AS199" s="1" t="s">
        <v>52</v>
      </c>
      <c r="AU199" s="1" t="s">
        <v>274</v>
      </c>
      <c r="AV199">
        <v>53</v>
      </c>
    </row>
    <row r="200" spans="1:48" ht="30" customHeight="1">
      <c r="A200" s="13" t="s">
        <v>275</v>
      </c>
      <c r="B200" s="13" t="s">
        <v>276</v>
      </c>
      <c r="C200" s="13" t="s">
        <v>261</v>
      </c>
      <c r="D200" s="11">
        <v>1</v>
      </c>
      <c r="E200" s="12">
        <f>TRUNC(일위대가목록!E73,0)</f>
        <v>0</v>
      </c>
      <c r="F200" s="12">
        <f t="shared" si="10"/>
        <v>0</v>
      </c>
      <c r="G200" s="12">
        <f>TRUNC(일위대가목록!F73,0)</f>
        <v>0</v>
      </c>
      <c r="H200" s="12">
        <f t="shared" si="11"/>
        <v>0</v>
      </c>
      <c r="I200" s="12">
        <f>TRUNC(일위대가목록!G73,0)</f>
        <v>0</v>
      </c>
      <c r="J200" s="12">
        <f t="shared" si="12"/>
        <v>0</v>
      </c>
      <c r="K200" s="12">
        <f t="shared" si="13"/>
        <v>0</v>
      </c>
      <c r="L200" s="12">
        <f t="shared" si="14"/>
        <v>0</v>
      </c>
      <c r="M200" s="13" t="s">
        <v>277</v>
      </c>
      <c r="N200" s="1" t="s">
        <v>278</v>
      </c>
      <c r="O200" s="1" t="s">
        <v>52</v>
      </c>
      <c r="P200" s="1" t="s">
        <v>52</v>
      </c>
      <c r="Q200" s="1" t="s">
        <v>258</v>
      </c>
      <c r="R200" s="1" t="s">
        <v>64</v>
      </c>
      <c r="S200" s="1" t="s">
        <v>65</v>
      </c>
      <c r="T200" s="1" t="s">
        <v>65</v>
      </c>
      <c r="AR200" s="1" t="s">
        <v>52</v>
      </c>
      <c r="AS200" s="1" t="s">
        <v>52</v>
      </c>
      <c r="AU200" s="1" t="s">
        <v>279</v>
      </c>
      <c r="AV200">
        <v>54</v>
      </c>
    </row>
    <row r="201" spans="1:48" ht="30" customHeight="1">
      <c r="A201" s="13" t="s">
        <v>280</v>
      </c>
      <c r="B201" s="13" t="s">
        <v>276</v>
      </c>
      <c r="C201" s="13" t="s">
        <v>261</v>
      </c>
      <c r="D201" s="11">
        <v>1</v>
      </c>
      <c r="E201" s="12">
        <f>TRUNC(일위대가목록!E74,0)</f>
        <v>0</v>
      </c>
      <c r="F201" s="12">
        <f t="shared" si="10"/>
        <v>0</v>
      </c>
      <c r="G201" s="12">
        <f>TRUNC(일위대가목록!F74,0)</f>
        <v>0</v>
      </c>
      <c r="H201" s="12">
        <f t="shared" si="11"/>
        <v>0</v>
      </c>
      <c r="I201" s="12">
        <f>TRUNC(일위대가목록!G74,0)</f>
        <v>0</v>
      </c>
      <c r="J201" s="12">
        <f t="shared" si="12"/>
        <v>0</v>
      </c>
      <c r="K201" s="12">
        <f t="shared" si="13"/>
        <v>0</v>
      </c>
      <c r="L201" s="12">
        <f t="shared" si="14"/>
        <v>0</v>
      </c>
      <c r="M201" s="13" t="s">
        <v>281</v>
      </c>
      <c r="N201" s="1" t="s">
        <v>282</v>
      </c>
      <c r="O201" s="1" t="s">
        <v>52</v>
      </c>
      <c r="P201" s="1" t="s">
        <v>52</v>
      </c>
      <c r="Q201" s="1" t="s">
        <v>258</v>
      </c>
      <c r="R201" s="1" t="s">
        <v>64</v>
      </c>
      <c r="S201" s="1" t="s">
        <v>65</v>
      </c>
      <c r="T201" s="1" t="s">
        <v>65</v>
      </c>
      <c r="AR201" s="1" t="s">
        <v>52</v>
      </c>
      <c r="AS201" s="1" t="s">
        <v>52</v>
      </c>
      <c r="AU201" s="1" t="s">
        <v>283</v>
      </c>
      <c r="AV201">
        <v>55</v>
      </c>
    </row>
    <row r="202" spans="1:48" ht="30" customHeight="1">
      <c r="A202" s="13" t="s">
        <v>284</v>
      </c>
      <c r="B202" s="13" t="s">
        <v>285</v>
      </c>
      <c r="C202" s="13" t="s">
        <v>261</v>
      </c>
      <c r="D202" s="11">
        <v>1</v>
      </c>
      <c r="E202" s="12">
        <f>TRUNC(일위대가목록!E75,0)</f>
        <v>0</v>
      </c>
      <c r="F202" s="12">
        <f t="shared" si="10"/>
        <v>0</v>
      </c>
      <c r="G202" s="12">
        <f>TRUNC(일위대가목록!F75,0)</f>
        <v>0</v>
      </c>
      <c r="H202" s="12">
        <f t="shared" si="11"/>
        <v>0</v>
      </c>
      <c r="I202" s="12">
        <f>TRUNC(일위대가목록!G75,0)</f>
        <v>0</v>
      </c>
      <c r="J202" s="12">
        <f t="shared" si="12"/>
        <v>0</v>
      </c>
      <c r="K202" s="12">
        <f t="shared" si="13"/>
        <v>0</v>
      </c>
      <c r="L202" s="12">
        <f t="shared" si="14"/>
        <v>0</v>
      </c>
      <c r="M202" s="13" t="s">
        <v>286</v>
      </c>
      <c r="N202" s="1" t="s">
        <v>287</v>
      </c>
      <c r="O202" s="1" t="s">
        <v>52</v>
      </c>
      <c r="P202" s="1" t="s">
        <v>52</v>
      </c>
      <c r="Q202" s="1" t="s">
        <v>258</v>
      </c>
      <c r="R202" s="1" t="s">
        <v>64</v>
      </c>
      <c r="S202" s="1" t="s">
        <v>65</v>
      </c>
      <c r="T202" s="1" t="s">
        <v>65</v>
      </c>
      <c r="AR202" s="1" t="s">
        <v>52</v>
      </c>
      <c r="AS202" s="1" t="s">
        <v>52</v>
      </c>
      <c r="AU202" s="1" t="s">
        <v>288</v>
      </c>
      <c r="AV202">
        <v>56</v>
      </c>
    </row>
    <row r="203" spans="1:48" ht="30" customHeight="1">
      <c r="A203" s="13" t="s">
        <v>289</v>
      </c>
      <c r="B203" s="13" t="s">
        <v>290</v>
      </c>
      <c r="C203" s="13" t="s">
        <v>261</v>
      </c>
      <c r="D203" s="11">
        <v>1</v>
      </c>
      <c r="E203" s="12">
        <f>TRUNC(일위대가목록!E76,0)</f>
        <v>0</v>
      </c>
      <c r="F203" s="12">
        <f t="shared" si="10"/>
        <v>0</v>
      </c>
      <c r="G203" s="12">
        <f>TRUNC(일위대가목록!F76,0)</f>
        <v>0</v>
      </c>
      <c r="H203" s="12">
        <f t="shared" si="11"/>
        <v>0</v>
      </c>
      <c r="I203" s="12">
        <f>TRUNC(일위대가목록!G76,0)</f>
        <v>0</v>
      </c>
      <c r="J203" s="12">
        <f t="shared" si="12"/>
        <v>0</v>
      </c>
      <c r="K203" s="12">
        <f t="shared" si="13"/>
        <v>0</v>
      </c>
      <c r="L203" s="12">
        <f t="shared" si="14"/>
        <v>0</v>
      </c>
      <c r="M203" s="13" t="s">
        <v>291</v>
      </c>
      <c r="N203" s="1" t="s">
        <v>292</v>
      </c>
      <c r="O203" s="1" t="s">
        <v>52</v>
      </c>
      <c r="P203" s="1" t="s">
        <v>52</v>
      </c>
      <c r="Q203" s="1" t="s">
        <v>258</v>
      </c>
      <c r="R203" s="1" t="s">
        <v>64</v>
      </c>
      <c r="S203" s="1" t="s">
        <v>65</v>
      </c>
      <c r="T203" s="1" t="s">
        <v>65</v>
      </c>
      <c r="AR203" s="1" t="s">
        <v>52</v>
      </c>
      <c r="AS203" s="1" t="s">
        <v>52</v>
      </c>
      <c r="AU203" s="1" t="s">
        <v>293</v>
      </c>
      <c r="AV203">
        <v>59</v>
      </c>
    </row>
    <row r="204" spans="1:48" ht="30" customHeight="1">
      <c r="A204" s="13" t="s">
        <v>294</v>
      </c>
      <c r="B204" s="13" t="s">
        <v>260</v>
      </c>
      <c r="C204" s="13" t="s">
        <v>261</v>
      </c>
      <c r="D204" s="11">
        <v>1</v>
      </c>
      <c r="E204" s="12" t="e">
        <f>TRUNC(#REF!,0)</f>
        <v>#REF!</v>
      </c>
      <c r="F204" s="12" t="e">
        <f t="shared" si="10"/>
        <v>#REF!</v>
      </c>
      <c r="G204" s="12" t="e">
        <f>TRUNC(#REF!,0)</f>
        <v>#REF!</v>
      </c>
      <c r="H204" s="12" t="e">
        <f t="shared" si="11"/>
        <v>#REF!</v>
      </c>
      <c r="I204" s="12" t="e">
        <f>TRUNC(#REF!,0)</f>
        <v>#REF!</v>
      </c>
      <c r="J204" s="12" t="e">
        <f t="shared" si="12"/>
        <v>#REF!</v>
      </c>
      <c r="K204" s="12" t="e">
        <f t="shared" si="13"/>
        <v>#REF!</v>
      </c>
      <c r="L204" s="12" t="e">
        <f t="shared" si="14"/>
        <v>#REF!</v>
      </c>
      <c r="M204" s="13" t="s">
        <v>295</v>
      </c>
      <c r="N204" s="1" t="s">
        <v>296</v>
      </c>
      <c r="O204" s="1" t="s">
        <v>52</v>
      </c>
      <c r="P204" s="1" t="s">
        <v>52</v>
      </c>
      <c r="Q204" s="1" t="s">
        <v>258</v>
      </c>
      <c r="R204" s="1" t="s">
        <v>65</v>
      </c>
      <c r="S204" s="1" t="s">
        <v>65</v>
      </c>
      <c r="T204" s="1" t="s">
        <v>64</v>
      </c>
      <c r="AR204" s="1" t="s">
        <v>52</v>
      </c>
      <c r="AS204" s="1" t="s">
        <v>52</v>
      </c>
      <c r="AU204" s="1" t="s">
        <v>297</v>
      </c>
      <c r="AV204">
        <v>288</v>
      </c>
    </row>
    <row r="205" spans="1:48" ht="30" customHeight="1">
      <c r="A205" s="13" t="s">
        <v>298</v>
      </c>
      <c r="B205" s="13" t="s">
        <v>299</v>
      </c>
      <c r="C205" s="13" t="s">
        <v>300</v>
      </c>
      <c r="D205" s="11">
        <v>8</v>
      </c>
      <c r="E205" s="12" t="e">
        <f>TRUNC(#REF!,0)</f>
        <v>#REF!</v>
      </c>
      <c r="F205" s="12" t="e">
        <f t="shared" si="10"/>
        <v>#REF!</v>
      </c>
      <c r="G205" s="12" t="e">
        <f>TRUNC(#REF!,0)</f>
        <v>#REF!</v>
      </c>
      <c r="H205" s="12" t="e">
        <f t="shared" si="11"/>
        <v>#REF!</v>
      </c>
      <c r="I205" s="12" t="e">
        <f>TRUNC(#REF!,0)</f>
        <v>#REF!</v>
      </c>
      <c r="J205" s="12" t="e">
        <f t="shared" si="12"/>
        <v>#REF!</v>
      </c>
      <c r="K205" s="12" t="e">
        <f t="shared" si="13"/>
        <v>#REF!</v>
      </c>
      <c r="L205" s="12" t="e">
        <f t="shared" si="14"/>
        <v>#REF!</v>
      </c>
      <c r="M205" s="13" t="s">
        <v>52</v>
      </c>
      <c r="N205" s="1" t="s">
        <v>301</v>
      </c>
      <c r="O205" s="1" t="s">
        <v>52</v>
      </c>
      <c r="P205" s="1" t="s">
        <v>52</v>
      </c>
      <c r="Q205" s="1" t="s">
        <v>258</v>
      </c>
      <c r="R205" s="1" t="s">
        <v>65</v>
      </c>
      <c r="S205" s="1" t="s">
        <v>65</v>
      </c>
      <c r="T205" s="1" t="s">
        <v>64</v>
      </c>
      <c r="AR205" s="1" t="s">
        <v>52</v>
      </c>
      <c r="AS205" s="1" t="s">
        <v>52</v>
      </c>
      <c r="AU205" s="1" t="s">
        <v>302</v>
      </c>
      <c r="AV205">
        <v>46</v>
      </c>
    </row>
    <row r="206" spans="1:48" ht="30" customHeight="1">
      <c r="A206" s="13" t="s">
        <v>303</v>
      </c>
      <c r="B206" s="13" t="s">
        <v>52</v>
      </c>
      <c r="C206" s="13" t="s">
        <v>192</v>
      </c>
      <c r="D206" s="11">
        <v>8</v>
      </c>
      <c r="E206" s="12" t="e">
        <f>TRUNC(#REF!,0)</f>
        <v>#REF!</v>
      </c>
      <c r="F206" s="12" t="e">
        <f t="shared" si="10"/>
        <v>#REF!</v>
      </c>
      <c r="G206" s="12" t="e">
        <f>TRUNC(#REF!,0)</f>
        <v>#REF!</v>
      </c>
      <c r="H206" s="12" t="e">
        <f t="shared" si="11"/>
        <v>#REF!</v>
      </c>
      <c r="I206" s="12" t="e">
        <f>TRUNC(#REF!,0)</f>
        <v>#REF!</v>
      </c>
      <c r="J206" s="12" t="e">
        <f t="shared" si="12"/>
        <v>#REF!</v>
      </c>
      <c r="K206" s="12" t="e">
        <f t="shared" si="13"/>
        <v>#REF!</v>
      </c>
      <c r="L206" s="12" t="e">
        <f t="shared" si="14"/>
        <v>#REF!</v>
      </c>
      <c r="M206" s="13" t="s">
        <v>52</v>
      </c>
      <c r="N206" s="1" t="s">
        <v>304</v>
      </c>
      <c r="O206" s="1" t="s">
        <v>52</v>
      </c>
      <c r="P206" s="1" t="s">
        <v>52</v>
      </c>
      <c r="Q206" s="1" t="s">
        <v>258</v>
      </c>
      <c r="R206" s="1" t="s">
        <v>65</v>
      </c>
      <c r="S206" s="1" t="s">
        <v>65</v>
      </c>
      <c r="T206" s="1" t="s">
        <v>64</v>
      </c>
      <c r="AR206" s="1" t="s">
        <v>52</v>
      </c>
      <c r="AS206" s="1" t="s">
        <v>52</v>
      </c>
      <c r="AU206" s="1" t="s">
        <v>305</v>
      </c>
      <c r="AV206">
        <v>47</v>
      </c>
    </row>
    <row r="207" spans="1:48" ht="30" customHeight="1">
      <c r="A207" s="13" t="s">
        <v>306</v>
      </c>
      <c r="B207" s="13" t="s">
        <v>52</v>
      </c>
      <c r="C207" s="13" t="s">
        <v>120</v>
      </c>
      <c r="D207" s="11">
        <v>6</v>
      </c>
      <c r="E207" s="12" t="e">
        <f>TRUNC(#REF!,0)</f>
        <v>#REF!</v>
      </c>
      <c r="F207" s="12" t="e">
        <f t="shared" si="10"/>
        <v>#REF!</v>
      </c>
      <c r="G207" s="12" t="e">
        <f>TRUNC(#REF!,0)</f>
        <v>#REF!</v>
      </c>
      <c r="H207" s="12" t="e">
        <f t="shared" si="11"/>
        <v>#REF!</v>
      </c>
      <c r="I207" s="12" t="e">
        <f>TRUNC(#REF!,0)</f>
        <v>#REF!</v>
      </c>
      <c r="J207" s="12" t="e">
        <f t="shared" si="12"/>
        <v>#REF!</v>
      </c>
      <c r="K207" s="12" t="e">
        <f t="shared" si="13"/>
        <v>#REF!</v>
      </c>
      <c r="L207" s="12" t="e">
        <f t="shared" si="14"/>
        <v>#REF!</v>
      </c>
      <c r="M207" s="13" t="s">
        <v>52</v>
      </c>
      <c r="N207" s="1" t="s">
        <v>307</v>
      </c>
      <c r="O207" s="1" t="s">
        <v>52</v>
      </c>
      <c r="P207" s="1" t="s">
        <v>52</v>
      </c>
      <c r="Q207" s="1" t="s">
        <v>258</v>
      </c>
      <c r="R207" s="1" t="s">
        <v>65</v>
      </c>
      <c r="S207" s="1" t="s">
        <v>65</v>
      </c>
      <c r="T207" s="1" t="s">
        <v>64</v>
      </c>
      <c r="AR207" s="1" t="s">
        <v>52</v>
      </c>
      <c r="AS207" s="1" t="s">
        <v>52</v>
      </c>
      <c r="AU207" s="1" t="s">
        <v>308</v>
      </c>
      <c r="AV207">
        <v>48</v>
      </c>
    </row>
    <row r="208" spans="1:48" ht="30" customHeight="1">
      <c r="A208" s="13" t="s">
        <v>309</v>
      </c>
      <c r="B208" s="13" t="s">
        <v>310</v>
      </c>
      <c r="C208" s="13" t="s">
        <v>300</v>
      </c>
      <c r="D208" s="11">
        <v>7</v>
      </c>
      <c r="E208" s="12" t="e">
        <f>TRUNC(#REF!,0)</f>
        <v>#REF!</v>
      </c>
      <c r="F208" s="12" t="e">
        <f t="shared" si="10"/>
        <v>#REF!</v>
      </c>
      <c r="G208" s="12" t="e">
        <f>TRUNC(#REF!,0)</f>
        <v>#REF!</v>
      </c>
      <c r="H208" s="12" t="e">
        <f t="shared" si="11"/>
        <v>#REF!</v>
      </c>
      <c r="I208" s="12" t="e">
        <f>TRUNC(#REF!,0)</f>
        <v>#REF!</v>
      </c>
      <c r="J208" s="12" t="e">
        <f t="shared" si="12"/>
        <v>#REF!</v>
      </c>
      <c r="K208" s="12" t="e">
        <f t="shared" si="13"/>
        <v>#REF!</v>
      </c>
      <c r="L208" s="12" t="e">
        <f t="shared" si="14"/>
        <v>#REF!</v>
      </c>
      <c r="M208" s="13" t="s">
        <v>52</v>
      </c>
      <c r="N208" s="1" t="s">
        <v>311</v>
      </c>
      <c r="O208" s="1" t="s">
        <v>52</v>
      </c>
      <c r="P208" s="1" t="s">
        <v>52</v>
      </c>
      <c r="Q208" s="1" t="s">
        <v>258</v>
      </c>
      <c r="R208" s="1" t="s">
        <v>65</v>
      </c>
      <c r="S208" s="1" t="s">
        <v>65</v>
      </c>
      <c r="T208" s="1" t="s">
        <v>64</v>
      </c>
      <c r="AR208" s="1" t="s">
        <v>52</v>
      </c>
      <c r="AS208" s="1" t="s">
        <v>52</v>
      </c>
      <c r="AU208" s="1" t="s">
        <v>312</v>
      </c>
      <c r="AV208">
        <v>49</v>
      </c>
    </row>
    <row r="209" spans="1:48" ht="30" customHeight="1">
      <c r="A209" s="13" t="s">
        <v>309</v>
      </c>
      <c r="B209" s="13" t="s">
        <v>313</v>
      </c>
      <c r="C209" s="13" t="s">
        <v>300</v>
      </c>
      <c r="D209" s="11">
        <v>1</v>
      </c>
      <c r="E209" s="12" t="e">
        <f>TRUNC(#REF!,0)</f>
        <v>#REF!</v>
      </c>
      <c r="F209" s="12" t="e">
        <f t="shared" si="10"/>
        <v>#REF!</v>
      </c>
      <c r="G209" s="12" t="e">
        <f>TRUNC(#REF!,0)</f>
        <v>#REF!</v>
      </c>
      <c r="H209" s="12" t="e">
        <f t="shared" si="11"/>
        <v>#REF!</v>
      </c>
      <c r="I209" s="12" t="e">
        <f>TRUNC(#REF!,0)</f>
        <v>#REF!</v>
      </c>
      <c r="J209" s="12" t="e">
        <f t="shared" si="12"/>
        <v>#REF!</v>
      </c>
      <c r="K209" s="12" t="e">
        <f t="shared" si="13"/>
        <v>#REF!</v>
      </c>
      <c r="L209" s="12" t="e">
        <f t="shared" si="14"/>
        <v>#REF!</v>
      </c>
      <c r="M209" s="13" t="s">
        <v>52</v>
      </c>
      <c r="N209" s="1" t="s">
        <v>314</v>
      </c>
      <c r="O209" s="1" t="s">
        <v>52</v>
      </c>
      <c r="P209" s="1" t="s">
        <v>52</v>
      </c>
      <c r="Q209" s="1" t="s">
        <v>258</v>
      </c>
      <c r="R209" s="1" t="s">
        <v>65</v>
      </c>
      <c r="S209" s="1" t="s">
        <v>65</v>
      </c>
      <c r="T209" s="1" t="s">
        <v>64</v>
      </c>
      <c r="AR209" s="1" t="s">
        <v>52</v>
      </c>
      <c r="AS209" s="1" t="s">
        <v>52</v>
      </c>
      <c r="AU209" s="1" t="s">
        <v>315</v>
      </c>
      <c r="AV209">
        <v>50</v>
      </c>
    </row>
    <row r="210" spans="1:48" ht="30" customHeight="1">
      <c r="A210" s="13" t="s">
        <v>316</v>
      </c>
      <c r="B210" s="13" t="s">
        <v>317</v>
      </c>
      <c r="C210" s="13" t="s">
        <v>238</v>
      </c>
      <c r="D210" s="11">
        <v>8</v>
      </c>
      <c r="E210" s="12">
        <f>TRUNC(일위대가목록!E88,0)</f>
        <v>0</v>
      </c>
      <c r="F210" s="12">
        <f t="shared" si="10"/>
        <v>0</v>
      </c>
      <c r="G210" s="12">
        <f>TRUNC(일위대가목록!F88,0)</f>
        <v>0</v>
      </c>
      <c r="H210" s="12">
        <f t="shared" si="11"/>
        <v>0</v>
      </c>
      <c r="I210" s="12">
        <f>TRUNC(일위대가목록!G88,0)</f>
        <v>0</v>
      </c>
      <c r="J210" s="12">
        <f t="shared" si="12"/>
        <v>0</v>
      </c>
      <c r="K210" s="12">
        <f t="shared" si="13"/>
        <v>0</v>
      </c>
      <c r="L210" s="12">
        <f t="shared" si="14"/>
        <v>0</v>
      </c>
      <c r="M210" s="13" t="s">
        <v>318</v>
      </c>
      <c r="N210" s="1" t="s">
        <v>319</v>
      </c>
      <c r="O210" s="1" t="s">
        <v>52</v>
      </c>
      <c r="P210" s="1" t="s">
        <v>52</v>
      </c>
      <c r="Q210" s="1" t="s">
        <v>258</v>
      </c>
      <c r="R210" s="1" t="s">
        <v>64</v>
      </c>
      <c r="S210" s="1" t="s">
        <v>65</v>
      </c>
      <c r="T210" s="1" t="s">
        <v>65</v>
      </c>
      <c r="AR210" s="1" t="s">
        <v>52</v>
      </c>
      <c r="AS210" s="1" t="s">
        <v>52</v>
      </c>
      <c r="AU210" s="1" t="s">
        <v>320</v>
      </c>
      <c r="AV210">
        <v>60</v>
      </c>
    </row>
    <row r="211" spans="1:48" ht="30" customHeight="1">
      <c r="A211" s="11"/>
      <c r="B211" s="11"/>
      <c r="C211" s="11"/>
      <c r="D211" s="11"/>
      <c r="E211" s="12"/>
      <c r="F211" s="12"/>
      <c r="G211" s="12"/>
      <c r="H211" s="12"/>
      <c r="I211" s="12"/>
      <c r="J211" s="12"/>
      <c r="K211" s="12"/>
      <c r="L211" s="12"/>
      <c r="M211" s="11"/>
      <c r="Q211" s="1" t="s">
        <v>258</v>
      </c>
    </row>
    <row r="212" spans="1:48" ht="30" customHeight="1">
      <c r="A212" s="11"/>
      <c r="B212" s="11"/>
      <c r="C212" s="11"/>
      <c r="D212" s="11"/>
      <c r="E212" s="12"/>
      <c r="F212" s="12"/>
      <c r="G212" s="12"/>
      <c r="H212" s="12"/>
      <c r="I212" s="12"/>
      <c r="J212" s="12"/>
      <c r="K212" s="12"/>
      <c r="L212" s="12"/>
      <c r="M212" s="11"/>
      <c r="Q212" s="1" t="s">
        <v>258</v>
      </c>
    </row>
    <row r="213" spans="1:48" ht="30" customHeight="1">
      <c r="A213" s="11"/>
      <c r="B213" s="11"/>
      <c r="C213" s="11"/>
      <c r="D213" s="11"/>
      <c r="E213" s="12"/>
      <c r="F213" s="12"/>
      <c r="G213" s="12"/>
      <c r="H213" s="12"/>
      <c r="I213" s="12"/>
      <c r="J213" s="12"/>
      <c r="K213" s="12"/>
      <c r="L213" s="12"/>
      <c r="M213" s="11"/>
      <c r="Q213" s="1" t="s">
        <v>258</v>
      </c>
    </row>
    <row r="214" spans="1:48" ht="30" customHeight="1">
      <c r="A214" s="11"/>
      <c r="B214" s="11"/>
      <c r="C214" s="11"/>
      <c r="D214" s="11"/>
      <c r="E214" s="12"/>
      <c r="F214" s="12"/>
      <c r="G214" s="12"/>
      <c r="H214" s="12"/>
      <c r="I214" s="12"/>
      <c r="J214" s="12"/>
      <c r="K214" s="12"/>
      <c r="L214" s="12"/>
      <c r="M214" s="11"/>
      <c r="Q214" s="1" t="s">
        <v>258</v>
      </c>
    </row>
    <row r="215" spans="1:48" ht="30" customHeight="1">
      <c r="A215" s="11"/>
      <c r="B215" s="11"/>
      <c r="C215" s="11"/>
      <c r="D215" s="11"/>
      <c r="E215" s="12"/>
      <c r="F215" s="12"/>
      <c r="G215" s="12"/>
      <c r="H215" s="12"/>
      <c r="I215" s="12"/>
      <c r="J215" s="12"/>
      <c r="K215" s="12"/>
      <c r="L215" s="12"/>
      <c r="M215" s="11"/>
      <c r="Q215" s="1" t="s">
        <v>258</v>
      </c>
    </row>
    <row r="216" spans="1:48" ht="30" customHeight="1">
      <c r="A216" s="11"/>
      <c r="B216" s="11"/>
      <c r="C216" s="11"/>
      <c r="D216" s="11"/>
      <c r="E216" s="12"/>
      <c r="F216" s="12"/>
      <c r="G216" s="12"/>
      <c r="H216" s="12"/>
      <c r="I216" s="12"/>
      <c r="J216" s="12"/>
      <c r="K216" s="12"/>
      <c r="L216" s="12"/>
      <c r="M216" s="11"/>
      <c r="Q216" s="1" t="s">
        <v>258</v>
      </c>
    </row>
    <row r="217" spans="1:48" ht="30" customHeight="1">
      <c r="A217" s="11"/>
      <c r="B217" s="11"/>
      <c r="C217" s="11"/>
      <c r="D217" s="11"/>
      <c r="E217" s="12"/>
      <c r="F217" s="12"/>
      <c r="G217" s="12"/>
      <c r="H217" s="12"/>
      <c r="I217" s="12"/>
      <c r="J217" s="12"/>
      <c r="K217" s="12"/>
      <c r="L217" s="12"/>
      <c r="M217" s="11"/>
      <c r="Q217" s="1" t="s">
        <v>258</v>
      </c>
    </row>
    <row r="218" spans="1:48" ht="30" customHeight="1">
      <c r="A218" s="11"/>
      <c r="B218" s="11"/>
      <c r="C218" s="11"/>
      <c r="D218" s="11"/>
      <c r="E218" s="12"/>
      <c r="F218" s="12"/>
      <c r="G218" s="12"/>
      <c r="H218" s="12"/>
      <c r="I218" s="12"/>
      <c r="J218" s="12"/>
      <c r="K218" s="12"/>
      <c r="L218" s="12"/>
      <c r="M218" s="11"/>
      <c r="Q218" s="1" t="s">
        <v>258</v>
      </c>
    </row>
    <row r="219" spans="1:48" ht="30" customHeight="1">
      <c r="A219" s="13" t="s">
        <v>79</v>
      </c>
      <c r="B219" s="11"/>
      <c r="C219" s="11"/>
      <c r="D219" s="11"/>
      <c r="E219" s="12"/>
      <c r="F219" s="12" t="e">
        <f>SUMIF(Q197:Q218,"01010109",F197:F218)</f>
        <v>#REF!</v>
      </c>
      <c r="G219" s="12"/>
      <c r="H219" s="12" t="e">
        <f>SUMIF(Q197:Q218,"01010109",H197:H218)</f>
        <v>#REF!</v>
      </c>
      <c r="I219" s="12"/>
      <c r="J219" s="12" t="e">
        <f>SUMIF(Q197:Q218,"01010109",J197:J218)</f>
        <v>#REF!</v>
      </c>
      <c r="K219" s="12"/>
      <c r="L219" s="12" t="e">
        <f>SUMIF(Q197:Q218,"01010109",L197:L218)</f>
        <v>#REF!</v>
      </c>
      <c r="M219" s="11"/>
      <c r="N219" t="s">
        <v>80</v>
      </c>
    </row>
    <row r="220" spans="1:48" ht="30" customHeight="1">
      <c r="A220" s="13" t="s">
        <v>321</v>
      </c>
      <c r="B220" s="13" t="s">
        <v>52</v>
      </c>
      <c r="C220" s="11"/>
      <c r="D220" s="11"/>
      <c r="E220" s="12"/>
      <c r="F220" s="12"/>
      <c r="G220" s="12"/>
      <c r="H220" s="12"/>
      <c r="I220" s="12"/>
      <c r="J220" s="12"/>
      <c r="K220" s="12"/>
      <c r="L220" s="12"/>
      <c r="M220" s="11"/>
      <c r="Q220" s="1" t="s">
        <v>322</v>
      </c>
    </row>
    <row r="221" spans="1:48" ht="30" customHeight="1">
      <c r="A221" s="13" t="s">
        <v>323</v>
      </c>
      <c r="B221" s="13" t="s">
        <v>324</v>
      </c>
      <c r="C221" s="13" t="s">
        <v>261</v>
      </c>
      <c r="D221" s="11">
        <v>1</v>
      </c>
      <c r="E221" s="12">
        <f>TRUNC(일위대가목록!E95,0)</f>
        <v>0</v>
      </c>
      <c r="F221" s="12">
        <f t="shared" ref="F221:F240" si="15">TRUNC(E221*D221, 0)</f>
        <v>0</v>
      </c>
      <c r="G221" s="12">
        <f>TRUNC(일위대가목록!F95,0)</f>
        <v>0</v>
      </c>
      <c r="H221" s="12">
        <f t="shared" ref="H221:H240" si="16">TRUNC(G221*D221, 0)</f>
        <v>0</v>
      </c>
      <c r="I221" s="12">
        <f>TRUNC(일위대가목록!G95,0)</f>
        <v>0</v>
      </c>
      <c r="J221" s="12">
        <f t="shared" ref="J221:J240" si="17">TRUNC(I221*D221, 0)</f>
        <v>0</v>
      </c>
      <c r="K221" s="12">
        <f t="shared" ref="K221:K240" si="18">TRUNC(E221+G221+I221, 0)</f>
        <v>0</v>
      </c>
      <c r="L221" s="12">
        <f t="shared" ref="L221:L240" si="19">TRUNC(F221+H221+J221, 0)</f>
        <v>0</v>
      </c>
      <c r="M221" s="13" t="s">
        <v>325</v>
      </c>
      <c r="N221" s="1" t="s">
        <v>326</v>
      </c>
      <c r="O221" s="1" t="s">
        <v>52</v>
      </c>
      <c r="P221" s="1" t="s">
        <v>52</v>
      </c>
      <c r="Q221" s="1" t="s">
        <v>322</v>
      </c>
      <c r="R221" s="1" t="s">
        <v>64</v>
      </c>
      <c r="S221" s="1" t="s">
        <v>65</v>
      </c>
      <c r="T221" s="1" t="s">
        <v>65</v>
      </c>
      <c r="AR221" s="1" t="s">
        <v>52</v>
      </c>
      <c r="AS221" s="1" t="s">
        <v>52</v>
      </c>
      <c r="AU221" s="1" t="s">
        <v>327</v>
      </c>
      <c r="AV221">
        <v>168</v>
      </c>
    </row>
    <row r="222" spans="1:48" ht="30" customHeight="1">
      <c r="A222" s="13" t="s">
        <v>323</v>
      </c>
      <c r="B222" s="13" t="s">
        <v>328</v>
      </c>
      <c r="C222" s="13" t="s">
        <v>261</v>
      </c>
      <c r="D222" s="11">
        <v>3</v>
      </c>
      <c r="E222" s="12">
        <f>TRUNC(일위대가목록!E96,0)</f>
        <v>0</v>
      </c>
      <c r="F222" s="12">
        <f t="shared" si="15"/>
        <v>0</v>
      </c>
      <c r="G222" s="12">
        <f>TRUNC(일위대가목록!F96,0)</f>
        <v>0</v>
      </c>
      <c r="H222" s="12">
        <f t="shared" si="16"/>
        <v>0</v>
      </c>
      <c r="I222" s="12">
        <f>TRUNC(일위대가목록!G96,0)</f>
        <v>0</v>
      </c>
      <c r="J222" s="12">
        <f t="shared" si="17"/>
        <v>0</v>
      </c>
      <c r="K222" s="12">
        <f t="shared" si="18"/>
        <v>0</v>
      </c>
      <c r="L222" s="12">
        <f t="shared" si="19"/>
        <v>0</v>
      </c>
      <c r="M222" s="13" t="s">
        <v>329</v>
      </c>
      <c r="N222" s="1" t="s">
        <v>330</v>
      </c>
      <c r="O222" s="1" t="s">
        <v>52</v>
      </c>
      <c r="P222" s="1" t="s">
        <v>52</v>
      </c>
      <c r="Q222" s="1" t="s">
        <v>322</v>
      </c>
      <c r="R222" s="1" t="s">
        <v>64</v>
      </c>
      <c r="S222" s="1" t="s">
        <v>65</v>
      </c>
      <c r="T222" s="1" t="s">
        <v>65</v>
      </c>
      <c r="AR222" s="1" t="s">
        <v>52</v>
      </c>
      <c r="AS222" s="1" t="s">
        <v>52</v>
      </c>
      <c r="AU222" s="1" t="s">
        <v>331</v>
      </c>
      <c r="AV222">
        <v>169</v>
      </c>
    </row>
    <row r="223" spans="1:48" ht="30" customHeight="1">
      <c r="A223" s="13" t="s">
        <v>323</v>
      </c>
      <c r="B223" s="13" t="s">
        <v>332</v>
      </c>
      <c r="C223" s="13" t="s">
        <v>261</v>
      </c>
      <c r="D223" s="11">
        <v>2</v>
      </c>
      <c r="E223" s="12">
        <f>TRUNC(일위대가목록!E97,0)</f>
        <v>0</v>
      </c>
      <c r="F223" s="12">
        <f t="shared" si="15"/>
        <v>0</v>
      </c>
      <c r="G223" s="12">
        <f>TRUNC(일위대가목록!F97,0)</f>
        <v>0</v>
      </c>
      <c r="H223" s="12">
        <f t="shared" si="16"/>
        <v>0</v>
      </c>
      <c r="I223" s="12">
        <f>TRUNC(일위대가목록!G97,0)</f>
        <v>0</v>
      </c>
      <c r="J223" s="12">
        <f t="shared" si="17"/>
        <v>0</v>
      </c>
      <c r="K223" s="12">
        <f t="shared" si="18"/>
        <v>0</v>
      </c>
      <c r="L223" s="12">
        <f t="shared" si="19"/>
        <v>0</v>
      </c>
      <c r="M223" s="13" t="s">
        <v>333</v>
      </c>
      <c r="N223" s="1" t="s">
        <v>334</v>
      </c>
      <c r="O223" s="1" t="s">
        <v>52</v>
      </c>
      <c r="P223" s="1" t="s">
        <v>52</v>
      </c>
      <c r="Q223" s="1" t="s">
        <v>322</v>
      </c>
      <c r="R223" s="1" t="s">
        <v>64</v>
      </c>
      <c r="S223" s="1" t="s">
        <v>65</v>
      </c>
      <c r="T223" s="1" t="s">
        <v>65</v>
      </c>
      <c r="AR223" s="1" t="s">
        <v>52</v>
      </c>
      <c r="AS223" s="1" t="s">
        <v>52</v>
      </c>
      <c r="AU223" s="1" t="s">
        <v>335</v>
      </c>
      <c r="AV223">
        <v>170</v>
      </c>
    </row>
    <row r="224" spans="1:48" ht="30" customHeight="1">
      <c r="A224" s="13" t="s">
        <v>323</v>
      </c>
      <c r="B224" s="13" t="s">
        <v>336</v>
      </c>
      <c r="C224" s="13" t="s">
        <v>261</v>
      </c>
      <c r="D224" s="11">
        <v>1</v>
      </c>
      <c r="E224" s="12">
        <f>TRUNC(일위대가목록!E98,0)</f>
        <v>0</v>
      </c>
      <c r="F224" s="12">
        <f t="shared" si="15"/>
        <v>0</v>
      </c>
      <c r="G224" s="12">
        <f>TRUNC(일위대가목록!F98,0)</f>
        <v>0</v>
      </c>
      <c r="H224" s="12">
        <f t="shared" si="16"/>
        <v>0</v>
      </c>
      <c r="I224" s="12">
        <f>TRUNC(일위대가목록!G98,0)</f>
        <v>0</v>
      </c>
      <c r="J224" s="12">
        <f t="shared" si="17"/>
        <v>0</v>
      </c>
      <c r="K224" s="12">
        <f t="shared" si="18"/>
        <v>0</v>
      </c>
      <c r="L224" s="12">
        <f t="shared" si="19"/>
        <v>0</v>
      </c>
      <c r="M224" s="13" t="s">
        <v>337</v>
      </c>
      <c r="N224" s="1" t="s">
        <v>338</v>
      </c>
      <c r="O224" s="1" t="s">
        <v>52</v>
      </c>
      <c r="P224" s="1" t="s">
        <v>52</v>
      </c>
      <c r="Q224" s="1" t="s">
        <v>322</v>
      </c>
      <c r="R224" s="1" t="s">
        <v>64</v>
      </c>
      <c r="S224" s="1" t="s">
        <v>65</v>
      </c>
      <c r="T224" s="1" t="s">
        <v>65</v>
      </c>
      <c r="AR224" s="1" t="s">
        <v>52</v>
      </c>
      <c r="AS224" s="1" t="s">
        <v>52</v>
      </c>
      <c r="AU224" s="1" t="s">
        <v>339</v>
      </c>
      <c r="AV224">
        <v>171</v>
      </c>
    </row>
    <row r="225" spans="1:48" ht="30" customHeight="1">
      <c r="A225" s="13" t="s">
        <v>323</v>
      </c>
      <c r="B225" s="13" t="s">
        <v>340</v>
      </c>
      <c r="C225" s="13" t="s">
        <v>261</v>
      </c>
      <c r="D225" s="11">
        <v>1</v>
      </c>
      <c r="E225" s="12">
        <f>TRUNC(일위대가목록!E99,0)</f>
        <v>0</v>
      </c>
      <c r="F225" s="12">
        <f t="shared" si="15"/>
        <v>0</v>
      </c>
      <c r="G225" s="12">
        <f>TRUNC(일위대가목록!F99,0)</f>
        <v>0</v>
      </c>
      <c r="H225" s="12">
        <f t="shared" si="16"/>
        <v>0</v>
      </c>
      <c r="I225" s="12">
        <f>TRUNC(일위대가목록!G99,0)</f>
        <v>0</v>
      </c>
      <c r="J225" s="12">
        <f t="shared" si="17"/>
        <v>0</v>
      </c>
      <c r="K225" s="12">
        <f t="shared" si="18"/>
        <v>0</v>
      </c>
      <c r="L225" s="12">
        <f t="shared" si="19"/>
        <v>0</v>
      </c>
      <c r="M225" s="13" t="s">
        <v>341</v>
      </c>
      <c r="N225" s="1" t="s">
        <v>342</v>
      </c>
      <c r="O225" s="1" t="s">
        <v>52</v>
      </c>
      <c r="P225" s="1" t="s">
        <v>52</v>
      </c>
      <c r="Q225" s="1" t="s">
        <v>322</v>
      </c>
      <c r="R225" s="1" t="s">
        <v>64</v>
      </c>
      <c r="S225" s="1" t="s">
        <v>65</v>
      </c>
      <c r="T225" s="1" t="s">
        <v>65</v>
      </c>
      <c r="AR225" s="1" t="s">
        <v>52</v>
      </c>
      <c r="AS225" s="1" t="s">
        <v>52</v>
      </c>
      <c r="AU225" s="1" t="s">
        <v>343</v>
      </c>
      <c r="AV225">
        <v>172</v>
      </c>
    </row>
    <row r="226" spans="1:48" ht="30" customHeight="1">
      <c r="A226" s="13" t="s">
        <v>344</v>
      </c>
      <c r="B226" s="13" t="s">
        <v>345</v>
      </c>
      <c r="C226" s="13" t="s">
        <v>69</v>
      </c>
      <c r="D226" s="11">
        <v>9</v>
      </c>
      <c r="E226" s="12" t="e">
        <f>TRUNC(#REF!,0)</f>
        <v>#REF!</v>
      </c>
      <c r="F226" s="12" t="e">
        <f t="shared" si="15"/>
        <v>#REF!</v>
      </c>
      <c r="G226" s="12" t="e">
        <f>TRUNC(#REF!,0)</f>
        <v>#REF!</v>
      </c>
      <c r="H226" s="12" t="e">
        <f t="shared" si="16"/>
        <v>#REF!</v>
      </c>
      <c r="I226" s="12" t="e">
        <f>TRUNC(#REF!,0)</f>
        <v>#REF!</v>
      </c>
      <c r="J226" s="12" t="e">
        <f t="shared" si="17"/>
        <v>#REF!</v>
      </c>
      <c r="K226" s="12" t="e">
        <f t="shared" si="18"/>
        <v>#REF!</v>
      </c>
      <c r="L226" s="12" t="e">
        <f t="shared" si="19"/>
        <v>#REF!</v>
      </c>
      <c r="M226" s="13" t="s">
        <v>52</v>
      </c>
      <c r="N226" s="1" t="s">
        <v>346</v>
      </c>
      <c r="O226" s="1" t="s">
        <v>52</v>
      </c>
      <c r="P226" s="1" t="s">
        <v>52</v>
      </c>
      <c r="Q226" s="1" t="s">
        <v>322</v>
      </c>
      <c r="R226" s="1" t="s">
        <v>65</v>
      </c>
      <c r="S226" s="1" t="s">
        <v>65</v>
      </c>
      <c r="T226" s="1" t="s">
        <v>64</v>
      </c>
      <c r="AR226" s="1" t="s">
        <v>52</v>
      </c>
      <c r="AS226" s="1" t="s">
        <v>52</v>
      </c>
      <c r="AU226" s="1" t="s">
        <v>347</v>
      </c>
      <c r="AV226">
        <v>67</v>
      </c>
    </row>
    <row r="227" spans="1:48" ht="30" customHeight="1">
      <c r="A227" s="13" t="s">
        <v>344</v>
      </c>
      <c r="B227" s="13" t="s">
        <v>348</v>
      </c>
      <c r="C227" s="13" t="s">
        <v>69</v>
      </c>
      <c r="D227" s="11">
        <v>21</v>
      </c>
      <c r="E227" s="12" t="e">
        <f>TRUNC(#REF!,0)</f>
        <v>#REF!</v>
      </c>
      <c r="F227" s="12" t="e">
        <f t="shared" si="15"/>
        <v>#REF!</v>
      </c>
      <c r="G227" s="12" t="e">
        <f>TRUNC(#REF!,0)</f>
        <v>#REF!</v>
      </c>
      <c r="H227" s="12" t="e">
        <f t="shared" si="16"/>
        <v>#REF!</v>
      </c>
      <c r="I227" s="12" t="e">
        <f>TRUNC(#REF!,0)</f>
        <v>#REF!</v>
      </c>
      <c r="J227" s="12" t="e">
        <f t="shared" si="17"/>
        <v>#REF!</v>
      </c>
      <c r="K227" s="12" t="e">
        <f t="shared" si="18"/>
        <v>#REF!</v>
      </c>
      <c r="L227" s="12" t="e">
        <f t="shared" si="19"/>
        <v>#REF!</v>
      </c>
      <c r="M227" s="13" t="s">
        <v>52</v>
      </c>
      <c r="N227" s="1" t="s">
        <v>349</v>
      </c>
      <c r="O227" s="1" t="s">
        <v>52</v>
      </c>
      <c r="P227" s="1" t="s">
        <v>52</v>
      </c>
      <c r="Q227" s="1" t="s">
        <v>322</v>
      </c>
      <c r="R227" s="1" t="s">
        <v>65</v>
      </c>
      <c r="S227" s="1" t="s">
        <v>65</v>
      </c>
      <c r="T227" s="1" t="s">
        <v>64</v>
      </c>
      <c r="AR227" s="1" t="s">
        <v>52</v>
      </c>
      <c r="AS227" s="1" t="s">
        <v>52</v>
      </c>
      <c r="AU227" s="1" t="s">
        <v>350</v>
      </c>
      <c r="AV227">
        <v>68</v>
      </c>
    </row>
    <row r="228" spans="1:48" ht="30" customHeight="1">
      <c r="A228" s="13" t="s">
        <v>351</v>
      </c>
      <c r="B228" s="13" t="s">
        <v>352</v>
      </c>
      <c r="C228" s="13" t="s">
        <v>69</v>
      </c>
      <c r="D228" s="11">
        <v>110</v>
      </c>
      <c r="E228" s="12" t="e">
        <f>TRUNC(#REF!,0)</f>
        <v>#REF!</v>
      </c>
      <c r="F228" s="12" t="e">
        <f t="shared" si="15"/>
        <v>#REF!</v>
      </c>
      <c r="G228" s="12" t="e">
        <f>TRUNC(#REF!,0)</f>
        <v>#REF!</v>
      </c>
      <c r="H228" s="12" t="e">
        <f t="shared" si="16"/>
        <v>#REF!</v>
      </c>
      <c r="I228" s="12" t="e">
        <f>TRUNC(#REF!,0)</f>
        <v>#REF!</v>
      </c>
      <c r="J228" s="12" t="e">
        <f t="shared" si="17"/>
        <v>#REF!</v>
      </c>
      <c r="K228" s="12" t="e">
        <f t="shared" si="18"/>
        <v>#REF!</v>
      </c>
      <c r="L228" s="12" t="e">
        <f t="shared" si="19"/>
        <v>#REF!</v>
      </c>
      <c r="M228" s="13" t="s">
        <v>143</v>
      </c>
      <c r="N228" s="1" t="s">
        <v>353</v>
      </c>
      <c r="O228" s="1" t="s">
        <v>52</v>
      </c>
      <c r="P228" s="1" t="s">
        <v>52</v>
      </c>
      <c r="Q228" s="1" t="s">
        <v>322</v>
      </c>
      <c r="R228" s="1" t="s">
        <v>65</v>
      </c>
      <c r="S228" s="1" t="s">
        <v>65</v>
      </c>
      <c r="T228" s="1" t="s">
        <v>64</v>
      </c>
      <c r="AR228" s="1" t="s">
        <v>52</v>
      </c>
      <c r="AS228" s="1" t="s">
        <v>52</v>
      </c>
      <c r="AU228" s="1" t="s">
        <v>354</v>
      </c>
      <c r="AV228">
        <v>276</v>
      </c>
    </row>
    <row r="229" spans="1:48" ht="30" customHeight="1">
      <c r="A229" s="13" t="s">
        <v>355</v>
      </c>
      <c r="B229" s="13" t="s">
        <v>356</v>
      </c>
      <c r="C229" s="13" t="s">
        <v>261</v>
      </c>
      <c r="D229" s="11">
        <v>19</v>
      </c>
      <c r="E229" s="12" t="e">
        <f>TRUNC(#REF!,0)</f>
        <v>#REF!</v>
      </c>
      <c r="F229" s="12" t="e">
        <f t="shared" si="15"/>
        <v>#REF!</v>
      </c>
      <c r="G229" s="12" t="e">
        <f>TRUNC(#REF!,0)</f>
        <v>#REF!</v>
      </c>
      <c r="H229" s="12" t="e">
        <f t="shared" si="16"/>
        <v>#REF!</v>
      </c>
      <c r="I229" s="12" t="e">
        <f>TRUNC(#REF!,0)</f>
        <v>#REF!</v>
      </c>
      <c r="J229" s="12" t="e">
        <f t="shared" si="17"/>
        <v>#REF!</v>
      </c>
      <c r="K229" s="12" t="e">
        <f t="shared" si="18"/>
        <v>#REF!</v>
      </c>
      <c r="L229" s="12" t="e">
        <f t="shared" si="19"/>
        <v>#REF!</v>
      </c>
      <c r="M229" s="13" t="s">
        <v>184</v>
      </c>
      <c r="N229" s="1" t="s">
        <v>357</v>
      </c>
      <c r="O229" s="1" t="s">
        <v>52</v>
      </c>
      <c r="P229" s="1" t="s">
        <v>52</v>
      </c>
      <c r="Q229" s="1" t="s">
        <v>322</v>
      </c>
      <c r="R229" s="1" t="s">
        <v>65</v>
      </c>
      <c r="S229" s="1" t="s">
        <v>65</v>
      </c>
      <c r="T229" s="1" t="s">
        <v>64</v>
      </c>
      <c r="AR229" s="1" t="s">
        <v>52</v>
      </c>
      <c r="AS229" s="1" t="s">
        <v>52</v>
      </c>
      <c r="AU229" s="1" t="s">
        <v>358</v>
      </c>
      <c r="AV229">
        <v>79</v>
      </c>
    </row>
    <row r="230" spans="1:48" ht="30" customHeight="1">
      <c r="A230" s="13" t="s">
        <v>359</v>
      </c>
      <c r="B230" s="13" t="s">
        <v>360</v>
      </c>
      <c r="C230" s="13" t="s">
        <v>120</v>
      </c>
      <c r="D230" s="11">
        <v>227</v>
      </c>
      <c r="E230" s="12">
        <f>TRUNC(일위대가목록!E40,0)</f>
        <v>0</v>
      </c>
      <c r="F230" s="12">
        <f t="shared" si="15"/>
        <v>0</v>
      </c>
      <c r="G230" s="12">
        <f>TRUNC(일위대가목록!F40,0)</f>
        <v>0</v>
      </c>
      <c r="H230" s="12">
        <f t="shared" si="16"/>
        <v>0</v>
      </c>
      <c r="I230" s="12">
        <f>TRUNC(일위대가목록!G40,0)</f>
        <v>0</v>
      </c>
      <c r="J230" s="12">
        <f t="shared" si="17"/>
        <v>0</v>
      </c>
      <c r="K230" s="12">
        <f t="shared" si="18"/>
        <v>0</v>
      </c>
      <c r="L230" s="12">
        <f t="shared" si="19"/>
        <v>0</v>
      </c>
      <c r="M230" s="13" t="s">
        <v>361</v>
      </c>
      <c r="N230" s="1" t="s">
        <v>362</v>
      </c>
      <c r="O230" s="1" t="s">
        <v>52</v>
      </c>
      <c r="P230" s="1" t="s">
        <v>52</v>
      </c>
      <c r="Q230" s="1" t="s">
        <v>322</v>
      </c>
      <c r="R230" s="1" t="s">
        <v>64</v>
      </c>
      <c r="S230" s="1" t="s">
        <v>65</v>
      </c>
      <c r="T230" s="1" t="s">
        <v>65</v>
      </c>
      <c r="AR230" s="1" t="s">
        <v>52</v>
      </c>
      <c r="AS230" s="1" t="s">
        <v>52</v>
      </c>
      <c r="AU230" s="1" t="s">
        <v>363</v>
      </c>
      <c r="AV230">
        <v>69</v>
      </c>
    </row>
    <row r="231" spans="1:48" ht="30" customHeight="1">
      <c r="A231" s="13" t="s">
        <v>364</v>
      </c>
      <c r="B231" s="13" t="s">
        <v>365</v>
      </c>
      <c r="C231" s="13" t="s">
        <v>69</v>
      </c>
      <c r="D231" s="11">
        <v>9</v>
      </c>
      <c r="E231" s="12">
        <f>TRUNC(일위대가목록!E91,0)</f>
        <v>0</v>
      </c>
      <c r="F231" s="12">
        <f t="shared" si="15"/>
        <v>0</v>
      </c>
      <c r="G231" s="12">
        <f>TRUNC(일위대가목록!F91,0)</f>
        <v>0</v>
      </c>
      <c r="H231" s="12">
        <f t="shared" si="16"/>
        <v>0</v>
      </c>
      <c r="I231" s="12">
        <f>TRUNC(일위대가목록!G91,0)</f>
        <v>0</v>
      </c>
      <c r="J231" s="12">
        <f t="shared" si="17"/>
        <v>0</v>
      </c>
      <c r="K231" s="12">
        <f t="shared" si="18"/>
        <v>0</v>
      </c>
      <c r="L231" s="12">
        <f t="shared" si="19"/>
        <v>0</v>
      </c>
      <c r="M231" s="13" t="s">
        <v>366</v>
      </c>
      <c r="N231" s="1" t="s">
        <v>367</v>
      </c>
      <c r="O231" s="1" t="s">
        <v>52</v>
      </c>
      <c r="P231" s="1" t="s">
        <v>52</v>
      </c>
      <c r="Q231" s="1" t="s">
        <v>322</v>
      </c>
      <c r="R231" s="1" t="s">
        <v>64</v>
      </c>
      <c r="S231" s="1" t="s">
        <v>65</v>
      </c>
      <c r="T231" s="1" t="s">
        <v>65</v>
      </c>
      <c r="AR231" s="1" t="s">
        <v>52</v>
      </c>
      <c r="AS231" s="1" t="s">
        <v>52</v>
      </c>
      <c r="AU231" s="1" t="s">
        <v>368</v>
      </c>
      <c r="AV231">
        <v>70</v>
      </c>
    </row>
    <row r="232" spans="1:48" ht="30" customHeight="1">
      <c r="A232" s="13" t="s">
        <v>364</v>
      </c>
      <c r="B232" s="13" t="s">
        <v>369</v>
      </c>
      <c r="C232" s="13" t="s">
        <v>69</v>
      </c>
      <c r="D232" s="11">
        <v>21</v>
      </c>
      <c r="E232" s="12">
        <f>TRUNC(일위대가목록!E92,0)</f>
        <v>0</v>
      </c>
      <c r="F232" s="12">
        <f t="shared" si="15"/>
        <v>0</v>
      </c>
      <c r="G232" s="12">
        <f>TRUNC(일위대가목록!F92,0)</f>
        <v>0</v>
      </c>
      <c r="H232" s="12">
        <f t="shared" si="16"/>
        <v>0</v>
      </c>
      <c r="I232" s="12">
        <f>TRUNC(일위대가목록!G92,0)</f>
        <v>0</v>
      </c>
      <c r="J232" s="12">
        <f t="shared" si="17"/>
        <v>0</v>
      </c>
      <c r="K232" s="12">
        <f t="shared" si="18"/>
        <v>0</v>
      </c>
      <c r="L232" s="12">
        <f t="shared" si="19"/>
        <v>0</v>
      </c>
      <c r="M232" s="13" t="s">
        <v>370</v>
      </c>
      <c r="N232" s="1" t="s">
        <v>371</v>
      </c>
      <c r="O232" s="1" t="s">
        <v>52</v>
      </c>
      <c r="P232" s="1" t="s">
        <v>52</v>
      </c>
      <c r="Q232" s="1" t="s">
        <v>322</v>
      </c>
      <c r="R232" s="1" t="s">
        <v>64</v>
      </c>
      <c r="S232" s="1" t="s">
        <v>65</v>
      </c>
      <c r="T232" s="1" t="s">
        <v>65</v>
      </c>
      <c r="AR232" s="1" t="s">
        <v>52</v>
      </c>
      <c r="AS232" s="1" t="s">
        <v>52</v>
      </c>
      <c r="AU232" s="1" t="s">
        <v>372</v>
      </c>
      <c r="AV232">
        <v>71</v>
      </c>
    </row>
    <row r="233" spans="1:48" ht="30" customHeight="1">
      <c r="A233" s="13" t="s">
        <v>373</v>
      </c>
      <c r="B233" s="13" t="s">
        <v>374</v>
      </c>
      <c r="C233" s="13" t="s">
        <v>69</v>
      </c>
      <c r="D233" s="11">
        <v>110</v>
      </c>
      <c r="E233" s="12">
        <f>TRUNC(일위대가목록!E93,0)</f>
        <v>0</v>
      </c>
      <c r="F233" s="12">
        <f t="shared" si="15"/>
        <v>0</v>
      </c>
      <c r="G233" s="12">
        <f>TRUNC(일위대가목록!F93,0)</f>
        <v>0</v>
      </c>
      <c r="H233" s="12">
        <f t="shared" si="16"/>
        <v>0</v>
      </c>
      <c r="I233" s="12">
        <f>TRUNC(일위대가목록!G93,0)</f>
        <v>0</v>
      </c>
      <c r="J233" s="12">
        <f t="shared" si="17"/>
        <v>0</v>
      </c>
      <c r="K233" s="12">
        <f t="shared" si="18"/>
        <v>0</v>
      </c>
      <c r="L233" s="12">
        <f t="shared" si="19"/>
        <v>0</v>
      </c>
      <c r="M233" s="13" t="s">
        <v>375</v>
      </c>
      <c r="N233" s="1" t="s">
        <v>376</v>
      </c>
      <c r="O233" s="1" t="s">
        <v>52</v>
      </c>
      <c r="P233" s="1" t="s">
        <v>52</v>
      </c>
      <c r="Q233" s="1" t="s">
        <v>322</v>
      </c>
      <c r="R233" s="1" t="s">
        <v>64</v>
      </c>
      <c r="S233" s="1" t="s">
        <v>65</v>
      </c>
      <c r="T233" s="1" t="s">
        <v>65</v>
      </c>
      <c r="AR233" s="1" t="s">
        <v>52</v>
      </c>
      <c r="AS233" s="1" t="s">
        <v>52</v>
      </c>
      <c r="AU233" s="1" t="s">
        <v>377</v>
      </c>
      <c r="AV233">
        <v>274</v>
      </c>
    </row>
    <row r="234" spans="1:48" ht="30" customHeight="1">
      <c r="A234" s="13" t="s">
        <v>378</v>
      </c>
      <c r="B234" s="13" t="s">
        <v>360</v>
      </c>
      <c r="C234" s="13" t="s">
        <v>120</v>
      </c>
      <c r="D234" s="11">
        <v>485</v>
      </c>
      <c r="E234" s="12">
        <f>TRUNC(일위대가목록!E100,0)</f>
        <v>0</v>
      </c>
      <c r="F234" s="12">
        <f t="shared" si="15"/>
        <v>0</v>
      </c>
      <c r="G234" s="12">
        <f>TRUNC(일위대가목록!F100,0)</f>
        <v>0</v>
      </c>
      <c r="H234" s="12">
        <f t="shared" si="16"/>
        <v>0</v>
      </c>
      <c r="I234" s="12">
        <f>TRUNC(일위대가목록!G100,0)</f>
        <v>0</v>
      </c>
      <c r="J234" s="12">
        <f t="shared" si="17"/>
        <v>0</v>
      </c>
      <c r="K234" s="12">
        <f t="shared" si="18"/>
        <v>0</v>
      </c>
      <c r="L234" s="12">
        <f t="shared" si="19"/>
        <v>0</v>
      </c>
      <c r="M234" s="13" t="s">
        <v>379</v>
      </c>
      <c r="N234" s="1" t="s">
        <v>380</v>
      </c>
      <c r="O234" s="1" t="s">
        <v>52</v>
      </c>
      <c r="P234" s="1" t="s">
        <v>52</v>
      </c>
      <c r="Q234" s="1" t="s">
        <v>322</v>
      </c>
      <c r="R234" s="1" t="s">
        <v>64</v>
      </c>
      <c r="S234" s="1" t="s">
        <v>65</v>
      </c>
      <c r="T234" s="1" t="s">
        <v>65</v>
      </c>
      <c r="AR234" s="1" t="s">
        <v>52</v>
      </c>
      <c r="AS234" s="1" t="s">
        <v>52</v>
      </c>
      <c r="AU234" s="1" t="s">
        <v>381</v>
      </c>
      <c r="AV234">
        <v>275</v>
      </c>
    </row>
    <row r="235" spans="1:48" ht="30" customHeight="1">
      <c r="A235" s="13" t="s">
        <v>382</v>
      </c>
      <c r="B235" s="13" t="s">
        <v>52</v>
      </c>
      <c r="C235" s="13" t="s">
        <v>69</v>
      </c>
      <c r="D235" s="11">
        <v>23</v>
      </c>
      <c r="E235" s="12">
        <f>TRUNC(일위대가목록!E94,0)</f>
        <v>0</v>
      </c>
      <c r="F235" s="12">
        <f t="shared" si="15"/>
        <v>0</v>
      </c>
      <c r="G235" s="12">
        <f>TRUNC(일위대가목록!F94,0)</f>
        <v>0</v>
      </c>
      <c r="H235" s="12">
        <f t="shared" si="16"/>
        <v>0</v>
      </c>
      <c r="I235" s="12">
        <f>TRUNC(일위대가목록!G94,0)</f>
        <v>0</v>
      </c>
      <c r="J235" s="12">
        <f t="shared" si="17"/>
        <v>0</v>
      </c>
      <c r="K235" s="12">
        <f t="shared" si="18"/>
        <v>0</v>
      </c>
      <c r="L235" s="12">
        <f t="shared" si="19"/>
        <v>0</v>
      </c>
      <c r="M235" s="13" t="s">
        <v>383</v>
      </c>
      <c r="N235" s="1" t="s">
        <v>384</v>
      </c>
      <c r="O235" s="1" t="s">
        <v>52</v>
      </c>
      <c r="P235" s="1" t="s">
        <v>52</v>
      </c>
      <c r="Q235" s="1" t="s">
        <v>322</v>
      </c>
      <c r="R235" s="1" t="s">
        <v>64</v>
      </c>
      <c r="S235" s="1" t="s">
        <v>65</v>
      </c>
      <c r="T235" s="1" t="s">
        <v>65</v>
      </c>
      <c r="AR235" s="1" t="s">
        <v>52</v>
      </c>
      <c r="AS235" s="1" t="s">
        <v>52</v>
      </c>
      <c r="AU235" s="1" t="s">
        <v>385</v>
      </c>
      <c r="AV235">
        <v>173</v>
      </c>
    </row>
    <row r="236" spans="1:48" ht="30" customHeight="1">
      <c r="A236" s="13" t="s">
        <v>386</v>
      </c>
      <c r="B236" s="13" t="s">
        <v>387</v>
      </c>
      <c r="C236" s="13" t="s">
        <v>261</v>
      </c>
      <c r="D236" s="11">
        <v>1</v>
      </c>
      <c r="E236" s="12">
        <f>TRUNC(일위대가목록!E102,0)</f>
        <v>0</v>
      </c>
      <c r="F236" s="12">
        <f t="shared" si="15"/>
        <v>0</v>
      </c>
      <c r="G236" s="12">
        <f>TRUNC(일위대가목록!F102,0)</f>
        <v>0</v>
      </c>
      <c r="H236" s="12">
        <f t="shared" si="16"/>
        <v>0</v>
      </c>
      <c r="I236" s="12">
        <f>TRUNC(일위대가목록!G102,0)</f>
        <v>0</v>
      </c>
      <c r="J236" s="12">
        <f t="shared" si="17"/>
        <v>0</v>
      </c>
      <c r="K236" s="12">
        <f t="shared" si="18"/>
        <v>0</v>
      </c>
      <c r="L236" s="12">
        <f t="shared" si="19"/>
        <v>0</v>
      </c>
      <c r="M236" s="13" t="s">
        <v>388</v>
      </c>
      <c r="N236" s="1" t="s">
        <v>389</v>
      </c>
      <c r="O236" s="1" t="s">
        <v>52</v>
      </c>
      <c r="P236" s="1" t="s">
        <v>52</v>
      </c>
      <c r="Q236" s="1" t="s">
        <v>322</v>
      </c>
      <c r="R236" s="1" t="s">
        <v>64</v>
      </c>
      <c r="S236" s="1" t="s">
        <v>65</v>
      </c>
      <c r="T236" s="1" t="s">
        <v>65</v>
      </c>
      <c r="AR236" s="1" t="s">
        <v>52</v>
      </c>
      <c r="AS236" s="1" t="s">
        <v>52</v>
      </c>
      <c r="AU236" s="1" t="s">
        <v>390</v>
      </c>
      <c r="AV236">
        <v>73</v>
      </c>
    </row>
    <row r="237" spans="1:48" ht="30" customHeight="1">
      <c r="A237" s="13" t="s">
        <v>386</v>
      </c>
      <c r="B237" s="13" t="s">
        <v>391</v>
      </c>
      <c r="C237" s="13" t="s">
        <v>261</v>
      </c>
      <c r="D237" s="11">
        <v>1</v>
      </c>
      <c r="E237" s="12">
        <f>TRUNC(일위대가목록!E103,0)</f>
        <v>0</v>
      </c>
      <c r="F237" s="12">
        <f t="shared" si="15"/>
        <v>0</v>
      </c>
      <c r="G237" s="12">
        <f>TRUNC(일위대가목록!F103,0)</f>
        <v>0</v>
      </c>
      <c r="H237" s="12">
        <f t="shared" si="16"/>
        <v>0</v>
      </c>
      <c r="I237" s="12">
        <f>TRUNC(일위대가목록!G103,0)</f>
        <v>0</v>
      </c>
      <c r="J237" s="12">
        <f t="shared" si="17"/>
        <v>0</v>
      </c>
      <c r="K237" s="12">
        <f t="shared" si="18"/>
        <v>0</v>
      </c>
      <c r="L237" s="12">
        <f t="shared" si="19"/>
        <v>0</v>
      </c>
      <c r="M237" s="13" t="s">
        <v>392</v>
      </c>
      <c r="N237" s="1" t="s">
        <v>393</v>
      </c>
      <c r="O237" s="1" t="s">
        <v>52</v>
      </c>
      <c r="P237" s="1" t="s">
        <v>52</v>
      </c>
      <c r="Q237" s="1" t="s">
        <v>322</v>
      </c>
      <c r="R237" s="1" t="s">
        <v>64</v>
      </c>
      <c r="S237" s="1" t="s">
        <v>65</v>
      </c>
      <c r="T237" s="1" t="s">
        <v>65</v>
      </c>
      <c r="AR237" s="1" t="s">
        <v>52</v>
      </c>
      <c r="AS237" s="1" t="s">
        <v>52</v>
      </c>
      <c r="AU237" s="1" t="s">
        <v>394</v>
      </c>
      <c r="AV237">
        <v>74</v>
      </c>
    </row>
    <row r="238" spans="1:48" ht="30" customHeight="1">
      <c r="A238" s="13" t="s">
        <v>386</v>
      </c>
      <c r="B238" s="13" t="s">
        <v>395</v>
      </c>
      <c r="C238" s="13" t="s">
        <v>261</v>
      </c>
      <c r="D238" s="11">
        <v>1</v>
      </c>
      <c r="E238" s="12">
        <f>TRUNC(일위대가목록!E104,0)</f>
        <v>0</v>
      </c>
      <c r="F238" s="12">
        <f t="shared" si="15"/>
        <v>0</v>
      </c>
      <c r="G238" s="12">
        <f>TRUNC(일위대가목록!F104,0)</f>
        <v>0</v>
      </c>
      <c r="H238" s="12">
        <f t="shared" si="16"/>
        <v>0</v>
      </c>
      <c r="I238" s="12">
        <f>TRUNC(일위대가목록!G104,0)</f>
        <v>0</v>
      </c>
      <c r="J238" s="12">
        <f t="shared" si="17"/>
        <v>0</v>
      </c>
      <c r="K238" s="12">
        <f t="shared" si="18"/>
        <v>0</v>
      </c>
      <c r="L238" s="12">
        <f t="shared" si="19"/>
        <v>0</v>
      </c>
      <c r="M238" s="13" t="s">
        <v>396</v>
      </c>
      <c r="N238" s="1" t="s">
        <v>397</v>
      </c>
      <c r="O238" s="1" t="s">
        <v>52</v>
      </c>
      <c r="P238" s="1" t="s">
        <v>52</v>
      </c>
      <c r="Q238" s="1" t="s">
        <v>322</v>
      </c>
      <c r="R238" s="1" t="s">
        <v>64</v>
      </c>
      <c r="S238" s="1" t="s">
        <v>65</v>
      </c>
      <c r="T238" s="1" t="s">
        <v>65</v>
      </c>
      <c r="AR238" s="1" t="s">
        <v>52</v>
      </c>
      <c r="AS238" s="1" t="s">
        <v>52</v>
      </c>
      <c r="AU238" s="1" t="s">
        <v>398</v>
      </c>
      <c r="AV238">
        <v>75</v>
      </c>
    </row>
    <row r="239" spans="1:48" ht="30" customHeight="1">
      <c r="A239" s="13" t="s">
        <v>386</v>
      </c>
      <c r="B239" s="13" t="s">
        <v>399</v>
      </c>
      <c r="C239" s="13" t="s">
        <v>261</v>
      </c>
      <c r="D239" s="11">
        <v>1</v>
      </c>
      <c r="E239" s="12">
        <f>TRUNC(일위대가목록!E105,0)</f>
        <v>0</v>
      </c>
      <c r="F239" s="12">
        <f t="shared" si="15"/>
        <v>0</v>
      </c>
      <c r="G239" s="12">
        <f>TRUNC(일위대가목록!F105,0)</f>
        <v>0</v>
      </c>
      <c r="H239" s="12">
        <f t="shared" si="16"/>
        <v>0</v>
      </c>
      <c r="I239" s="12">
        <f>TRUNC(일위대가목록!G105,0)</f>
        <v>0</v>
      </c>
      <c r="J239" s="12">
        <f t="shared" si="17"/>
        <v>0</v>
      </c>
      <c r="K239" s="12">
        <f t="shared" si="18"/>
        <v>0</v>
      </c>
      <c r="L239" s="12">
        <f t="shared" si="19"/>
        <v>0</v>
      </c>
      <c r="M239" s="13" t="s">
        <v>400</v>
      </c>
      <c r="N239" s="1" t="s">
        <v>401</v>
      </c>
      <c r="O239" s="1" t="s">
        <v>52</v>
      </c>
      <c r="P239" s="1" t="s">
        <v>52</v>
      </c>
      <c r="Q239" s="1" t="s">
        <v>322</v>
      </c>
      <c r="R239" s="1" t="s">
        <v>64</v>
      </c>
      <c r="S239" s="1" t="s">
        <v>65</v>
      </c>
      <c r="T239" s="1" t="s">
        <v>65</v>
      </c>
      <c r="AR239" s="1" t="s">
        <v>52</v>
      </c>
      <c r="AS239" s="1" t="s">
        <v>52</v>
      </c>
      <c r="AU239" s="1" t="s">
        <v>402</v>
      </c>
      <c r="AV239">
        <v>76</v>
      </c>
    </row>
    <row r="240" spans="1:48" ht="30" customHeight="1">
      <c r="A240" s="13" t="s">
        <v>386</v>
      </c>
      <c r="B240" s="13" t="s">
        <v>403</v>
      </c>
      <c r="C240" s="13" t="s">
        <v>261</v>
      </c>
      <c r="D240" s="11">
        <v>1</v>
      </c>
      <c r="E240" s="12">
        <f>TRUNC(일위대가목록!E106,0)</f>
        <v>0</v>
      </c>
      <c r="F240" s="12">
        <f t="shared" si="15"/>
        <v>0</v>
      </c>
      <c r="G240" s="12">
        <f>TRUNC(일위대가목록!F106,0)</f>
        <v>0</v>
      </c>
      <c r="H240" s="12">
        <f t="shared" si="16"/>
        <v>0</v>
      </c>
      <c r="I240" s="12">
        <f>TRUNC(일위대가목록!G106,0)</f>
        <v>0</v>
      </c>
      <c r="J240" s="12">
        <f t="shared" si="17"/>
        <v>0</v>
      </c>
      <c r="K240" s="12">
        <f t="shared" si="18"/>
        <v>0</v>
      </c>
      <c r="L240" s="12">
        <f t="shared" si="19"/>
        <v>0</v>
      </c>
      <c r="M240" s="13" t="s">
        <v>404</v>
      </c>
      <c r="N240" s="1" t="s">
        <v>405</v>
      </c>
      <c r="O240" s="1" t="s">
        <v>52</v>
      </c>
      <c r="P240" s="1" t="s">
        <v>52</v>
      </c>
      <c r="Q240" s="1" t="s">
        <v>322</v>
      </c>
      <c r="R240" s="1" t="s">
        <v>64</v>
      </c>
      <c r="S240" s="1" t="s">
        <v>65</v>
      </c>
      <c r="T240" s="1" t="s">
        <v>65</v>
      </c>
      <c r="AR240" s="1" t="s">
        <v>52</v>
      </c>
      <c r="AS240" s="1" t="s">
        <v>52</v>
      </c>
      <c r="AU240" s="1" t="s">
        <v>406</v>
      </c>
      <c r="AV240">
        <v>77</v>
      </c>
    </row>
    <row r="241" spans="1:48" ht="30" customHeight="1">
      <c r="A241" s="11"/>
      <c r="B241" s="11"/>
      <c r="C241" s="11"/>
      <c r="D241" s="11"/>
      <c r="E241" s="12"/>
      <c r="F241" s="12"/>
      <c r="G241" s="12"/>
      <c r="H241" s="12"/>
      <c r="I241" s="12"/>
      <c r="J241" s="12"/>
      <c r="K241" s="12"/>
      <c r="L241" s="12"/>
      <c r="M241" s="11"/>
      <c r="Q241" s="1" t="s">
        <v>322</v>
      </c>
    </row>
    <row r="242" spans="1:48" ht="30" customHeight="1">
      <c r="A242" s="11"/>
      <c r="B242" s="11"/>
      <c r="C242" s="11"/>
      <c r="D242" s="11"/>
      <c r="E242" s="12"/>
      <c r="F242" s="12"/>
      <c r="G242" s="12"/>
      <c r="H242" s="12"/>
      <c r="I242" s="12"/>
      <c r="J242" s="12"/>
      <c r="K242" s="12"/>
      <c r="L242" s="12"/>
      <c r="M242" s="11"/>
      <c r="Q242" s="1" t="s">
        <v>322</v>
      </c>
    </row>
    <row r="243" spans="1:48" ht="30" customHeight="1">
      <c r="A243" s="13" t="s">
        <v>79</v>
      </c>
      <c r="B243" s="11"/>
      <c r="C243" s="11"/>
      <c r="D243" s="11"/>
      <c r="E243" s="12"/>
      <c r="F243" s="12" t="e">
        <f>SUMIF(Q221:Q242,"01010110",F221:F242)</f>
        <v>#REF!</v>
      </c>
      <c r="G243" s="12"/>
      <c r="H243" s="12" t="e">
        <f>SUMIF(Q221:Q242,"01010110",H221:H242)</f>
        <v>#REF!</v>
      </c>
      <c r="I243" s="12"/>
      <c r="J243" s="12" t="e">
        <f>SUMIF(Q221:Q242,"01010110",J221:J242)</f>
        <v>#REF!</v>
      </c>
      <c r="K243" s="12"/>
      <c r="L243" s="12" t="e">
        <f>SUMIF(Q221:Q242,"01010110",L221:L242)</f>
        <v>#REF!</v>
      </c>
      <c r="M243" s="11"/>
      <c r="N243" t="s">
        <v>80</v>
      </c>
    </row>
    <row r="244" spans="1:48" ht="30" customHeight="1">
      <c r="A244" s="13" t="s">
        <v>407</v>
      </c>
      <c r="B244" s="13" t="s">
        <v>52</v>
      </c>
      <c r="C244" s="11"/>
      <c r="D244" s="11"/>
      <c r="E244" s="12"/>
      <c r="F244" s="12"/>
      <c r="G244" s="12"/>
      <c r="H244" s="12"/>
      <c r="I244" s="12"/>
      <c r="J244" s="12"/>
      <c r="K244" s="12"/>
      <c r="L244" s="12"/>
      <c r="M244" s="11"/>
      <c r="Q244" s="1" t="s">
        <v>408</v>
      </c>
    </row>
    <row r="245" spans="1:48" ht="30" customHeight="1">
      <c r="A245" s="13" t="s">
        <v>409</v>
      </c>
      <c r="B245" s="13" t="s">
        <v>410</v>
      </c>
      <c r="C245" s="13" t="s">
        <v>69</v>
      </c>
      <c r="D245" s="11">
        <v>109</v>
      </c>
      <c r="E245" s="12">
        <f>TRUNC(일위대가목록!E129,0)</f>
        <v>0</v>
      </c>
      <c r="F245" s="12">
        <f>TRUNC(E245*D245, 0)</f>
        <v>0</v>
      </c>
      <c r="G245" s="12">
        <f>TRUNC(일위대가목록!F129,0)</f>
        <v>0</v>
      </c>
      <c r="H245" s="12">
        <f>TRUNC(G245*D245, 0)</f>
        <v>0</v>
      </c>
      <c r="I245" s="12">
        <f>TRUNC(일위대가목록!G129,0)</f>
        <v>0</v>
      </c>
      <c r="J245" s="12">
        <f>TRUNC(I245*D245, 0)</f>
        <v>0</v>
      </c>
      <c r="K245" s="12">
        <f t="shared" ref="K245:L248" si="20">TRUNC(E245+G245+I245, 0)</f>
        <v>0</v>
      </c>
      <c r="L245" s="12">
        <f t="shared" si="20"/>
        <v>0</v>
      </c>
      <c r="M245" s="13" t="s">
        <v>411</v>
      </c>
      <c r="N245" s="1" t="s">
        <v>412</v>
      </c>
      <c r="O245" s="1" t="s">
        <v>52</v>
      </c>
      <c r="P245" s="1" t="s">
        <v>52</v>
      </c>
      <c r="Q245" s="1" t="s">
        <v>408</v>
      </c>
      <c r="R245" s="1" t="s">
        <v>64</v>
      </c>
      <c r="S245" s="1" t="s">
        <v>65</v>
      </c>
      <c r="T245" s="1" t="s">
        <v>65</v>
      </c>
      <c r="AR245" s="1" t="s">
        <v>52</v>
      </c>
      <c r="AS245" s="1" t="s">
        <v>52</v>
      </c>
      <c r="AU245" s="1" t="s">
        <v>413</v>
      </c>
      <c r="AV245">
        <v>80</v>
      </c>
    </row>
    <row r="246" spans="1:48" ht="30" customHeight="1">
      <c r="A246" s="13" t="s">
        <v>414</v>
      </c>
      <c r="B246" s="13" t="s">
        <v>415</v>
      </c>
      <c r="C246" s="13" t="s">
        <v>120</v>
      </c>
      <c r="D246" s="11">
        <v>75</v>
      </c>
      <c r="E246" s="12">
        <f>TRUNC(일위대가목록!E132,0)</f>
        <v>0</v>
      </c>
      <c r="F246" s="12">
        <f>TRUNC(E246*D246, 0)</f>
        <v>0</v>
      </c>
      <c r="G246" s="12">
        <f>TRUNC(일위대가목록!F132,0)</f>
        <v>0</v>
      </c>
      <c r="H246" s="12">
        <f>TRUNC(G246*D246, 0)</f>
        <v>0</v>
      </c>
      <c r="I246" s="12">
        <f>TRUNC(일위대가목록!G132,0)</f>
        <v>0</v>
      </c>
      <c r="J246" s="12">
        <f>TRUNC(I246*D246, 0)</f>
        <v>0</v>
      </c>
      <c r="K246" s="12">
        <f t="shared" si="20"/>
        <v>0</v>
      </c>
      <c r="L246" s="12">
        <f t="shared" si="20"/>
        <v>0</v>
      </c>
      <c r="M246" s="13" t="s">
        <v>416</v>
      </c>
      <c r="N246" s="1" t="s">
        <v>417</v>
      </c>
      <c r="O246" s="1" t="s">
        <v>52</v>
      </c>
      <c r="P246" s="1" t="s">
        <v>52</v>
      </c>
      <c r="Q246" s="1" t="s">
        <v>408</v>
      </c>
      <c r="R246" s="1" t="s">
        <v>64</v>
      </c>
      <c r="S246" s="1" t="s">
        <v>65</v>
      </c>
      <c r="T246" s="1" t="s">
        <v>65</v>
      </c>
      <c r="AR246" s="1" t="s">
        <v>52</v>
      </c>
      <c r="AS246" s="1" t="s">
        <v>52</v>
      </c>
      <c r="AU246" s="1" t="s">
        <v>418</v>
      </c>
      <c r="AV246">
        <v>81</v>
      </c>
    </row>
    <row r="247" spans="1:48" ht="30" customHeight="1">
      <c r="A247" s="13" t="s">
        <v>419</v>
      </c>
      <c r="B247" s="13" t="s">
        <v>420</v>
      </c>
      <c r="C247" s="13" t="s">
        <v>69</v>
      </c>
      <c r="D247" s="11">
        <v>180</v>
      </c>
      <c r="E247" s="12">
        <f>TRUNC(일위대가목록!E136,0)</f>
        <v>0</v>
      </c>
      <c r="F247" s="12">
        <f>TRUNC(E247*D247, 0)</f>
        <v>0</v>
      </c>
      <c r="G247" s="12">
        <f>TRUNC(일위대가목록!F136,0)</f>
        <v>0</v>
      </c>
      <c r="H247" s="12">
        <f>TRUNC(G247*D247, 0)</f>
        <v>0</v>
      </c>
      <c r="I247" s="12">
        <f>TRUNC(일위대가목록!G136,0)</f>
        <v>0</v>
      </c>
      <c r="J247" s="12">
        <f>TRUNC(I247*D247, 0)</f>
        <v>0</v>
      </c>
      <c r="K247" s="12">
        <f t="shared" si="20"/>
        <v>0</v>
      </c>
      <c r="L247" s="12">
        <f t="shared" si="20"/>
        <v>0</v>
      </c>
      <c r="M247" s="13" t="s">
        <v>421</v>
      </c>
      <c r="N247" s="1" t="s">
        <v>422</v>
      </c>
      <c r="O247" s="1" t="s">
        <v>52</v>
      </c>
      <c r="P247" s="1" t="s">
        <v>52</v>
      </c>
      <c r="Q247" s="1" t="s">
        <v>408</v>
      </c>
      <c r="R247" s="1" t="s">
        <v>64</v>
      </c>
      <c r="S247" s="1" t="s">
        <v>65</v>
      </c>
      <c r="T247" s="1" t="s">
        <v>65</v>
      </c>
      <c r="AR247" s="1" t="s">
        <v>52</v>
      </c>
      <c r="AS247" s="1" t="s">
        <v>52</v>
      </c>
      <c r="AU247" s="1" t="s">
        <v>423</v>
      </c>
      <c r="AV247">
        <v>82</v>
      </c>
    </row>
    <row r="248" spans="1:48" ht="30" customHeight="1">
      <c r="A248" s="13" t="s">
        <v>419</v>
      </c>
      <c r="B248" s="13" t="s">
        <v>424</v>
      </c>
      <c r="C248" s="13" t="s">
        <v>69</v>
      </c>
      <c r="D248" s="11">
        <v>117</v>
      </c>
      <c r="E248" s="12">
        <f>TRUNC(일위대가목록!E137,0)</f>
        <v>0</v>
      </c>
      <c r="F248" s="12">
        <f>TRUNC(E248*D248, 0)</f>
        <v>0</v>
      </c>
      <c r="G248" s="12">
        <f>TRUNC(일위대가목록!F137,0)</f>
        <v>0</v>
      </c>
      <c r="H248" s="12">
        <f>TRUNC(G248*D248, 0)</f>
        <v>0</v>
      </c>
      <c r="I248" s="12">
        <f>TRUNC(일위대가목록!G137,0)</f>
        <v>0</v>
      </c>
      <c r="J248" s="12">
        <f>TRUNC(I248*D248, 0)</f>
        <v>0</v>
      </c>
      <c r="K248" s="12">
        <f t="shared" si="20"/>
        <v>0</v>
      </c>
      <c r="L248" s="12">
        <f t="shared" si="20"/>
        <v>0</v>
      </c>
      <c r="M248" s="13" t="s">
        <v>425</v>
      </c>
      <c r="N248" s="1" t="s">
        <v>426</v>
      </c>
      <c r="O248" s="1" t="s">
        <v>52</v>
      </c>
      <c r="P248" s="1" t="s">
        <v>52</v>
      </c>
      <c r="Q248" s="1" t="s">
        <v>408</v>
      </c>
      <c r="R248" s="1" t="s">
        <v>64</v>
      </c>
      <c r="S248" s="1" t="s">
        <v>65</v>
      </c>
      <c r="T248" s="1" t="s">
        <v>65</v>
      </c>
      <c r="AR248" s="1" t="s">
        <v>52</v>
      </c>
      <c r="AS248" s="1" t="s">
        <v>52</v>
      </c>
      <c r="AU248" s="1" t="s">
        <v>427</v>
      </c>
      <c r="AV248">
        <v>83</v>
      </c>
    </row>
    <row r="249" spans="1:48" ht="30" customHeight="1">
      <c r="A249" s="11"/>
      <c r="B249" s="11"/>
      <c r="C249" s="11"/>
      <c r="D249" s="11"/>
      <c r="E249" s="12"/>
      <c r="F249" s="12"/>
      <c r="G249" s="12"/>
      <c r="H249" s="12"/>
      <c r="I249" s="12"/>
      <c r="J249" s="12"/>
      <c r="K249" s="12"/>
      <c r="L249" s="12"/>
      <c r="M249" s="11"/>
      <c r="Q249" s="1" t="s">
        <v>408</v>
      </c>
    </row>
    <row r="250" spans="1:48" ht="30" customHeight="1">
      <c r="A250" s="11"/>
      <c r="B250" s="11"/>
      <c r="C250" s="11"/>
      <c r="D250" s="11"/>
      <c r="E250" s="12"/>
      <c r="F250" s="12"/>
      <c r="G250" s="12"/>
      <c r="H250" s="12"/>
      <c r="I250" s="12"/>
      <c r="J250" s="12"/>
      <c r="K250" s="12"/>
      <c r="L250" s="12"/>
      <c r="M250" s="11"/>
      <c r="Q250" s="1" t="s">
        <v>408</v>
      </c>
    </row>
    <row r="251" spans="1:48" ht="30" customHeight="1">
      <c r="A251" s="11"/>
      <c r="B251" s="11"/>
      <c r="C251" s="11"/>
      <c r="D251" s="11"/>
      <c r="E251" s="12"/>
      <c r="F251" s="12"/>
      <c r="G251" s="12"/>
      <c r="H251" s="12"/>
      <c r="I251" s="12"/>
      <c r="J251" s="12"/>
      <c r="K251" s="12"/>
      <c r="L251" s="12"/>
      <c r="M251" s="11"/>
      <c r="Q251" s="1" t="s">
        <v>408</v>
      </c>
    </row>
    <row r="252" spans="1:48" ht="30" customHeight="1">
      <c r="A252" s="11"/>
      <c r="B252" s="11"/>
      <c r="C252" s="11"/>
      <c r="D252" s="11"/>
      <c r="E252" s="12"/>
      <c r="F252" s="12"/>
      <c r="G252" s="12"/>
      <c r="H252" s="12"/>
      <c r="I252" s="12"/>
      <c r="J252" s="12"/>
      <c r="K252" s="12"/>
      <c r="L252" s="12"/>
      <c r="M252" s="11"/>
      <c r="Q252" s="1" t="s">
        <v>408</v>
      </c>
    </row>
    <row r="253" spans="1:48" ht="30" customHeight="1">
      <c r="A253" s="11"/>
      <c r="B253" s="11"/>
      <c r="C253" s="11"/>
      <c r="D253" s="11"/>
      <c r="E253" s="12"/>
      <c r="F253" s="12"/>
      <c r="G253" s="12"/>
      <c r="H253" s="12"/>
      <c r="I253" s="12"/>
      <c r="J253" s="12"/>
      <c r="K253" s="12"/>
      <c r="L253" s="12"/>
      <c r="M253" s="11"/>
      <c r="Q253" s="1" t="s">
        <v>408</v>
      </c>
    </row>
    <row r="254" spans="1:48" ht="30" customHeight="1">
      <c r="A254" s="11"/>
      <c r="B254" s="11"/>
      <c r="C254" s="11"/>
      <c r="D254" s="11"/>
      <c r="E254" s="12"/>
      <c r="F254" s="12"/>
      <c r="G254" s="12"/>
      <c r="H254" s="12"/>
      <c r="I254" s="12"/>
      <c r="J254" s="12"/>
      <c r="K254" s="12"/>
      <c r="L254" s="12"/>
      <c r="M254" s="11"/>
      <c r="Q254" s="1" t="s">
        <v>408</v>
      </c>
    </row>
    <row r="255" spans="1:48" ht="30" customHeight="1">
      <c r="A255" s="11"/>
      <c r="B255" s="11"/>
      <c r="C255" s="11"/>
      <c r="D255" s="11"/>
      <c r="E255" s="12"/>
      <c r="F255" s="12"/>
      <c r="G255" s="12"/>
      <c r="H255" s="12"/>
      <c r="I255" s="12"/>
      <c r="J255" s="12"/>
      <c r="K255" s="12"/>
      <c r="L255" s="12"/>
      <c r="M255" s="11"/>
      <c r="Q255" s="1" t="s">
        <v>408</v>
      </c>
    </row>
    <row r="256" spans="1:48" ht="30" customHeight="1">
      <c r="A256" s="11"/>
      <c r="B256" s="11"/>
      <c r="C256" s="11"/>
      <c r="D256" s="11"/>
      <c r="E256" s="12"/>
      <c r="F256" s="12"/>
      <c r="G256" s="12"/>
      <c r="H256" s="12"/>
      <c r="I256" s="12"/>
      <c r="J256" s="12"/>
      <c r="K256" s="12"/>
      <c r="L256" s="12"/>
      <c r="M256" s="11"/>
      <c r="Q256" s="1" t="s">
        <v>408</v>
      </c>
    </row>
    <row r="257" spans="1:48" ht="30" customHeight="1">
      <c r="A257" s="11"/>
      <c r="B257" s="11"/>
      <c r="C257" s="11"/>
      <c r="D257" s="11"/>
      <c r="E257" s="12"/>
      <c r="F257" s="12"/>
      <c r="G257" s="12"/>
      <c r="H257" s="12"/>
      <c r="I257" s="12"/>
      <c r="J257" s="12"/>
      <c r="K257" s="12"/>
      <c r="L257" s="12"/>
      <c r="M257" s="11"/>
      <c r="Q257" s="1" t="s">
        <v>408</v>
      </c>
    </row>
    <row r="258" spans="1:48" ht="30" customHeight="1">
      <c r="A258" s="11"/>
      <c r="B258" s="11"/>
      <c r="C258" s="11"/>
      <c r="D258" s="11"/>
      <c r="E258" s="12"/>
      <c r="F258" s="12"/>
      <c r="G258" s="12"/>
      <c r="H258" s="12"/>
      <c r="I258" s="12"/>
      <c r="J258" s="12"/>
      <c r="K258" s="12"/>
      <c r="L258" s="12"/>
      <c r="M258" s="11"/>
      <c r="Q258" s="1" t="s">
        <v>408</v>
      </c>
    </row>
    <row r="259" spans="1:48" ht="30" customHeight="1">
      <c r="A259" s="11"/>
      <c r="B259" s="11"/>
      <c r="C259" s="11"/>
      <c r="D259" s="11"/>
      <c r="E259" s="12"/>
      <c r="F259" s="12"/>
      <c r="G259" s="12"/>
      <c r="H259" s="12"/>
      <c r="I259" s="12"/>
      <c r="J259" s="12"/>
      <c r="K259" s="12"/>
      <c r="L259" s="12"/>
      <c r="M259" s="11"/>
      <c r="Q259" s="1" t="s">
        <v>408</v>
      </c>
    </row>
    <row r="260" spans="1:48" ht="30" customHeight="1">
      <c r="A260" s="11"/>
      <c r="B260" s="11"/>
      <c r="C260" s="11"/>
      <c r="D260" s="11"/>
      <c r="E260" s="12"/>
      <c r="F260" s="12"/>
      <c r="G260" s="12"/>
      <c r="H260" s="12"/>
      <c r="I260" s="12"/>
      <c r="J260" s="12"/>
      <c r="K260" s="12"/>
      <c r="L260" s="12"/>
      <c r="M260" s="11"/>
      <c r="Q260" s="1" t="s">
        <v>408</v>
      </c>
    </row>
    <row r="261" spans="1:48" ht="30" customHeight="1">
      <c r="A261" s="11"/>
      <c r="B261" s="11"/>
      <c r="C261" s="11"/>
      <c r="D261" s="11"/>
      <c r="E261" s="12"/>
      <c r="F261" s="12"/>
      <c r="G261" s="12"/>
      <c r="H261" s="12"/>
      <c r="I261" s="12"/>
      <c r="J261" s="12"/>
      <c r="K261" s="12"/>
      <c r="L261" s="12"/>
      <c r="M261" s="11"/>
      <c r="Q261" s="1" t="s">
        <v>408</v>
      </c>
    </row>
    <row r="262" spans="1:48" ht="30" customHeight="1">
      <c r="A262" s="11"/>
      <c r="B262" s="11"/>
      <c r="C262" s="11"/>
      <c r="D262" s="11"/>
      <c r="E262" s="12"/>
      <c r="F262" s="12"/>
      <c r="G262" s="12"/>
      <c r="H262" s="12"/>
      <c r="I262" s="12"/>
      <c r="J262" s="12"/>
      <c r="K262" s="12"/>
      <c r="L262" s="12"/>
      <c r="M262" s="11"/>
      <c r="Q262" s="1" t="s">
        <v>408</v>
      </c>
    </row>
    <row r="263" spans="1:48" ht="30" customHeight="1">
      <c r="A263" s="11"/>
      <c r="B263" s="11"/>
      <c r="C263" s="11"/>
      <c r="D263" s="11"/>
      <c r="E263" s="12"/>
      <c r="F263" s="12"/>
      <c r="G263" s="12"/>
      <c r="H263" s="12"/>
      <c r="I263" s="12"/>
      <c r="J263" s="12"/>
      <c r="K263" s="12"/>
      <c r="L263" s="12"/>
      <c r="M263" s="11"/>
      <c r="Q263" s="1" t="s">
        <v>408</v>
      </c>
    </row>
    <row r="264" spans="1:48" ht="30" customHeight="1">
      <c r="A264" s="11"/>
      <c r="B264" s="11"/>
      <c r="C264" s="11"/>
      <c r="D264" s="11"/>
      <c r="E264" s="12"/>
      <c r="F264" s="12"/>
      <c r="G264" s="12"/>
      <c r="H264" s="12"/>
      <c r="I264" s="12"/>
      <c r="J264" s="12"/>
      <c r="K264" s="12"/>
      <c r="L264" s="12"/>
      <c r="M264" s="11"/>
      <c r="Q264" s="1" t="s">
        <v>408</v>
      </c>
    </row>
    <row r="265" spans="1:48" ht="30" customHeight="1">
      <c r="A265" s="11"/>
      <c r="B265" s="11"/>
      <c r="C265" s="11"/>
      <c r="D265" s="11"/>
      <c r="E265" s="12"/>
      <c r="F265" s="12"/>
      <c r="G265" s="12"/>
      <c r="H265" s="12"/>
      <c r="I265" s="12"/>
      <c r="J265" s="12"/>
      <c r="K265" s="12"/>
      <c r="L265" s="12"/>
      <c r="M265" s="11"/>
      <c r="Q265" s="1" t="s">
        <v>408</v>
      </c>
    </row>
    <row r="266" spans="1:48" ht="30" customHeight="1">
      <c r="A266" s="11"/>
      <c r="B266" s="11"/>
      <c r="C266" s="11"/>
      <c r="D266" s="11"/>
      <c r="E266" s="12"/>
      <c r="F266" s="12"/>
      <c r="G266" s="12"/>
      <c r="H266" s="12"/>
      <c r="I266" s="12"/>
      <c r="J266" s="12"/>
      <c r="K266" s="12"/>
      <c r="L266" s="12"/>
      <c r="M266" s="11"/>
      <c r="Q266" s="1" t="s">
        <v>408</v>
      </c>
    </row>
    <row r="267" spans="1:48" ht="30" customHeight="1">
      <c r="A267" s="13" t="s">
        <v>79</v>
      </c>
      <c r="B267" s="11"/>
      <c r="C267" s="11"/>
      <c r="D267" s="11"/>
      <c r="E267" s="12"/>
      <c r="F267" s="12">
        <f>SUMIF(Q245:Q266,"01010111",F245:F266)</f>
        <v>0</v>
      </c>
      <c r="G267" s="12"/>
      <c r="H267" s="12">
        <f>SUMIF(Q245:Q266,"01010111",H245:H266)</f>
        <v>0</v>
      </c>
      <c r="I267" s="12"/>
      <c r="J267" s="12">
        <f>SUMIF(Q245:Q266,"01010111",J245:J266)</f>
        <v>0</v>
      </c>
      <c r="K267" s="12"/>
      <c r="L267" s="12">
        <f>SUMIF(Q245:Q266,"01010111",L245:L266)</f>
        <v>0</v>
      </c>
      <c r="M267" s="11"/>
      <c r="N267" t="s">
        <v>80</v>
      </c>
    </row>
    <row r="268" spans="1:48" ht="30" customHeight="1">
      <c r="A268" s="13" t="s">
        <v>428</v>
      </c>
      <c r="B268" s="13" t="s">
        <v>52</v>
      </c>
      <c r="C268" s="11"/>
      <c r="D268" s="11"/>
      <c r="E268" s="12"/>
      <c r="F268" s="12"/>
      <c r="G268" s="12"/>
      <c r="H268" s="12"/>
      <c r="I268" s="12"/>
      <c r="J268" s="12"/>
      <c r="K268" s="12"/>
      <c r="L268" s="12"/>
      <c r="M268" s="11"/>
      <c r="Q268" s="1" t="s">
        <v>429</v>
      </c>
    </row>
    <row r="269" spans="1:48" ht="30" customHeight="1">
      <c r="A269" s="13" t="s">
        <v>430</v>
      </c>
      <c r="B269" s="13" t="s">
        <v>431</v>
      </c>
      <c r="C269" s="13" t="s">
        <v>244</v>
      </c>
      <c r="D269" s="11">
        <v>1</v>
      </c>
      <c r="E269" s="12">
        <f>TRUNC(일위대가목록!E148,0)</f>
        <v>0</v>
      </c>
      <c r="F269" s="12">
        <f>TRUNC(E269*D269, 0)</f>
        <v>0</v>
      </c>
      <c r="G269" s="12">
        <f>TRUNC(일위대가목록!F148,0)</f>
        <v>0</v>
      </c>
      <c r="H269" s="12">
        <f>TRUNC(G269*D269, 0)</f>
        <v>0</v>
      </c>
      <c r="I269" s="12">
        <f>TRUNC(일위대가목록!G148,0)</f>
        <v>0</v>
      </c>
      <c r="J269" s="12">
        <f>TRUNC(I269*D269, 0)</f>
        <v>0</v>
      </c>
      <c r="K269" s="12">
        <f t="shared" ref="K269:L273" si="21">TRUNC(E269+G269+I269, 0)</f>
        <v>0</v>
      </c>
      <c r="L269" s="12">
        <f t="shared" si="21"/>
        <v>0</v>
      </c>
      <c r="M269" s="13" t="s">
        <v>432</v>
      </c>
      <c r="N269" s="1" t="s">
        <v>433</v>
      </c>
      <c r="O269" s="1" t="s">
        <v>52</v>
      </c>
      <c r="P269" s="1" t="s">
        <v>52</v>
      </c>
      <c r="Q269" s="1" t="s">
        <v>429</v>
      </c>
      <c r="R269" s="1" t="s">
        <v>64</v>
      </c>
      <c r="S269" s="1" t="s">
        <v>65</v>
      </c>
      <c r="T269" s="1" t="s">
        <v>65</v>
      </c>
      <c r="AR269" s="1" t="s">
        <v>52</v>
      </c>
      <c r="AS269" s="1" t="s">
        <v>52</v>
      </c>
      <c r="AU269" s="1" t="s">
        <v>434</v>
      </c>
      <c r="AV269">
        <v>86</v>
      </c>
    </row>
    <row r="270" spans="1:48" ht="30" customHeight="1">
      <c r="A270" s="13" t="s">
        <v>435</v>
      </c>
      <c r="B270" s="13" t="s">
        <v>436</v>
      </c>
      <c r="C270" s="13" t="s">
        <v>120</v>
      </c>
      <c r="D270" s="11">
        <v>2</v>
      </c>
      <c r="E270" s="12">
        <f>TRUNC(일위대가목록!E121,0)</f>
        <v>0</v>
      </c>
      <c r="F270" s="12">
        <f>TRUNC(E270*D270, 0)</f>
        <v>0</v>
      </c>
      <c r="G270" s="12">
        <f>TRUNC(일위대가목록!F121,0)</f>
        <v>0</v>
      </c>
      <c r="H270" s="12">
        <f>TRUNC(G270*D270, 0)</f>
        <v>0</v>
      </c>
      <c r="I270" s="12">
        <f>TRUNC(일위대가목록!G121,0)</f>
        <v>0</v>
      </c>
      <c r="J270" s="12">
        <f>TRUNC(I270*D270, 0)</f>
        <v>0</v>
      </c>
      <c r="K270" s="12">
        <f t="shared" si="21"/>
        <v>0</v>
      </c>
      <c r="L270" s="12">
        <f t="shared" si="21"/>
        <v>0</v>
      </c>
      <c r="M270" s="13" t="s">
        <v>437</v>
      </c>
      <c r="N270" s="1" t="s">
        <v>438</v>
      </c>
      <c r="O270" s="1" t="s">
        <v>52</v>
      </c>
      <c r="P270" s="1" t="s">
        <v>52</v>
      </c>
      <c r="Q270" s="1" t="s">
        <v>429</v>
      </c>
      <c r="R270" s="1" t="s">
        <v>64</v>
      </c>
      <c r="S270" s="1" t="s">
        <v>65</v>
      </c>
      <c r="T270" s="1" t="s">
        <v>65</v>
      </c>
      <c r="AR270" s="1" t="s">
        <v>52</v>
      </c>
      <c r="AS270" s="1" t="s">
        <v>52</v>
      </c>
      <c r="AU270" s="1" t="s">
        <v>439</v>
      </c>
      <c r="AV270">
        <v>174</v>
      </c>
    </row>
    <row r="271" spans="1:48" ht="30" customHeight="1">
      <c r="A271" s="13" t="s">
        <v>440</v>
      </c>
      <c r="B271" s="13" t="s">
        <v>441</v>
      </c>
      <c r="C271" s="13" t="s">
        <v>69</v>
      </c>
      <c r="D271" s="11">
        <v>22</v>
      </c>
      <c r="E271" s="12" t="e">
        <f>TRUNC(#REF!,0)</f>
        <v>#REF!</v>
      </c>
      <c r="F271" s="12" t="e">
        <f>TRUNC(E271*D271, 0)</f>
        <v>#REF!</v>
      </c>
      <c r="G271" s="12" t="e">
        <f>TRUNC(#REF!,0)</f>
        <v>#REF!</v>
      </c>
      <c r="H271" s="12" t="e">
        <f>TRUNC(G271*D271, 0)</f>
        <v>#REF!</v>
      </c>
      <c r="I271" s="12" t="e">
        <f>TRUNC(#REF!,0)</f>
        <v>#REF!</v>
      </c>
      <c r="J271" s="12" t="e">
        <f>TRUNC(I271*D271, 0)</f>
        <v>#REF!</v>
      </c>
      <c r="K271" s="12" t="e">
        <f t="shared" si="21"/>
        <v>#REF!</v>
      </c>
      <c r="L271" s="12" t="e">
        <f t="shared" si="21"/>
        <v>#REF!</v>
      </c>
      <c r="M271" s="13" t="s">
        <v>121</v>
      </c>
      <c r="N271" s="1" t="s">
        <v>442</v>
      </c>
      <c r="O271" s="1" t="s">
        <v>52</v>
      </c>
      <c r="P271" s="1" t="s">
        <v>52</v>
      </c>
      <c r="Q271" s="1" t="s">
        <v>429</v>
      </c>
      <c r="R271" s="1" t="s">
        <v>65</v>
      </c>
      <c r="S271" s="1" t="s">
        <v>65</v>
      </c>
      <c r="T271" s="1" t="s">
        <v>64</v>
      </c>
      <c r="AR271" s="1" t="s">
        <v>52</v>
      </c>
      <c r="AS271" s="1" t="s">
        <v>52</v>
      </c>
      <c r="AU271" s="1" t="s">
        <v>443</v>
      </c>
      <c r="AV271">
        <v>90</v>
      </c>
    </row>
    <row r="272" spans="1:48" ht="30" customHeight="1">
      <c r="A272" s="13" t="s">
        <v>444</v>
      </c>
      <c r="B272" s="13" t="s">
        <v>445</v>
      </c>
      <c r="C272" s="13" t="s">
        <v>446</v>
      </c>
      <c r="D272" s="11">
        <v>1</v>
      </c>
      <c r="E272" s="12" t="e">
        <f>TRUNC(#REF!,0)</f>
        <v>#REF!</v>
      </c>
      <c r="F272" s="12" t="e">
        <f>TRUNC(E272*D272, 0)</f>
        <v>#REF!</v>
      </c>
      <c r="G272" s="12" t="e">
        <f>TRUNC(#REF!,0)</f>
        <v>#REF!</v>
      </c>
      <c r="H272" s="12" t="e">
        <f>TRUNC(G272*D272, 0)</f>
        <v>#REF!</v>
      </c>
      <c r="I272" s="12" t="e">
        <f>TRUNC(#REF!,0)</f>
        <v>#REF!</v>
      </c>
      <c r="J272" s="12" t="e">
        <f>TRUNC(I272*D272, 0)</f>
        <v>#REF!</v>
      </c>
      <c r="K272" s="12" t="e">
        <f t="shared" si="21"/>
        <v>#REF!</v>
      </c>
      <c r="L272" s="12" t="e">
        <f t="shared" si="21"/>
        <v>#REF!</v>
      </c>
      <c r="M272" s="13" t="s">
        <v>295</v>
      </c>
      <c r="N272" s="1" t="s">
        <v>447</v>
      </c>
      <c r="O272" s="1" t="s">
        <v>52</v>
      </c>
      <c r="P272" s="1" t="s">
        <v>52</v>
      </c>
      <c r="Q272" s="1" t="s">
        <v>429</v>
      </c>
      <c r="R272" s="1" t="s">
        <v>65</v>
      </c>
      <c r="S272" s="1" t="s">
        <v>65</v>
      </c>
      <c r="T272" s="1" t="s">
        <v>64</v>
      </c>
      <c r="AR272" s="1" t="s">
        <v>52</v>
      </c>
      <c r="AS272" s="1" t="s">
        <v>52</v>
      </c>
      <c r="AU272" s="1" t="s">
        <v>448</v>
      </c>
      <c r="AV272">
        <v>192</v>
      </c>
    </row>
    <row r="273" spans="1:48" ht="30" customHeight="1">
      <c r="A273" s="13" t="s">
        <v>449</v>
      </c>
      <c r="B273" s="13" t="s">
        <v>450</v>
      </c>
      <c r="C273" s="13" t="s">
        <v>446</v>
      </c>
      <c r="D273" s="11">
        <v>1</v>
      </c>
      <c r="E273" s="12" t="e">
        <f>TRUNC(#REF!,0)</f>
        <v>#REF!</v>
      </c>
      <c r="F273" s="12" t="e">
        <f>TRUNC(E273*D273, 0)</f>
        <v>#REF!</v>
      </c>
      <c r="G273" s="12" t="e">
        <f>TRUNC(#REF!,0)</f>
        <v>#REF!</v>
      </c>
      <c r="H273" s="12" t="e">
        <f>TRUNC(G273*D273, 0)</f>
        <v>#REF!</v>
      </c>
      <c r="I273" s="12" t="e">
        <f>TRUNC(#REF!,0)</f>
        <v>#REF!</v>
      </c>
      <c r="J273" s="12" t="e">
        <f>TRUNC(I273*D273, 0)</f>
        <v>#REF!</v>
      </c>
      <c r="K273" s="12" t="e">
        <f t="shared" si="21"/>
        <v>#REF!</v>
      </c>
      <c r="L273" s="12" t="e">
        <f t="shared" si="21"/>
        <v>#REF!</v>
      </c>
      <c r="M273" s="13" t="s">
        <v>295</v>
      </c>
      <c r="N273" s="1" t="s">
        <v>451</v>
      </c>
      <c r="O273" s="1" t="s">
        <v>52</v>
      </c>
      <c r="P273" s="1" t="s">
        <v>52</v>
      </c>
      <c r="Q273" s="1" t="s">
        <v>429</v>
      </c>
      <c r="R273" s="1" t="s">
        <v>65</v>
      </c>
      <c r="S273" s="1" t="s">
        <v>65</v>
      </c>
      <c r="T273" s="1" t="s">
        <v>64</v>
      </c>
      <c r="AR273" s="1" t="s">
        <v>52</v>
      </c>
      <c r="AS273" s="1" t="s">
        <v>52</v>
      </c>
      <c r="AU273" s="1" t="s">
        <v>452</v>
      </c>
      <c r="AV273">
        <v>193</v>
      </c>
    </row>
    <row r="274" spans="1:48" ht="30" customHeight="1">
      <c r="A274" s="11"/>
      <c r="B274" s="11"/>
      <c r="C274" s="11"/>
      <c r="D274" s="11"/>
      <c r="E274" s="12"/>
      <c r="F274" s="12"/>
      <c r="G274" s="12"/>
      <c r="H274" s="12"/>
      <c r="I274" s="12"/>
      <c r="J274" s="12"/>
      <c r="K274" s="12"/>
      <c r="L274" s="12"/>
      <c r="M274" s="11"/>
      <c r="Q274" s="1" t="s">
        <v>429</v>
      </c>
    </row>
    <row r="275" spans="1:48" ht="30" customHeight="1">
      <c r="A275" s="11"/>
      <c r="B275" s="11"/>
      <c r="C275" s="11"/>
      <c r="D275" s="11"/>
      <c r="E275" s="12"/>
      <c r="F275" s="12"/>
      <c r="G275" s="12"/>
      <c r="H275" s="12"/>
      <c r="I275" s="12"/>
      <c r="J275" s="12"/>
      <c r="K275" s="12"/>
      <c r="L275" s="12"/>
      <c r="M275" s="11"/>
      <c r="Q275" s="1" t="s">
        <v>429</v>
      </c>
    </row>
    <row r="276" spans="1:48" ht="30" customHeight="1">
      <c r="A276" s="11"/>
      <c r="B276" s="11"/>
      <c r="C276" s="11"/>
      <c r="D276" s="11"/>
      <c r="E276" s="12"/>
      <c r="F276" s="12"/>
      <c r="G276" s="12"/>
      <c r="H276" s="12"/>
      <c r="I276" s="12"/>
      <c r="J276" s="12"/>
      <c r="K276" s="12"/>
      <c r="L276" s="12"/>
      <c r="M276" s="11"/>
      <c r="Q276" s="1" t="s">
        <v>429</v>
      </c>
    </row>
    <row r="277" spans="1:48" ht="30" customHeight="1">
      <c r="A277" s="11"/>
      <c r="B277" s="11"/>
      <c r="C277" s="11"/>
      <c r="D277" s="11"/>
      <c r="E277" s="12"/>
      <c r="F277" s="12"/>
      <c r="G277" s="12"/>
      <c r="H277" s="12"/>
      <c r="I277" s="12"/>
      <c r="J277" s="12"/>
      <c r="K277" s="12"/>
      <c r="L277" s="12"/>
      <c r="M277" s="11"/>
      <c r="Q277" s="1" t="s">
        <v>429</v>
      </c>
    </row>
    <row r="278" spans="1:48" ht="30" customHeight="1">
      <c r="A278" s="11"/>
      <c r="B278" s="11"/>
      <c r="C278" s="11"/>
      <c r="D278" s="11"/>
      <c r="E278" s="12"/>
      <c r="F278" s="12"/>
      <c r="G278" s="12"/>
      <c r="H278" s="12"/>
      <c r="I278" s="12"/>
      <c r="J278" s="12"/>
      <c r="K278" s="12"/>
      <c r="L278" s="12"/>
      <c r="M278" s="11"/>
      <c r="Q278" s="1" t="s">
        <v>429</v>
      </c>
    </row>
    <row r="279" spans="1:48" ht="30" customHeight="1">
      <c r="A279" s="11"/>
      <c r="B279" s="11"/>
      <c r="C279" s="11"/>
      <c r="D279" s="11"/>
      <c r="E279" s="12"/>
      <c r="F279" s="12"/>
      <c r="G279" s="12"/>
      <c r="H279" s="12"/>
      <c r="I279" s="12"/>
      <c r="J279" s="12"/>
      <c r="K279" s="12"/>
      <c r="L279" s="12"/>
      <c r="M279" s="11"/>
      <c r="Q279" s="1" t="s">
        <v>429</v>
      </c>
    </row>
    <row r="280" spans="1:48" ht="30" customHeight="1">
      <c r="A280" s="11"/>
      <c r="B280" s="11"/>
      <c r="C280" s="11"/>
      <c r="D280" s="11"/>
      <c r="E280" s="12"/>
      <c r="F280" s="12"/>
      <c r="G280" s="12"/>
      <c r="H280" s="12"/>
      <c r="I280" s="12"/>
      <c r="J280" s="12"/>
      <c r="K280" s="12"/>
      <c r="L280" s="12"/>
      <c r="M280" s="11"/>
      <c r="Q280" s="1" t="s">
        <v>429</v>
      </c>
    </row>
    <row r="281" spans="1:48" ht="30" customHeight="1">
      <c r="A281" s="11"/>
      <c r="B281" s="11"/>
      <c r="C281" s="11"/>
      <c r="D281" s="11"/>
      <c r="E281" s="12"/>
      <c r="F281" s="12"/>
      <c r="G281" s="12"/>
      <c r="H281" s="12"/>
      <c r="I281" s="12"/>
      <c r="J281" s="12"/>
      <c r="K281" s="12"/>
      <c r="L281" s="12"/>
      <c r="M281" s="11"/>
      <c r="Q281" s="1" t="s">
        <v>429</v>
      </c>
    </row>
    <row r="282" spans="1:48" ht="30" customHeight="1">
      <c r="A282" s="11"/>
      <c r="B282" s="11"/>
      <c r="C282" s="11"/>
      <c r="D282" s="11"/>
      <c r="E282" s="12"/>
      <c r="F282" s="12"/>
      <c r="G282" s="12"/>
      <c r="H282" s="12"/>
      <c r="I282" s="12"/>
      <c r="J282" s="12"/>
      <c r="K282" s="12"/>
      <c r="L282" s="12"/>
      <c r="M282" s="11"/>
      <c r="Q282" s="1" t="s">
        <v>429</v>
      </c>
    </row>
    <row r="283" spans="1:48" ht="30" customHeight="1">
      <c r="A283" s="11"/>
      <c r="B283" s="11"/>
      <c r="C283" s="11"/>
      <c r="D283" s="11"/>
      <c r="E283" s="12"/>
      <c r="F283" s="12"/>
      <c r="G283" s="12"/>
      <c r="H283" s="12"/>
      <c r="I283" s="12"/>
      <c r="J283" s="12"/>
      <c r="K283" s="12"/>
      <c r="L283" s="12"/>
      <c r="M283" s="11"/>
      <c r="Q283" s="1" t="s">
        <v>429</v>
      </c>
    </row>
    <row r="284" spans="1:48" ht="30" customHeight="1">
      <c r="A284" s="11"/>
      <c r="B284" s="11"/>
      <c r="C284" s="11"/>
      <c r="D284" s="11"/>
      <c r="E284" s="12"/>
      <c r="F284" s="12"/>
      <c r="G284" s="12"/>
      <c r="H284" s="12"/>
      <c r="I284" s="12"/>
      <c r="J284" s="12"/>
      <c r="K284" s="12"/>
      <c r="L284" s="12"/>
      <c r="M284" s="11"/>
      <c r="Q284" s="1" t="s">
        <v>429</v>
      </c>
    </row>
    <row r="285" spans="1:48" ht="30" customHeight="1">
      <c r="A285" s="11"/>
      <c r="B285" s="11"/>
      <c r="C285" s="11"/>
      <c r="D285" s="11"/>
      <c r="E285" s="12"/>
      <c r="F285" s="12"/>
      <c r="G285" s="12"/>
      <c r="H285" s="12"/>
      <c r="I285" s="12"/>
      <c r="J285" s="12"/>
      <c r="K285" s="12"/>
      <c r="L285" s="12"/>
      <c r="M285" s="11"/>
      <c r="Q285" s="1" t="s">
        <v>429</v>
      </c>
    </row>
    <row r="286" spans="1:48" ht="30" customHeight="1">
      <c r="A286" s="11"/>
      <c r="B286" s="11"/>
      <c r="C286" s="11"/>
      <c r="D286" s="11"/>
      <c r="E286" s="12"/>
      <c r="F286" s="12"/>
      <c r="G286" s="12"/>
      <c r="H286" s="12"/>
      <c r="I286" s="12"/>
      <c r="J286" s="12"/>
      <c r="K286" s="12"/>
      <c r="L286" s="12"/>
      <c r="M286" s="11"/>
      <c r="Q286" s="1" t="s">
        <v>429</v>
      </c>
    </row>
    <row r="287" spans="1:48" ht="30" customHeight="1">
      <c r="A287" s="11"/>
      <c r="B287" s="11"/>
      <c r="C287" s="11"/>
      <c r="D287" s="11"/>
      <c r="E287" s="12"/>
      <c r="F287" s="12"/>
      <c r="G287" s="12"/>
      <c r="H287" s="12"/>
      <c r="I287" s="12"/>
      <c r="J287" s="12"/>
      <c r="K287" s="12"/>
      <c r="L287" s="12"/>
      <c r="M287" s="11"/>
      <c r="Q287" s="1" t="s">
        <v>429</v>
      </c>
    </row>
    <row r="288" spans="1:48" ht="30" customHeight="1">
      <c r="A288" s="11"/>
      <c r="B288" s="11"/>
      <c r="C288" s="11"/>
      <c r="D288" s="11"/>
      <c r="E288" s="12"/>
      <c r="F288" s="12"/>
      <c r="G288" s="12"/>
      <c r="H288" s="12"/>
      <c r="I288" s="12"/>
      <c r="J288" s="12"/>
      <c r="K288" s="12"/>
      <c r="L288" s="12"/>
      <c r="M288" s="11"/>
      <c r="Q288" s="1" t="s">
        <v>429</v>
      </c>
    </row>
    <row r="289" spans="1:48" ht="30" customHeight="1">
      <c r="A289" s="11"/>
      <c r="B289" s="11"/>
      <c r="C289" s="11"/>
      <c r="D289" s="11"/>
      <c r="E289" s="12"/>
      <c r="F289" s="12"/>
      <c r="G289" s="12"/>
      <c r="H289" s="12"/>
      <c r="I289" s="12"/>
      <c r="J289" s="12"/>
      <c r="K289" s="12"/>
      <c r="L289" s="12"/>
      <c r="M289" s="11"/>
      <c r="Q289" s="1" t="s">
        <v>429</v>
      </c>
    </row>
    <row r="290" spans="1:48" ht="30" customHeight="1">
      <c r="A290" s="11"/>
      <c r="B290" s="11"/>
      <c r="C290" s="11"/>
      <c r="D290" s="11"/>
      <c r="E290" s="12"/>
      <c r="F290" s="12"/>
      <c r="G290" s="12"/>
      <c r="H290" s="12"/>
      <c r="I290" s="12"/>
      <c r="J290" s="12"/>
      <c r="K290" s="12"/>
      <c r="L290" s="12"/>
      <c r="M290" s="11"/>
      <c r="Q290" s="1" t="s">
        <v>429</v>
      </c>
    </row>
    <row r="291" spans="1:48" ht="30" customHeight="1">
      <c r="A291" s="13" t="s">
        <v>79</v>
      </c>
      <c r="B291" s="11"/>
      <c r="C291" s="11"/>
      <c r="D291" s="11"/>
      <c r="E291" s="12"/>
      <c r="F291" s="12" t="e">
        <f>SUMIF(Q269:Q290,"01010112",F269:F290)</f>
        <v>#REF!</v>
      </c>
      <c r="G291" s="12"/>
      <c r="H291" s="12" t="e">
        <f>SUMIF(Q269:Q290,"01010112",H269:H290)</f>
        <v>#REF!</v>
      </c>
      <c r="I291" s="12"/>
      <c r="J291" s="12" t="e">
        <f>SUMIF(Q269:Q290,"01010112",J269:J290)</f>
        <v>#REF!</v>
      </c>
      <c r="K291" s="12"/>
      <c r="L291" s="12" t="e">
        <f>SUMIF(Q269:Q290,"01010112",L269:L290)</f>
        <v>#REF!</v>
      </c>
      <c r="M291" s="11"/>
      <c r="N291" t="s">
        <v>80</v>
      </c>
    </row>
    <row r="292" spans="1:48" ht="30" customHeight="1">
      <c r="A292" s="13" t="s">
        <v>453</v>
      </c>
      <c r="B292" s="13" t="s">
        <v>52</v>
      </c>
      <c r="C292" s="11"/>
      <c r="D292" s="11"/>
      <c r="E292" s="12"/>
      <c r="F292" s="12"/>
      <c r="G292" s="12"/>
      <c r="H292" s="12"/>
      <c r="I292" s="12"/>
      <c r="J292" s="12"/>
      <c r="K292" s="12"/>
      <c r="L292" s="12"/>
      <c r="M292" s="11"/>
      <c r="Q292" s="1" t="s">
        <v>454</v>
      </c>
    </row>
    <row r="293" spans="1:48" ht="30" customHeight="1">
      <c r="A293" s="13" t="s">
        <v>455</v>
      </c>
      <c r="B293" s="13" t="s">
        <v>52</v>
      </c>
      <c r="C293" s="13" t="s">
        <v>244</v>
      </c>
      <c r="D293" s="11">
        <v>1</v>
      </c>
      <c r="E293" s="12" t="e">
        <f>TRUNC(#REF!,0)</f>
        <v>#REF!</v>
      </c>
      <c r="F293" s="12" t="e">
        <f t="shared" ref="F293:F298" si="22">TRUNC(E293*D293, 0)</f>
        <v>#REF!</v>
      </c>
      <c r="G293" s="12" t="e">
        <f>TRUNC(#REF!,0)</f>
        <v>#REF!</v>
      </c>
      <c r="H293" s="12" t="e">
        <f t="shared" ref="H293:H298" si="23">TRUNC(G293*D293, 0)</f>
        <v>#REF!</v>
      </c>
      <c r="I293" s="12" t="e">
        <f>TRUNC(#REF!,0)</f>
        <v>#REF!</v>
      </c>
      <c r="J293" s="12" t="e">
        <f t="shared" ref="J293:J298" si="24">TRUNC(I293*D293, 0)</f>
        <v>#REF!</v>
      </c>
      <c r="K293" s="12" t="e">
        <f t="shared" ref="K293:L298" si="25">TRUNC(E293+G293+I293, 0)</f>
        <v>#REF!</v>
      </c>
      <c r="L293" s="12" t="e">
        <f t="shared" si="25"/>
        <v>#REF!</v>
      </c>
      <c r="M293" s="13" t="s">
        <v>143</v>
      </c>
      <c r="N293" s="1" t="s">
        <v>456</v>
      </c>
      <c r="O293" s="1" t="s">
        <v>52</v>
      </c>
      <c r="P293" s="1" t="s">
        <v>52</v>
      </c>
      <c r="Q293" s="1" t="s">
        <v>454</v>
      </c>
      <c r="R293" s="1" t="s">
        <v>65</v>
      </c>
      <c r="S293" s="1" t="s">
        <v>65</v>
      </c>
      <c r="T293" s="1" t="s">
        <v>64</v>
      </c>
      <c r="AR293" s="1" t="s">
        <v>52</v>
      </c>
      <c r="AS293" s="1" t="s">
        <v>52</v>
      </c>
      <c r="AU293" s="1" t="s">
        <v>457</v>
      </c>
      <c r="AV293">
        <v>242</v>
      </c>
    </row>
    <row r="294" spans="1:48" ht="30" customHeight="1">
      <c r="A294" s="13" t="s">
        <v>458</v>
      </c>
      <c r="B294" s="13" t="s">
        <v>52</v>
      </c>
      <c r="C294" s="13" t="s">
        <v>244</v>
      </c>
      <c r="D294" s="11">
        <v>1</v>
      </c>
      <c r="E294" s="12" t="e">
        <f>TRUNC(#REF!,0)</f>
        <v>#REF!</v>
      </c>
      <c r="F294" s="12" t="e">
        <f t="shared" si="22"/>
        <v>#REF!</v>
      </c>
      <c r="G294" s="12" t="e">
        <f>TRUNC(#REF!,0)</f>
        <v>#REF!</v>
      </c>
      <c r="H294" s="12" t="e">
        <f t="shared" si="23"/>
        <v>#REF!</v>
      </c>
      <c r="I294" s="12" t="e">
        <f>TRUNC(#REF!,0)</f>
        <v>#REF!</v>
      </c>
      <c r="J294" s="12" t="e">
        <f t="shared" si="24"/>
        <v>#REF!</v>
      </c>
      <c r="K294" s="12" t="e">
        <f t="shared" si="25"/>
        <v>#REF!</v>
      </c>
      <c r="L294" s="12" t="e">
        <f t="shared" si="25"/>
        <v>#REF!</v>
      </c>
      <c r="M294" s="13" t="s">
        <v>52</v>
      </c>
      <c r="N294" s="1" t="s">
        <v>459</v>
      </c>
      <c r="O294" s="1" t="s">
        <v>52</v>
      </c>
      <c r="P294" s="1" t="s">
        <v>52</v>
      </c>
      <c r="Q294" s="1" t="s">
        <v>454</v>
      </c>
      <c r="R294" s="1" t="s">
        <v>65</v>
      </c>
      <c r="S294" s="1" t="s">
        <v>65</v>
      </c>
      <c r="T294" s="1" t="s">
        <v>64</v>
      </c>
      <c r="AR294" s="1" t="s">
        <v>52</v>
      </c>
      <c r="AS294" s="1" t="s">
        <v>52</v>
      </c>
      <c r="AU294" s="1" t="s">
        <v>460</v>
      </c>
      <c r="AV294">
        <v>243</v>
      </c>
    </row>
    <row r="295" spans="1:48" ht="30" customHeight="1">
      <c r="A295" s="13" t="s">
        <v>461</v>
      </c>
      <c r="B295" s="13" t="s">
        <v>52</v>
      </c>
      <c r="C295" s="13" t="s">
        <v>244</v>
      </c>
      <c r="D295" s="11">
        <v>1</v>
      </c>
      <c r="E295" s="12" t="e">
        <f>TRUNC(#REF!,0)</f>
        <v>#REF!</v>
      </c>
      <c r="F295" s="12" t="e">
        <f t="shared" si="22"/>
        <v>#REF!</v>
      </c>
      <c r="G295" s="12" t="e">
        <f>TRUNC(#REF!,0)</f>
        <v>#REF!</v>
      </c>
      <c r="H295" s="12" t="e">
        <f t="shared" si="23"/>
        <v>#REF!</v>
      </c>
      <c r="I295" s="12" t="e">
        <f>TRUNC(#REF!,0)</f>
        <v>#REF!</v>
      </c>
      <c r="J295" s="12" t="e">
        <f t="shared" si="24"/>
        <v>#REF!</v>
      </c>
      <c r="K295" s="12" t="e">
        <f t="shared" si="25"/>
        <v>#REF!</v>
      </c>
      <c r="L295" s="12" t="e">
        <f t="shared" si="25"/>
        <v>#REF!</v>
      </c>
      <c r="M295" s="13" t="s">
        <v>52</v>
      </c>
      <c r="N295" s="1" t="s">
        <v>462</v>
      </c>
      <c r="O295" s="1" t="s">
        <v>52</v>
      </c>
      <c r="P295" s="1" t="s">
        <v>52</v>
      </c>
      <c r="Q295" s="1" t="s">
        <v>454</v>
      </c>
      <c r="R295" s="1" t="s">
        <v>65</v>
      </c>
      <c r="S295" s="1" t="s">
        <v>65</v>
      </c>
      <c r="T295" s="1" t="s">
        <v>64</v>
      </c>
      <c r="AR295" s="1" t="s">
        <v>52</v>
      </c>
      <c r="AS295" s="1" t="s">
        <v>52</v>
      </c>
      <c r="AU295" s="1" t="s">
        <v>463</v>
      </c>
      <c r="AV295">
        <v>244</v>
      </c>
    </row>
    <row r="296" spans="1:48" ht="30" customHeight="1">
      <c r="A296" s="13" t="s">
        <v>464</v>
      </c>
      <c r="B296" s="13" t="s">
        <v>52</v>
      </c>
      <c r="C296" s="13" t="s">
        <v>244</v>
      </c>
      <c r="D296" s="11">
        <v>1</v>
      </c>
      <c r="E296" s="12" t="e">
        <f>TRUNC(#REF!,0)</f>
        <v>#REF!</v>
      </c>
      <c r="F296" s="12" t="e">
        <f t="shared" si="22"/>
        <v>#REF!</v>
      </c>
      <c r="G296" s="12" t="e">
        <f>TRUNC(#REF!,0)</f>
        <v>#REF!</v>
      </c>
      <c r="H296" s="12" t="e">
        <f t="shared" si="23"/>
        <v>#REF!</v>
      </c>
      <c r="I296" s="12" t="e">
        <f>TRUNC(#REF!,0)</f>
        <v>#REF!</v>
      </c>
      <c r="J296" s="12" t="e">
        <f t="shared" si="24"/>
        <v>#REF!</v>
      </c>
      <c r="K296" s="12" t="e">
        <f t="shared" si="25"/>
        <v>#REF!</v>
      </c>
      <c r="L296" s="12" t="e">
        <f t="shared" si="25"/>
        <v>#REF!</v>
      </c>
      <c r="M296" s="13" t="s">
        <v>52</v>
      </c>
      <c r="N296" s="1" t="s">
        <v>465</v>
      </c>
      <c r="O296" s="1" t="s">
        <v>52</v>
      </c>
      <c r="P296" s="1" t="s">
        <v>52</v>
      </c>
      <c r="Q296" s="1" t="s">
        <v>454</v>
      </c>
      <c r="R296" s="1" t="s">
        <v>65</v>
      </c>
      <c r="S296" s="1" t="s">
        <v>65</v>
      </c>
      <c r="T296" s="1" t="s">
        <v>64</v>
      </c>
      <c r="AR296" s="1" t="s">
        <v>52</v>
      </c>
      <c r="AS296" s="1" t="s">
        <v>52</v>
      </c>
      <c r="AU296" s="1" t="s">
        <v>466</v>
      </c>
      <c r="AV296">
        <v>245</v>
      </c>
    </row>
    <row r="297" spans="1:48" ht="30" customHeight="1">
      <c r="A297" s="13" t="s">
        <v>467</v>
      </c>
      <c r="B297" s="13" t="s">
        <v>52</v>
      </c>
      <c r="C297" s="13" t="s">
        <v>244</v>
      </c>
      <c r="D297" s="11">
        <v>1</v>
      </c>
      <c r="E297" s="12" t="e">
        <f>TRUNC(#REF!,0)</f>
        <v>#REF!</v>
      </c>
      <c r="F297" s="12" t="e">
        <f t="shared" si="22"/>
        <v>#REF!</v>
      </c>
      <c r="G297" s="12" t="e">
        <f>TRUNC(#REF!,0)</f>
        <v>#REF!</v>
      </c>
      <c r="H297" s="12" t="e">
        <f t="shared" si="23"/>
        <v>#REF!</v>
      </c>
      <c r="I297" s="12" t="e">
        <f>TRUNC(#REF!,0)</f>
        <v>#REF!</v>
      </c>
      <c r="J297" s="12" t="e">
        <f t="shared" si="24"/>
        <v>#REF!</v>
      </c>
      <c r="K297" s="12" t="e">
        <f t="shared" si="25"/>
        <v>#REF!</v>
      </c>
      <c r="L297" s="12" t="e">
        <f t="shared" si="25"/>
        <v>#REF!</v>
      </c>
      <c r="M297" s="13" t="s">
        <v>52</v>
      </c>
      <c r="N297" s="1" t="s">
        <v>468</v>
      </c>
      <c r="O297" s="1" t="s">
        <v>52</v>
      </c>
      <c r="P297" s="1" t="s">
        <v>52</v>
      </c>
      <c r="Q297" s="1" t="s">
        <v>454</v>
      </c>
      <c r="R297" s="1" t="s">
        <v>65</v>
      </c>
      <c r="S297" s="1" t="s">
        <v>65</v>
      </c>
      <c r="T297" s="1" t="s">
        <v>64</v>
      </c>
      <c r="AR297" s="1" t="s">
        <v>52</v>
      </c>
      <c r="AS297" s="1" t="s">
        <v>52</v>
      </c>
      <c r="AU297" s="1" t="s">
        <v>469</v>
      </c>
      <c r="AV297">
        <v>247</v>
      </c>
    </row>
    <row r="298" spans="1:48" ht="30" customHeight="1">
      <c r="A298" s="13" t="s">
        <v>470</v>
      </c>
      <c r="B298" s="13" t="s">
        <v>52</v>
      </c>
      <c r="C298" s="13" t="s">
        <v>244</v>
      </c>
      <c r="D298" s="11">
        <v>1</v>
      </c>
      <c r="E298" s="12" t="e">
        <f>TRUNC(#REF!,0)</f>
        <v>#REF!</v>
      </c>
      <c r="F298" s="12" t="e">
        <f t="shared" si="22"/>
        <v>#REF!</v>
      </c>
      <c r="G298" s="12" t="e">
        <f>TRUNC(#REF!,0)</f>
        <v>#REF!</v>
      </c>
      <c r="H298" s="12" t="e">
        <f t="shared" si="23"/>
        <v>#REF!</v>
      </c>
      <c r="I298" s="12" t="e">
        <f>TRUNC(#REF!,0)</f>
        <v>#REF!</v>
      </c>
      <c r="J298" s="12" t="e">
        <f t="shared" si="24"/>
        <v>#REF!</v>
      </c>
      <c r="K298" s="12" t="e">
        <f t="shared" si="25"/>
        <v>#REF!</v>
      </c>
      <c r="L298" s="12" t="e">
        <f t="shared" si="25"/>
        <v>#REF!</v>
      </c>
      <c r="M298" s="13" t="s">
        <v>52</v>
      </c>
      <c r="N298" s="1" t="s">
        <v>471</v>
      </c>
      <c r="O298" s="1" t="s">
        <v>52</v>
      </c>
      <c r="P298" s="1" t="s">
        <v>52</v>
      </c>
      <c r="Q298" s="1" t="s">
        <v>454</v>
      </c>
      <c r="R298" s="1" t="s">
        <v>65</v>
      </c>
      <c r="S298" s="1" t="s">
        <v>65</v>
      </c>
      <c r="T298" s="1" t="s">
        <v>64</v>
      </c>
      <c r="AR298" s="1" t="s">
        <v>52</v>
      </c>
      <c r="AS298" s="1" t="s">
        <v>52</v>
      </c>
      <c r="AU298" s="1" t="s">
        <v>472</v>
      </c>
      <c r="AV298">
        <v>250</v>
      </c>
    </row>
    <row r="299" spans="1:48" ht="30" customHeight="1">
      <c r="A299" s="11"/>
      <c r="B299" s="11"/>
      <c r="C299" s="11"/>
      <c r="D299" s="11"/>
      <c r="E299" s="12"/>
      <c r="F299" s="12"/>
      <c r="G299" s="12"/>
      <c r="H299" s="12"/>
      <c r="I299" s="12"/>
      <c r="J299" s="12"/>
      <c r="K299" s="12"/>
      <c r="L299" s="12"/>
      <c r="M299" s="11"/>
      <c r="Q299" s="1" t="s">
        <v>454</v>
      </c>
    </row>
    <row r="300" spans="1:48" ht="30" customHeight="1">
      <c r="A300" s="11"/>
      <c r="B300" s="11"/>
      <c r="C300" s="11"/>
      <c r="D300" s="11"/>
      <c r="E300" s="12"/>
      <c r="F300" s="12"/>
      <c r="G300" s="12"/>
      <c r="H300" s="12"/>
      <c r="I300" s="12"/>
      <c r="J300" s="12"/>
      <c r="K300" s="12"/>
      <c r="L300" s="12"/>
      <c r="M300" s="11"/>
      <c r="Q300" s="1" t="s">
        <v>454</v>
      </c>
    </row>
    <row r="301" spans="1:48" ht="30" customHeight="1">
      <c r="A301" s="11"/>
      <c r="B301" s="11"/>
      <c r="C301" s="11"/>
      <c r="D301" s="11"/>
      <c r="E301" s="12"/>
      <c r="F301" s="12"/>
      <c r="G301" s="12"/>
      <c r="H301" s="12"/>
      <c r="I301" s="12"/>
      <c r="J301" s="12"/>
      <c r="K301" s="12"/>
      <c r="L301" s="12"/>
      <c r="M301" s="11"/>
      <c r="Q301" s="1" t="s">
        <v>454</v>
      </c>
    </row>
    <row r="302" spans="1:48" ht="30" customHeight="1">
      <c r="A302" s="11"/>
      <c r="B302" s="11"/>
      <c r="C302" s="11"/>
      <c r="D302" s="11"/>
      <c r="E302" s="12"/>
      <c r="F302" s="12"/>
      <c r="G302" s="12"/>
      <c r="H302" s="12"/>
      <c r="I302" s="12"/>
      <c r="J302" s="12"/>
      <c r="K302" s="12"/>
      <c r="L302" s="12"/>
      <c r="M302" s="11"/>
      <c r="Q302" s="1" t="s">
        <v>454</v>
      </c>
    </row>
    <row r="303" spans="1:48" ht="30" customHeight="1">
      <c r="A303" s="11"/>
      <c r="B303" s="11"/>
      <c r="C303" s="11"/>
      <c r="D303" s="11"/>
      <c r="E303" s="12"/>
      <c r="F303" s="12"/>
      <c r="G303" s="12"/>
      <c r="H303" s="12"/>
      <c r="I303" s="12"/>
      <c r="J303" s="12"/>
      <c r="K303" s="12"/>
      <c r="L303" s="12"/>
      <c r="M303" s="11"/>
      <c r="Q303" s="1" t="s">
        <v>454</v>
      </c>
    </row>
    <row r="304" spans="1:48" ht="30" customHeight="1">
      <c r="A304" s="11"/>
      <c r="B304" s="11"/>
      <c r="C304" s="11"/>
      <c r="D304" s="11"/>
      <c r="E304" s="12"/>
      <c r="F304" s="12"/>
      <c r="G304" s="12"/>
      <c r="H304" s="12"/>
      <c r="I304" s="12"/>
      <c r="J304" s="12"/>
      <c r="K304" s="12"/>
      <c r="L304" s="12"/>
      <c r="M304" s="11"/>
      <c r="Q304" s="1" t="s">
        <v>454</v>
      </c>
    </row>
    <row r="305" spans="1:48" ht="30" customHeight="1">
      <c r="A305" s="11"/>
      <c r="B305" s="11"/>
      <c r="C305" s="11"/>
      <c r="D305" s="11"/>
      <c r="E305" s="12"/>
      <c r="F305" s="12"/>
      <c r="G305" s="12"/>
      <c r="H305" s="12"/>
      <c r="I305" s="12"/>
      <c r="J305" s="12"/>
      <c r="K305" s="12"/>
      <c r="L305" s="12"/>
      <c r="M305" s="11"/>
      <c r="Q305" s="1" t="s">
        <v>454</v>
      </c>
    </row>
    <row r="306" spans="1:48" ht="30" customHeight="1">
      <c r="A306" s="11"/>
      <c r="B306" s="11"/>
      <c r="C306" s="11"/>
      <c r="D306" s="11"/>
      <c r="E306" s="12"/>
      <c r="F306" s="12"/>
      <c r="G306" s="12"/>
      <c r="H306" s="12"/>
      <c r="I306" s="12"/>
      <c r="J306" s="12"/>
      <c r="K306" s="12"/>
      <c r="L306" s="12"/>
      <c r="M306" s="11"/>
      <c r="Q306" s="1" t="s">
        <v>454</v>
      </c>
    </row>
    <row r="307" spans="1:48" ht="30" customHeight="1">
      <c r="A307" s="11"/>
      <c r="B307" s="11"/>
      <c r="C307" s="11"/>
      <c r="D307" s="11"/>
      <c r="E307" s="12"/>
      <c r="F307" s="12"/>
      <c r="G307" s="12"/>
      <c r="H307" s="12"/>
      <c r="I307" s="12"/>
      <c r="J307" s="12"/>
      <c r="K307" s="12"/>
      <c r="L307" s="12"/>
      <c r="M307" s="11"/>
      <c r="Q307" s="1" t="s">
        <v>454</v>
      </c>
    </row>
    <row r="308" spans="1:48" ht="30" customHeight="1">
      <c r="A308" s="11"/>
      <c r="B308" s="11"/>
      <c r="C308" s="11"/>
      <c r="D308" s="11"/>
      <c r="E308" s="12"/>
      <c r="F308" s="12"/>
      <c r="G308" s="12"/>
      <c r="H308" s="12"/>
      <c r="I308" s="12"/>
      <c r="J308" s="12"/>
      <c r="K308" s="12"/>
      <c r="L308" s="12"/>
      <c r="M308" s="11"/>
      <c r="Q308" s="1" t="s">
        <v>454</v>
      </c>
    </row>
    <row r="309" spans="1:48" ht="30" customHeight="1">
      <c r="A309" s="11"/>
      <c r="B309" s="11"/>
      <c r="C309" s="11"/>
      <c r="D309" s="11"/>
      <c r="E309" s="12"/>
      <c r="F309" s="12"/>
      <c r="G309" s="12"/>
      <c r="H309" s="12"/>
      <c r="I309" s="12"/>
      <c r="J309" s="12"/>
      <c r="K309" s="12"/>
      <c r="L309" s="12"/>
      <c r="M309" s="11"/>
      <c r="Q309" s="1" t="s">
        <v>454</v>
      </c>
    </row>
    <row r="310" spans="1:48" ht="30" customHeight="1">
      <c r="A310" s="11"/>
      <c r="B310" s="11"/>
      <c r="C310" s="11"/>
      <c r="D310" s="11"/>
      <c r="E310" s="12"/>
      <c r="F310" s="12"/>
      <c r="G310" s="12"/>
      <c r="H310" s="12"/>
      <c r="I310" s="12"/>
      <c r="J310" s="12"/>
      <c r="K310" s="12"/>
      <c r="L310" s="12"/>
      <c r="M310" s="11"/>
      <c r="Q310" s="1" t="s">
        <v>454</v>
      </c>
    </row>
    <row r="311" spans="1:48" ht="30" customHeight="1">
      <c r="A311" s="11"/>
      <c r="B311" s="11"/>
      <c r="C311" s="11"/>
      <c r="D311" s="11"/>
      <c r="E311" s="12"/>
      <c r="F311" s="12"/>
      <c r="G311" s="12"/>
      <c r="H311" s="12"/>
      <c r="I311" s="12"/>
      <c r="J311" s="12"/>
      <c r="K311" s="12"/>
      <c r="L311" s="12"/>
      <c r="M311" s="11"/>
      <c r="Q311" s="1" t="s">
        <v>454</v>
      </c>
    </row>
    <row r="312" spans="1:48" ht="30" customHeight="1">
      <c r="A312" s="11"/>
      <c r="B312" s="11"/>
      <c r="C312" s="11"/>
      <c r="D312" s="11"/>
      <c r="E312" s="12"/>
      <c r="F312" s="12"/>
      <c r="G312" s="12"/>
      <c r="H312" s="12"/>
      <c r="I312" s="12"/>
      <c r="J312" s="12"/>
      <c r="K312" s="12"/>
      <c r="L312" s="12"/>
      <c r="M312" s="11"/>
      <c r="Q312" s="1" t="s">
        <v>454</v>
      </c>
    </row>
    <row r="313" spans="1:48" ht="30" customHeight="1">
      <c r="A313" s="11"/>
      <c r="B313" s="11"/>
      <c r="C313" s="11"/>
      <c r="D313" s="11"/>
      <c r="E313" s="12"/>
      <c r="F313" s="12"/>
      <c r="G313" s="12"/>
      <c r="H313" s="12"/>
      <c r="I313" s="12"/>
      <c r="J313" s="12"/>
      <c r="K313" s="12"/>
      <c r="L313" s="12"/>
      <c r="M313" s="11"/>
      <c r="Q313" s="1" t="s">
        <v>454</v>
      </c>
    </row>
    <row r="314" spans="1:48" ht="30" customHeight="1">
      <c r="A314" s="11"/>
      <c r="B314" s="11"/>
      <c r="C314" s="11"/>
      <c r="D314" s="11"/>
      <c r="E314" s="12"/>
      <c r="F314" s="12"/>
      <c r="G314" s="12"/>
      <c r="H314" s="12"/>
      <c r="I314" s="12"/>
      <c r="J314" s="12"/>
      <c r="K314" s="12"/>
      <c r="L314" s="12"/>
      <c r="M314" s="11"/>
      <c r="Q314" s="1" t="s">
        <v>454</v>
      </c>
    </row>
    <row r="315" spans="1:48" ht="30" customHeight="1">
      <c r="A315" s="13" t="s">
        <v>79</v>
      </c>
      <c r="B315" s="11"/>
      <c r="C315" s="11"/>
      <c r="D315" s="11"/>
      <c r="E315" s="12"/>
      <c r="F315" s="12" t="e">
        <f>SUMIF(Q293:Q314,"01010113",F293:F314)</f>
        <v>#REF!</v>
      </c>
      <c r="G315" s="12"/>
      <c r="H315" s="12" t="e">
        <f>SUMIF(Q293:Q314,"01010113",H293:H314)</f>
        <v>#REF!</v>
      </c>
      <c r="I315" s="12"/>
      <c r="J315" s="12" t="e">
        <f>SUMIF(Q293:Q314,"01010113",J293:J314)</f>
        <v>#REF!</v>
      </c>
      <c r="K315" s="12"/>
      <c r="L315" s="12" t="e">
        <f>SUMIF(Q293:Q314,"01010113",L293:L314)</f>
        <v>#REF!</v>
      </c>
      <c r="M315" s="11"/>
      <c r="N315" t="s">
        <v>80</v>
      </c>
    </row>
    <row r="316" spans="1:48" ht="30" customHeight="1">
      <c r="A316" s="13" t="s">
        <v>473</v>
      </c>
      <c r="B316" s="13" t="s">
        <v>52</v>
      </c>
      <c r="C316" s="11"/>
      <c r="D316" s="11"/>
      <c r="E316" s="12"/>
      <c r="F316" s="12"/>
      <c r="G316" s="12"/>
      <c r="H316" s="12"/>
      <c r="I316" s="12"/>
      <c r="J316" s="12"/>
      <c r="K316" s="12"/>
      <c r="L316" s="12"/>
      <c r="M316" s="11"/>
      <c r="Q316" s="1" t="s">
        <v>474</v>
      </c>
    </row>
    <row r="317" spans="1:48" ht="30" customHeight="1">
      <c r="A317" s="13" t="s">
        <v>475</v>
      </c>
      <c r="B317" s="13" t="s">
        <v>476</v>
      </c>
      <c r="C317" s="13" t="s">
        <v>261</v>
      </c>
      <c r="D317" s="11">
        <v>1</v>
      </c>
      <c r="E317" s="12">
        <f>TRUNC(일위대가목록!E83,0)</f>
        <v>0</v>
      </c>
      <c r="F317" s="12">
        <f t="shared" ref="F317:F358" si="26">TRUNC(E317*D317, 0)</f>
        <v>0</v>
      </c>
      <c r="G317" s="12">
        <f>TRUNC(일위대가목록!F83,0)</f>
        <v>0</v>
      </c>
      <c r="H317" s="12">
        <f t="shared" ref="H317:H358" si="27">TRUNC(G317*D317, 0)</f>
        <v>0</v>
      </c>
      <c r="I317" s="12">
        <f>TRUNC(일위대가목록!G83,0)</f>
        <v>0</v>
      </c>
      <c r="J317" s="12">
        <f t="shared" ref="J317:J358" si="28">TRUNC(I317*D317, 0)</f>
        <v>0</v>
      </c>
      <c r="K317" s="12">
        <f t="shared" ref="K317:K358" si="29">TRUNC(E317+G317+I317, 0)</f>
        <v>0</v>
      </c>
      <c r="L317" s="12">
        <f t="shared" ref="L317:L358" si="30">TRUNC(F317+H317+J317, 0)</f>
        <v>0</v>
      </c>
      <c r="M317" s="13" t="s">
        <v>477</v>
      </c>
      <c r="N317" s="1" t="s">
        <v>478</v>
      </c>
      <c r="O317" s="1" t="s">
        <v>52</v>
      </c>
      <c r="P317" s="1" t="s">
        <v>52</v>
      </c>
      <c r="Q317" s="1" t="s">
        <v>474</v>
      </c>
      <c r="R317" s="1" t="s">
        <v>64</v>
      </c>
      <c r="S317" s="1" t="s">
        <v>65</v>
      </c>
      <c r="T317" s="1" t="s">
        <v>65</v>
      </c>
      <c r="AR317" s="1" t="s">
        <v>52</v>
      </c>
      <c r="AS317" s="1" t="s">
        <v>52</v>
      </c>
      <c r="AU317" s="1" t="s">
        <v>479</v>
      </c>
      <c r="AV317">
        <v>283</v>
      </c>
    </row>
    <row r="318" spans="1:48" ht="30" customHeight="1">
      <c r="A318" s="13" t="s">
        <v>475</v>
      </c>
      <c r="B318" s="13" t="s">
        <v>480</v>
      </c>
      <c r="C318" s="13" t="s">
        <v>261</v>
      </c>
      <c r="D318" s="11">
        <v>1</v>
      </c>
      <c r="E318" s="12">
        <f>TRUNC(일위대가목록!E84,0)</f>
        <v>0</v>
      </c>
      <c r="F318" s="12">
        <f t="shared" si="26"/>
        <v>0</v>
      </c>
      <c r="G318" s="12">
        <f>TRUNC(일위대가목록!F84,0)</f>
        <v>0</v>
      </c>
      <c r="H318" s="12">
        <f t="shared" si="27"/>
        <v>0</v>
      </c>
      <c r="I318" s="12">
        <f>TRUNC(일위대가목록!G84,0)</f>
        <v>0</v>
      </c>
      <c r="J318" s="12">
        <f t="shared" si="28"/>
        <v>0</v>
      </c>
      <c r="K318" s="12">
        <f t="shared" si="29"/>
        <v>0</v>
      </c>
      <c r="L318" s="12">
        <f t="shared" si="30"/>
        <v>0</v>
      </c>
      <c r="M318" s="13" t="s">
        <v>481</v>
      </c>
      <c r="N318" s="1" t="s">
        <v>482</v>
      </c>
      <c r="O318" s="1" t="s">
        <v>52</v>
      </c>
      <c r="P318" s="1" t="s">
        <v>52</v>
      </c>
      <c r="Q318" s="1" t="s">
        <v>474</v>
      </c>
      <c r="R318" s="1" t="s">
        <v>64</v>
      </c>
      <c r="S318" s="1" t="s">
        <v>65</v>
      </c>
      <c r="T318" s="1" t="s">
        <v>65</v>
      </c>
      <c r="AR318" s="1" t="s">
        <v>52</v>
      </c>
      <c r="AS318" s="1" t="s">
        <v>52</v>
      </c>
      <c r="AU318" s="1" t="s">
        <v>483</v>
      </c>
      <c r="AV318">
        <v>284</v>
      </c>
    </row>
    <row r="319" spans="1:48" ht="30" customHeight="1">
      <c r="A319" s="13" t="s">
        <v>484</v>
      </c>
      <c r="B319" s="13" t="s">
        <v>485</v>
      </c>
      <c r="C319" s="13" t="s">
        <v>261</v>
      </c>
      <c r="D319" s="11">
        <v>1</v>
      </c>
      <c r="E319" s="12">
        <f>TRUNC(일위대가목록!E77,0)</f>
        <v>0</v>
      </c>
      <c r="F319" s="12">
        <f t="shared" si="26"/>
        <v>0</v>
      </c>
      <c r="G319" s="12">
        <f>TRUNC(일위대가목록!F77,0)</f>
        <v>0</v>
      </c>
      <c r="H319" s="12">
        <f t="shared" si="27"/>
        <v>0</v>
      </c>
      <c r="I319" s="12">
        <f>TRUNC(일위대가목록!G77,0)</f>
        <v>0</v>
      </c>
      <c r="J319" s="12">
        <f t="shared" si="28"/>
        <v>0</v>
      </c>
      <c r="K319" s="12">
        <f t="shared" si="29"/>
        <v>0</v>
      </c>
      <c r="L319" s="12">
        <f t="shared" si="30"/>
        <v>0</v>
      </c>
      <c r="M319" s="13" t="s">
        <v>486</v>
      </c>
      <c r="N319" s="1" t="s">
        <v>487</v>
      </c>
      <c r="O319" s="1" t="s">
        <v>52</v>
      </c>
      <c r="P319" s="1" t="s">
        <v>52</v>
      </c>
      <c r="Q319" s="1" t="s">
        <v>474</v>
      </c>
      <c r="R319" s="1" t="s">
        <v>64</v>
      </c>
      <c r="S319" s="1" t="s">
        <v>65</v>
      </c>
      <c r="T319" s="1" t="s">
        <v>65</v>
      </c>
      <c r="AR319" s="1" t="s">
        <v>52</v>
      </c>
      <c r="AS319" s="1" t="s">
        <v>52</v>
      </c>
      <c r="AU319" s="1" t="s">
        <v>488</v>
      </c>
      <c r="AV319">
        <v>146</v>
      </c>
    </row>
    <row r="320" spans="1:48" ht="30" customHeight="1">
      <c r="A320" s="13" t="s">
        <v>489</v>
      </c>
      <c r="B320" s="13" t="s">
        <v>266</v>
      </c>
      <c r="C320" s="13" t="s">
        <v>261</v>
      </c>
      <c r="D320" s="11">
        <v>2</v>
      </c>
      <c r="E320" s="12">
        <f>TRUNC(일위대가목록!E78,0)</f>
        <v>0</v>
      </c>
      <c r="F320" s="12">
        <f t="shared" si="26"/>
        <v>0</v>
      </c>
      <c r="G320" s="12">
        <f>TRUNC(일위대가목록!F78,0)</f>
        <v>0</v>
      </c>
      <c r="H320" s="12">
        <f t="shared" si="27"/>
        <v>0</v>
      </c>
      <c r="I320" s="12">
        <f>TRUNC(일위대가목록!G78,0)</f>
        <v>0</v>
      </c>
      <c r="J320" s="12">
        <f t="shared" si="28"/>
        <v>0</v>
      </c>
      <c r="K320" s="12">
        <f t="shared" si="29"/>
        <v>0</v>
      </c>
      <c r="L320" s="12">
        <f t="shared" si="30"/>
        <v>0</v>
      </c>
      <c r="M320" s="13" t="s">
        <v>490</v>
      </c>
      <c r="N320" s="1" t="s">
        <v>491</v>
      </c>
      <c r="O320" s="1" t="s">
        <v>52</v>
      </c>
      <c r="P320" s="1" t="s">
        <v>52</v>
      </c>
      <c r="Q320" s="1" t="s">
        <v>474</v>
      </c>
      <c r="R320" s="1" t="s">
        <v>64</v>
      </c>
      <c r="S320" s="1" t="s">
        <v>65</v>
      </c>
      <c r="T320" s="1" t="s">
        <v>65</v>
      </c>
      <c r="AR320" s="1" t="s">
        <v>52</v>
      </c>
      <c r="AS320" s="1" t="s">
        <v>52</v>
      </c>
      <c r="AU320" s="1" t="s">
        <v>492</v>
      </c>
      <c r="AV320">
        <v>147</v>
      </c>
    </row>
    <row r="321" spans="1:48" ht="30" customHeight="1">
      <c r="A321" s="13" t="s">
        <v>493</v>
      </c>
      <c r="B321" s="13" t="s">
        <v>271</v>
      </c>
      <c r="C321" s="13" t="s">
        <v>261</v>
      </c>
      <c r="D321" s="11">
        <v>3</v>
      </c>
      <c r="E321" s="12">
        <f>TRUNC(일위대가목록!E79,0)</f>
        <v>0</v>
      </c>
      <c r="F321" s="12">
        <f t="shared" si="26"/>
        <v>0</v>
      </c>
      <c r="G321" s="12">
        <f>TRUNC(일위대가목록!F79,0)</f>
        <v>0</v>
      </c>
      <c r="H321" s="12">
        <f t="shared" si="27"/>
        <v>0</v>
      </c>
      <c r="I321" s="12">
        <f>TRUNC(일위대가목록!G79,0)</f>
        <v>0</v>
      </c>
      <c r="J321" s="12">
        <f t="shared" si="28"/>
        <v>0</v>
      </c>
      <c r="K321" s="12">
        <f t="shared" si="29"/>
        <v>0</v>
      </c>
      <c r="L321" s="12">
        <f t="shared" si="30"/>
        <v>0</v>
      </c>
      <c r="M321" s="13" t="s">
        <v>494</v>
      </c>
      <c r="N321" s="1" t="s">
        <v>495</v>
      </c>
      <c r="O321" s="1" t="s">
        <v>52</v>
      </c>
      <c r="P321" s="1" t="s">
        <v>52</v>
      </c>
      <c r="Q321" s="1" t="s">
        <v>474</v>
      </c>
      <c r="R321" s="1" t="s">
        <v>64</v>
      </c>
      <c r="S321" s="1" t="s">
        <v>65</v>
      </c>
      <c r="T321" s="1" t="s">
        <v>65</v>
      </c>
      <c r="AR321" s="1" t="s">
        <v>52</v>
      </c>
      <c r="AS321" s="1" t="s">
        <v>52</v>
      </c>
      <c r="AU321" s="1" t="s">
        <v>496</v>
      </c>
      <c r="AV321">
        <v>148</v>
      </c>
    </row>
    <row r="322" spans="1:48" ht="30" customHeight="1">
      <c r="A322" s="13" t="s">
        <v>497</v>
      </c>
      <c r="B322" s="13" t="s">
        <v>276</v>
      </c>
      <c r="C322" s="13" t="s">
        <v>261</v>
      </c>
      <c r="D322" s="11">
        <v>2</v>
      </c>
      <c r="E322" s="12">
        <f>TRUNC(일위대가목록!E80,0)</f>
        <v>0</v>
      </c>
      <c r="F322" s="12">
        <f t="shared" si="26"/>
        <v>0</v>
      </c>
      <c r="G322" s="12">
        <f>TRUNC(일위대가목록!F80,0)</f>
        <v>0</v>
      </c>
      <c r="H322" s="12">
        <f t="shared" si="27"/>
        <v>0</v>
      </c>
      <c r="I322" s="12">
        <f>TRUNC(일위대가목록!G80,0)</f>
        <v>0</v>
      </c>
      <c r="J322" s="12">
        <f t="shared" si="28"/>
        <v>0</v>
      </c>
      <c r="K322" s="12">
        <f t="shared" si="29"/>
        <v>0</v>
      </c>
      <c r="L322" s="12">
        <f t="shared" si="30"/>
        <v>0</v>
      </c>
      <c r="M322" s="13" t="s">
        <v>498</v>
      </c>
      <c r="N322" s="1" t="s">
        <v>499</v>
      </c>
      <c r="O322" s="1" t="s">
        <v>52</v>
      </c>
      <c r="P322" s="1" t="s">
        <v>52</v>
      </c>
      <c r="Q322" s="1" t="s">
        <v>474</v>
      </c>
      <c r="R322" s="1" t="s">
        <v>64</v>
      </c>
      <c r="S322" s="1" t="s">
        <v>65</v>
      </c>
      <c r="T322" s="1" t="s">
        <v>65</v>
      </c>
      <c r="AR322" s="1" t="s">
        <v>52</v>
      </c>
      <c r="AS322" s="1" t="s">
        <v>52</v>
      </c>
      <c r="AU322" s="1" t="s">
        <v>500</v>
      </c>
      <c r="AV322">
        <v>149</v>
      </c>
    </row>
    <row r="323" spans="1:48" ht="30" customHeight="1">
      <c r="A323" s="13" t="s">
        <v>501</v>
      </c>
      <c r="B323" s="13" t="s">
        <v>285</v>
      </c>
      <c r="C323" s="13" t="s">
        <v>261</v>
      </c>
      <c r="D323" s="11">
        <v>1</v>
      </c>
      <c r="E323" s="12">
        <f>TRUNC(일위대가목록!E81,0)</f>
        <v>0</v>
      </c>
      <c r="F323" s="12">
        <f t="shared" si="26"/>
        <v>0</v>
      </c>
      <c r="G323" s="12">
        <f>TRUNC(일위대가목록!F81,0)</f>
        <v>0</v>
      </c>
      <c r="H323" s="12">
        <f t="shared" si="27"/>
        <v>0</v>
      </c>
      <c r="I323" s="12">
        <f>TRUNC(일위대가목록!G81,0)</f>
        <v>0</v>
      </c>
      <c r="J323" s="12">
        <f t="shared" si="28"/>
        <v>0</v>
      </c>
      <c r="K323" s="12">
        <f t="shared" si="29"/>
        <v>0</v>
      </c>
      <c r="L323" s="12">
        <f t="shared" si="30"/>
        <v>0</v>
      </c>
      <c r="M323" s="13" t="s">
        <v>502</v>
      </c>
      <c r="N323" s="1" t="s">
        <v>503</v>
      </c>
      <c r="O323" s="1" t="s">
        <v>52</v>
      </c>
      <c r="P323" s="1" t="s">
        <v>52</v>
      </c>
      <c r="Q323" s="1" t="s">
        <v>474</v>
      </c>
      <c r="R323" s="1" t="s">
        <v>64</v>
      </c>
      <c r="S323" s="1" t="s">
        <v>65</v>
      </c>
      <c r="T323" s="1" t="s">
        <v>65</v>
      </c>
      <c r="AR323" s="1" t="s">
        <v>52</v>
      </c>
      <c r="AS323" s="1" t="s">
        <v>52</v>
      </c>
      <c r="AU323" s="1" t="s">
        <v>504</v>
      </c>
      <c r="AV323">
        <v>150</v>
      </c>
    </row>
    <row r="324" spans="1:48" ht="30" customHeight="1">
      <c r="A324" s="13" t="s">
        <v>505</v>
      </c>
      <c r="B324" s="13" t="s">
        <v>290</v>
      </c>
      <c r="C324" s="13" t="s">
        <v>261</v>
      </c>
      <c r="D324" s="11">
        <v>1</v>
      </c>
      <c r="E324" s="12">
        <f>TRUNC(일위대가목록!E82,0)</f>
        <v>0</v>
      </c>
      <c r="F324" s="12">
        <f t="shared" si="26"/>
        <v>0</v>
      </c>
      <c r="G324" s="12">
        <f>TRUNC(일위대가목록!F82,0)</f>
        <v>0</v>
      </c>
      <c r="H324" s="12">
        <f t="shared" si="27"/>
        <v>0</v>
      </c>
      <c r="I324" s="12">
        <f>TRUNC(일위대가목록!G82,0)</f>
        <v>0</v>
      </c>
      <c r="J324" s="12">
        <f t="shared" si="28"/>
        <v>0</v>
      </c>
      <c r="K324" s="12">
        <f t="shared" si="29"/>
        <v>0</v>
      </c>
      <c r="L324" s="12">
        <f t="shared" si="30"/>
        <v>0</v>
      </c>
      <c r="M324" s="13" t="s">
        <v>506</v>
      </c>
      <c r="N324" s="1" t="s">
        <v>507</v>
      </c>
      <c r="O324" s="1" t="s">
        <v>52</v>
      </c>
      <c r="P324" s="1" t="s">
        <v>52</v>
      </c>
      <c r="Q324" s="1" t="s">
        <v>474</v>
      </c>
      <c r="R324" s="1" t="s">
        <v>64</v>
      </c>
      <c r="S324" s="1" t="s">
        <v>65</v>
      </c>
      <c r="T324" s="1" t="s">
        <v>65</v>
      </c>
      <c r="AR324" s="1" t="s">
        <v>52</v>
      </c>
      <c r="AS324" s="1" t="s">
        <v>52</v>
      </c>
      <c r="AU324" s="1" t="s">
        <v>508</v>
      </c>
      <c r="AV324">
        <v>151</v>
      </c>
    </row>
    <row r="325" spans="1:48" ht="30" customHeight="1">
      <c r="A325" s="13" t="s">
        <v>509</v>
      </c>
      <c r="B325" s="13" t="s">
        <v>197</v>
      </c>
      <c r="C325" s="13" t="s">
        <v>120</v>
      </c>
      <c r="D325" s="11">
        <v>7</v>
      </c>
      <c r="E325" s="12">
        <f>TRUNC(일위대가목록!E57,0)</f>
        <v>0</v>
      </c>
      <c r="F325" s="12">
        <f t="shared" si="26"/>
        <v>0</v>
      </c>
      <c r="G325" s="12">
        <f>TRUNC(일위대가목록!F57,0)</f>
        <v>0</v>
      </c>
      <c r="H325" s="12">
        <f t="shared" si="27"/>
        <v>0</v>
      </c>
      <c r="I325" s="12">
        <f>TRUNC(일위대가목록!G57,0)</f>
        <v>0</v>
      </c>
      <c r="J325" s="12">
        <f t="shared" si="28"/>
        <v>0</v>
      </c>
      <c r="K325" s="12">
        <f t="shared" si="29"/>
        <v>0</v>
      </c>
      <c r="L325" s="12">
        <f t="shared" si="30"/>
        <v>0</v>
      </c>
      <c r="M325" s="13" t="s">
        <v>510</v>
      </c>
      <c r="N325" s="1" t="s">
        <v>511</v>
      </c>
      <c r="O325" s="1" t="s">
        <v>52</v>
      </c>
      <c r="P325" s="1" t="s">
        <v>52</v>
      </c>
      <c r="Q325" s="1" t="s">
        <v>474</v>
      </c>
      <c r="R325" s="1" t="s">
        <v>64</v>
      </c>
      <c r="S325" s="1" t="s">
        <v>65</v>
      </c>
      <c r="T325" s="1" t="s">
        <v>65</v>
      </c>
      <c r="AR325" s="1" t="s">
        <v>52</v>
      </c>
      <c r="AS325" s="1" t="s">
        <v>52</v>
      </c>
      <c r="AU325" s="1" t="s">
        <v>512</v>
      </c>
      <c r="AV325">
        <v>92</v>
      </c>
    </row>
    <row r="326" spans="1:48" ht="30" customHeight="1">
      <c r="A326" s="13" t="s">
        <v>509</v>
      </c>
      <c r="B326" s="13" t="s">
        <v>513</v>
      </c>
      <c r="C326" s="13" t="s">
        <v>120</v>
      </c>
      <c r="D326" s="11">
        <v>134</v>
      </c>
      <c r="E326" s="12">
        <f>TRUNC(일위대가목록!E58,0)</f>
        <v>0</v>
      </c>
      <c r="F326" s="12">
        <f t="shared" si="26"/>
        <v>0</v>
      </c>
      <c r="G326" s="12">
        <f>TRUNC(일위대가목록!F58,0)</f>
        <v>0</v>
      </c>
      <c r="H326" s="12">
        <f t="shared" si="27"/>
        <v>0</v>
      </c>
      <c r="I326" s="12">
        <f>TRUNC(일위대가목록!G58,0)</f>
        <v>0</v>
      </c>
      <c r="J326" s="12">
        <f t="shared" si="28"/>
        <v>0</v>
      </c>
      <c r="K326" s="12">
        <f t="shared" si="29"/>
        <v>0</v>
      </c>
      <c r="L326" s="12">
        <f t="shared" si="30"/>
        <v>0</v>
      </c>
      <c r="M326" s="13" t="s">
        <v>514</v>
      </c>
      <c r="N326" s="1" t="s">
        <v>515</v>
      </c>
      <c r="O326" s="1" t="s">
        <v>52</v>
      </c>
      <c r="P326" s="1" t="s">
        <v>52</v>
      </c>
      <c r="Q326" s="1" t="s">
        <v>474</v>
      </c>
      <c r="R326" s="1" t="s">
        <v>64</v>
      </c>
      <c r="S326" s="1" t="s">
        <v>65</v>
      </c>
      <c r="T326" s="1" t="s">
        <v>65</v>
      </c>
      <c r="AR326" s="1" t="s">
        <v>52</v>
      </c>
      <c r="AS326" s="1" t="s">
        <v>52</v>
      </c>
      <c r="AU326" s="1" t="s">
        <v>516</v>
      </c>
      <c r="AV326">
        <v>167</v>
      </c>
    </row>
    <row r="327" spans="1:48" ht="30" customHeight="1">
      <c r="A327" s="13" t="s">
        <v>517</v>
      </c>
      <c r="B327" s="13" t="s">
        <v>518</v>
      </c>
      <c r="C327" s="13" t="s">
        <v>120</v>
      </c>
      <c r="D327" s="11">
        <v>175</v>
      </c>
      <c r="E327" s="12">
        <f>TRUNC(일위대가목록!E114,0)</f>
        <v>0</v>
      </c>
      <c r="F327" s="12">
        <f t="shared" si="26"/>
        <v>0</v>
      </c>
      <c r="G327" s="12">
        <f>TRUNC(일위대가목록!F114,0)</f>
        <v>0</v>
      </c>
      <c r="H327" s="12">
        <f t="shared" si="27"/>
        <v>0</v>
      </c>
      <c r="I327" s="12">
        <f>TRUNC(일위대가목록!G114,0)</f>
        <v>0</v>
      </c>
      <c r="J327" s="12">
        <f t="shared" si="28"/>
        <v>0</v>
      </c>
      <c r="K327" s="12">
        <f t="shared" si="29"/>
        <v>0</v>
      </c>
      <c r="L327" s="12">
        <f t="shared" si="30"/>
        <v>0</v>
      </c>
      <c r="M327" s="13" t="s">
        <v>519</v>
      </c>
      <c r="N327" s="1" t="s">
        <v>520</v>
      </c>
      <c r="O327" s="1" t="s">
        <v>52</v>
      </c>
      <c r="P327" s="1" t="s">
        <v>52</v>
      </c>
      <c r="Q327" s="1" t="s">
        <v>474</v>
      </c>
      <c r="R327" s="1" t="s">
        <v>64</v>
      </c>
      <c r="S327" s="1" t="s">
        <v>65</v>
      </c>
      <c r="T327" s="1" t="s">
        <v>65</v>
      </c>
      <c r="AR327" s="1" t="s">
        <v>52</v>
      </c>
      <c r="AS327" s="1" t="s">
        <v>52</v>
      </c>
      <c r="AU327" s="1" t="s">
        <v>521</v>
      </c>
      <c r="AV327">
        <v>145</v>
      </c>
    </row>
    <row r="328" spans="1:48" ht="30" customHeight="1">
      <c r="A328" s="13" t="s">
        <v>522</v>
      </c>
      <c r="B328" s="13" t="s">
        <v>523</v>
      </c>
      <c r="C328" s="13" t="s">
        <v>120</v>
      </c>
      <c r="D328" s="11">
        <v>75</v>
      </c>
      <c r="E328" s="12">
        <f>TRUNC(일위대가목록!E131,0)</f>
        <v>0</v>
      </c>
      <c r="F328" s="12">
        <f t="shared" si="26"/>
        <v>0</v>
      </c>
      <c r="G328" s="12">
        <f>TRUNC(일위대가목록!F131,0)</f>
        <v>0</v>
      </c>
      <c r="H328" s="12">
        <f t="shared" si="27"/>
        <v>0</v>
      </c>
      <c r="I328" s="12">
        <f>TRUNC(일위대가목록!G131,0)</f>
        <v>0</v>
      </c>
      <c r="J328" s="12">
        <f t="shared" si="28"/>
        <v>0</v>
      </c>
      <c r="K328" s="12">
        <f t="shared" si="29"/>
        <v>0</v>
      </c>
      <c r="L328" s="12">
        <f t="shared" si="30"/>
        <v>0</v>
      </c>
      <c r="M328" s="13" t="s">
        <v>524</v>
      </c>
      <c r="N328" s="1" t="s">
        <v>525</v>
      </c>
      <c r="O328" s="1" t="s">
        <v>52</v>
      </c>
      <c r="P328" s="1" t="s">
        <v>52</v>
      </c>
      <c r="Q328" s="1" t="s">
        <v>474</v>
      </c>
      <c r="R328" s="1" t="s">
        <v>64</v>
      </c>
      <c r="S328" s="1" t="s">
        <v>65</v>
      </c>
      <c r="T328" s="1" t="s">
        <v>65</v>
      </c>
      <c r="AR328" s="1" t="s">
        <v>52</v>
      </c>
      <c r="AS328" s="1" t="s">
        <v>52</v>
      </c>
      <c r="AU328" s="1" t="s">
        <v>526</v>
      </c>
      <c r="AV328">
        <v>94</v>
      </c>
    </row>
    <row r="329" spans="1:48" ht="30" customHeight="1">
      <c r="A329" s="13" t="s">
        <v>527</v>
      </c>
      <c r="B329" s="13" t="s">
        <v>528</v>
      </c>
      <c r="C329" s="13" t="s">
        <v>69</v>
      </c>
      <c r="D329" s="11">
        <v>17</v>
      </c>
      <c r="E329" s="12">
        <f>TRUNC(일위대가목록!E107,0)</f>
        <v>0</v>
      </c>
      <c r="F329" s="12">
        <f t="shared" si="26"/>
        <v>0</v>
      </c>
      <c r="G329" s="12">
        <f>TRUNC(일위대가목록!F107,0)</f>
        <v>0</v>
      </c>
      <c r="H329" s="12">
        <f t="shared" si="27"/>
        <v>0</v>
      </c>
      <c r="I329" s="12">
        <f>TRUNC(일위대가목록!G107,0)</f>
        <v>0</v>
      </c>
      <c r="J329" s="12">
        <f t="shared" si="28"/>
        <v>0</v>
      </c>
      <c r="K329" s="12">
        <f t="shared" si="29"/>
        <v>0</v>
      </c>
      <c r="L329" s="12">
        <f t="shared" si="30"/>
        <v>0</v>
      </c>
      <c r="M329" s="13" t="s">
        <v>529</v>
      </c>
      <c r="N329" s="1" t="s">
        <v>530</v>
      </c>
      <c r="O329" s="1" t="s">
        <v>52</v>
      </c>
      <c r="P329" s="1" t="s">
        <v>52</v>
      </c>
      <c r="Q329" s="1" t="s">
        <v>474</v>
      </c>
      <c r="R329" s="1" t="s">
        <v>64</v>
      </c>
      <c r="S329" s="1" t="s">
        <v>65</v>
      </c>
      <c r="T329" s="1" t="s">
        <v>65</v>
      </c>
      <c r="AR329" s="1" t="s">
        <v>52</v>
      </c>
      <c r="AS329" s="1" t="s">
        <v>52</v>
      </c>
      <c r="AU329" s="1" t="s">
        <v>531</v>
      </c>
      <c r="AV329">
        <v>175</v>
      </c>
    </row>
    <row r="330" spans="1:48" ht="30" customHeight="1">
      <c r="A330" s="13" t="s">
        <v>532</v>
      </c>
      <c r="B330" s="13" t="s">
        <v>533</v>
      </c>
      <c r="C330" s="13" t="s">
        <v>69</v>
      </c>
      <c r="D330" s="11">
        <v>683</v>
      </c>
      <c r="E330" s="12">
        <f>TRUNC(일위대가목록!E139,0)</f>
        <v>0</v>
      </c>
      <c r="F330" s="12">
        <f t="shared" si="26"/>
        <v>0</v>
      </c>
      <c r="G330" s="12">
        <f>TRUNC(일위대가목록!F139,0)</f>
        <v>0</v>
      </c>
      <c r="H330" s="12">
        <f t="shared" si="27"/>
        <v>0</v>
      </c>
      <c r="I330" s="12">
        <f>TRUNC(일위대가목록!G139,0)</f>
        <v>0</v>
      </c>
      <c r="J330" s="12">
        <f t="shared" si="28"/>
        <v>0</v>
      </c>
      <c r="K330" s="12">
        <f t="shared" si="29"/>
        <v>0</v>
      </c>
      <c r="L330" s="12">
        <f t="shared" si="30"/>
        <v>0</v>
      </c>
      <c r="M330" s="13" t="s">
        <v>534</v>
      </c>
      <c r="N330" s="1" t="s">
        <v>535</v>
      </c>
      <c r="O330" s="1" t="s">
        <v>52</v>
      </c>
      <c r="P330" s="1" t="s">
        <v>52</v>
      </c>
      <c r="Q330" s="1" t="s">
        <v>474</v>
      </c>
      <c r="R330" s="1" t="s">
        <v>64</v>
      </c>
      <c r="S330" s="1" t="s">
        <v>65</v>
      </c>
      <c r="T330" s="1" t="s">
        <v>65</v>
      </c>
      <c r="AR330" s="1" t="s">
        <v>52</v>
      </c>
      <c r="AS330" s="1" t="s">
        <v>52</v>
      </c>
      <c r="AU330" s="1" t="s">
        <v>536</v>
      </c>
      <c r="AV330">
        <v>95</v>
      </c>
    </row>
    <row r="331" spans="1:48" ht="30" customHeight="1">
      <c r="A331" s="13" t="s">
        <v>537</v>
      </c>
      <c r="B331" s="13" t="s">
        <v>538</v>
      </c>
      <c r="C331" s="13" t="s">
        <v>69</v>
      </c>
      <c r="D331" s="11">
        <v>36</v>
      </c>
      <c r="E331" s="12">
        <f>TRUNC(일위대가목록!E140,0)</f>
        <v>0</v>
      </c>
      <c r="F331" s="12">
        <f t="shared" si="26"/>
        <v>0</v>
      </c>
      <c r="G331" s="12">
        <f>TRUNC(일위대가목록!F140,0)</f>
        <v>0</v>
      </c>
      <c r="H331" s="12">
        <f t="shared" si="27"/>
        <v>0</v>
      </c>
      <c r="I331" s="12">
        <f>TRUNC(일위대가목록!G140,0)</f>
        <v>0</v>
      </c>
      <c r="J331" s="12">
        <f t="shared" si="28"/>
        <v>0</v>
      </c>
      <c r="K331" s="12">
        <f t="shared" si="29"/>
        <v>0</v>
      </c>
      <c r="L331" s="12">
        <f t="shared" si="30"/>
        <v>0</v>
      </c>
      <c r="M331" s="13" t="s">
        <v>539</v>
      </c>
      <c r="N331" s="1" t="s">
        <v>540</v>
      </c>
      <c r="O331" s="1" t="s">
        <v>52</v>
      </c>
      <c r="P331" s="1" t="s">
        <v>52</v>
      </c>
      <c r="Q331" s="1" t="s">
        <v>474</v>
      </c>
      <c r="R331" s="1" t="s">
        <v>64</v>
      </c>
      <c r="S331" s="1" t="s">
        <v>65</v>
      </c>
      <c r="T331" s="1" t="s">
        <v>65</v>
      </c>
      <c r="AR331" s="1" t="s">
        <v>52</v>
      </c>
      <c r="AS331" s="1" t="s">
        <v>52</v>
      </c>
      <c r="AU331" s="1" t="s">
        <v>541</v>
      </c>
      <c r="AV331">
        <v>285</v>
      </c>
    </row>
    <row r="332" spans="1:48" ht="30" customHeight="1">
      <c r="A332" s="13" t="s">
        <v>542</v>
      </c>
      <c r="B332" s="13" t="s">
        <v>543</v>
      </c>
      <c r="C332" s="13" t="s">
        <v>120</v>
      </c>
      <c r="D332" s="11">
        <v>30</v>
      </c>
      <c r="E332" s="12">
        <f>TRUNC(일위대가목록!E144,0)</f>
        <v>0</v>
      </c>
      <c r="F332" s="12">
        <f t="shared" si="26"/>
        <v>0</v>
      </c>
      <c r="G332" s="12">
        <f>TRUNC(일위대가목록!F144,0)</f>
        <v>0</v>
      </c>
      <c r="H332" s="12">
        <f t="shared" si="27"/>
        <v>0</v>
      </c>
      <c r="I332" s="12">
        <f>TRUNC(일위대가목록!G144,0)</f>
        <v>0</v>
      </c>
      <c r="J332" s="12">
        <f t="shared" si="28"/>
        <v>0</v>
      </c>
      <c r="K332" s="12">
        <f t="shared" si="29"/>
        <v>0</v>
      </c>
      <c r="L332" s="12">
        <f t="shared" si="30"/>
        <v>0</v>
      </c>
      <c r="M332" s="13" t="s">
        <v>544</v>
      </c>
      <c r="N332" s="1" t="s">
        <v>545</v>
      </c>
      <c r="O332" s="1" t="s">
        <v>52</v>
      </c>
      <c r="P332" s="1" t="s">
        <v>52</v>
      </c>
      <c r="Q332" s="1" t="s">
        <v>474</v>
      </c>
      <c r="R332" s="1" t="s">
        <v>64</v>
      </c>
      <c r="S332" s="1" t="s">
        <v>65</v>
      </c>
      <c r="T332" s="1" t="s">
        <v>65</v>
      </c>
      <c r="AR332" s="1" t="s">
        <v>52</v>
      </c>
      <c r="AS332" s="1" t="s">
        <v>52</v>
      </c>
      <c r="AU332" s="1" t="s">
        <v>546</v>
      </c>
      <c r="AV332">
        <v>96</v>
      </c>
    </row>
    <row r="333" spans="1:48" ht="30" customHeight="1">
      <c r="A333" s="13" t="s">
        <v>547</v>
      </c>
      <c r="B333" s="13" t="s">
        <v>548</v>
      </c>
      <c r="C333" s="13" t="s">
        <v>85</v>
      </c>
      <c r="D333" s="11">
        <v>60.654000000000003</v>
      </c>
      <c r="E333" s="12">
        <f>TRUNC(일위대가목록!E150,0)</f>
        <v>0</v>
      </c>
      <c r="F333" s="12">
        <f t="shared" si="26"/>
        <v>0</v>
      </c>
      <c r="G333" s="12">
        <f>TRUNC(일위대가목록!F150,0)</f>
        <v>0</v>
      </c>
      <c r="H333" s="12">
        <f t="shared" si="27"/>
        <v>0</v>
      </c>
      <c r="I333" s="12">
        <f>TRUNC(일위대가목록!G150,0)</f>
        <v>0</v>
      </c>
      <c r="J333" s="12">
        <f t="shared" si="28"/>
        <v>0</v>
      </c>
      <c r="K333" s="12">
        <f t="shared" si="29"/>
        <v>0</v>
      </c>
      <c r="L333" s="12">
        <f t="shared" si="30"/>
        <v>0</v>
      </c>
      <c r="M333" s="13" t="s">
        <v>549</v>
      </c>
      <c r="N333" s="1" t="s">
        <v>550</v>
      </c>
      <c r="O333" s="1" t="s">
        <v>52</v>
      </c>
      <c r="P333" s="1" t="s">
        <v>52</v>
      </c>
      <c r="Q333" s="1" t="s">
        <v>474</v>
      </c>
      <c r="R333" s="1" t="s">
        <v>64</v>
      </c>
      <c r="S333" s="1" t="s">
        <v>65</v>
      </c>
      <c r="T333" s="1" t="s">
        <v>65</v>
      </c>
      <c r="AR333" s="1" t="s">
        <v>52</v>
      </c>
      <c r="AS333" s="1" t="s">
        <v>52</v>
      </c>
      <c r="AU333" s="1" t="s">
        <v>551</v>
      </c>
      <c r="AV333">
        <v>97</v>
      </c>
    </row>
    <row r="334" spans="1:48" ht="30" customHeight="1">
      <c r="A334" s="13" t="s">
        <v>552</v>
      </c>
      <c r="B334" s="13" t="s">
        <v>52</v>
      </c>
      <c r="C334" s="13" t="s">
        <v>69</v>
      </c>
      <c r="D334" s="11">
        <v>683</v>
      </c>
      <c r="E334" s="12">
        <f>TRUNC(일위대가목록!E152,0)</f>
        <v>0</v>
      </c>
      <c r="F334" s="12">
        <f t="shared" si="26"/>
        <v>0</v>
      </c>
      <c r="G334" s="12">
        <f>TRUNC(일위대가목록!F152,0)</f>
        <v>0</v>
      </c>
      <c r="H334" s="12">
        <f t="shared" si="27"/>
        <v>0</v>
      </c>
      <c r="I334" s="12">
        <f>TRUNC(일위대가목록!G152,0)</f>
        <v>0</v>
      </c>
      <c r="J334" s="12">
        <f t="shared" si="28"/>
        <v>0</v>
      </c>
      <c r="K334" s="12">
        <f t="shared" si="29"/>
        <v>0</v>
      </c>
      <c r="L334" s="12">
        <f t="shared" si="30"/>
        <v>0</v>
      </c>
      <c r="M334" s="13" t="s">
        <v>553</v>
      </c>
      <c r="N334" s="1" t="s">
        <v>554</v>
      </c>
      <c r="O334" s="1" t="s">
        <v>52</v>
      </c>
      <c r="P334" s="1" t="s">
        <v>52</v>
      </c>
      <c r="Q334" s="1" t="s">
        <v>474</v>
      </c>
      <c r="R334" s="1" t="s">
        <v>64</v>
      </c>
      <c r="S334" s="1" t="s">
        <v>65</v>
      </c>
      <c r="T334" s="1" t="s">
        <v>65</v>
      </c>
      <c r="AR334" s="1" t="s">
        <v>52</v>
      </c>
      <c r="AS334" s="1" t="s">
        <v>52</v>
      </c>
      <c r="AU334" s="1" t="s">
        <v>555</v>
      </c>
      <c r="AV334">
        <v>98</v>
      </c>
    </row>
    <row r="335" spans="1:48" ht="30" customHeight="1">
      <c r="A335" s="13" t="s">
        <v>556</v>
      </c>
      <c r="B335" s="13" t="s">
        <v>557</v>
      </c>
      <c r="C335" s="13" t="s">
        <v>85</v>
      </c>
      <c r="D335" s="11">
        <v>12.273</v>
      </c>
      <c r="E335" s="12">
        <f>TRUNC(일위대가목록!E153,0)</f>
        <v>0</v>
      </c>
      <c r="F335" s="12">
        <f t="shared" si="26"/>
        <v>0</v>
      </c>
      <c r="G335" s="12">
        <f>TRUNC(일위대가목록!F153,0)</f>
        <v>0</v>
      </c>
      <c r="H335" s="12">
        <f t="shared" si="27"/>
        <v>0</v>
      </c>
      <c r="I335" s="12">
        <f>TRUNC(일위대가목록!G153,0)</f>
        <v>0</v>
      </c>
      <c r="J335" s="12">
        <f t="shared" si="28"/>
        <v>0</v>
      </c>
      <c r="K335" s="12">
        <f t="shared" si="29"/>
        <v>0</v>
      </c>
      <c r="L335" s="12">
        <f t="shared" si="30"/>
        <v>0</v>
      </c>
      <c r="M335" s="13" t="s">
        <v>558</v>
      </c>
      <c r="N335" s="1" t="s">
        <v>559</v>
      </c>
      <c r="O335" s="1" t="s">
        <v>52</v>
      </c>
      <c r="P335" s="1" t="s">
        <v>52</v>
      </c>
      <c r="Q335" s="1" t="s">
        <v>474</v>
      </c>
      <c r="R335" s="1" t="s">
        <v>64</v>
      </c>
      <c r="S335" s="1" t="s">
        <v>65</v>
      </c>
      <c r="T335" s="1" t="s">
        <v>65</v>
      </c>
      <c r="AR335" s="1" t="s">
        <v>52</v>
      </c>
      <c r="AS335" s="1" t="s">
        <v>52</v>
      </c>
      <c r="AU335" s="1" t="s">
        <v>560</v>
      </c>
      <c r="AV335">
        <v>99</v>
      </c>
    </row>
    <row r="336" spans="1:48" ht="30" customHeight="1">
      <c r="A336" s="13" t="s">
        <v>561</v>
      </c>
      <c r="B336" s="13" t="s">
        <v>52</v>
      </c>
      <c r="C336" s="13" t="s">
        <v>69</v>
      </c>
      <c r="D336" s="11">
        <v>22</v>
      </c>
      <c r="E336" s="12">
        <f>TRUNC(일위대가목록!E149,0)</f>
        <v>0</v>
      </c>
      <c r="F336" s="12">
        <f t="shared" si="26"/>
        <v>0</v>
      </c>
      <c r="G336" s="12">
        <f>TRUNC(일위대가목록!F149,0)</f>
        <v>0</v>
      </c>
      <c r="H336" s="12">
        <f t="shared" si="27"/>
        <v>0</v>
      </c>
      <c r="I336" s="12">
        <f>TRUNC(일위대가목록!G149,0)</f>
        <v>0</v>
      </c>
      <c r="J336" s="12">
        <f t="shared" si="28"/>
        <v>0</v>
      </c>
      <c r="K336" s="12">
        <f t="shared" si="29"/>
        <v>0</v>
      </c>
      <c r="L336" s="12">
        <f t="shared" si="30"/>
        <v>0</v>
      </c>
      <c r="M336" s="13" t="s">
        <v>562</v>
      </c>
      <c r="N336" s="1" t="s">
        <v>563</v>
      </c>
      <c r="O336" s="1" t="s">
        <v>52</v>
      </c>
      <c r="P336" s="1" t="s">
        <v>52</v>
      </c>
      <c r="Q336" s="1" t="s">
        <v>474</v>
      </c>
      <c r="R336" s="1" t="s">
        <v>64</v>
      </c>
      <c r="S336" s="1" t="s">
        <v>65</v>
      </c>
      <c r="T336" s="1" t="s">
        <v>65</v>
      </c>
      <c r="AR336" s="1" t="s">
        <v>52</v>
      </c>
      <c r="AS336" s="1" t="s">
        <v>52</v>
      </c>
      <c r="AU336" s="1" t="s">
        <v>564</v>
      </c>
      <c r="AV336">
        <v>177</v>
      </c>
    </row>
    <row r="337" spans="1:48" ht="30" customHeight="1">
      <c r="A337" s="13" t="s">
        <v>565</v>
      </c>
      <c r="B337" s="13" t="s">
        <v>566</v>
      </c>
      <c r="C337" s="13" t="s">
        <v>69</v>
      </c>
      <c r="D337" s="11">
        <v>180</v>
      </c>
      <c r="E337" s="12">
        <f>TRUNC(일위대가목록!E154,0)</f>
        <v>0</v>
      </c>
      <c r="F337" s="12">
        <f t="shared" si="26"/>
        <v>0</v>
      </c>
      <c r="G337" s="12">
        <f>TRUNC(일위대가목록!F154,0)</f>
        <v>0</v>
      </c>
      <c r="H337" s="12">
        <f t="shared" si="27"/>
        <v>0</v>
      </c>
      <c r="I337" s="12">
        <f>TRUNC(일위대가목록!G154,0)</f>
        <v>0</v>
      </c>
      <c r="J337" s="12">
        <f t="shared" si="28"/>
        <v>0</v>
      </c>
      <c r="K337" s="12">
        <f t="shared" si="29"/>
        <v>0</v>
      </c>
      <c r="L337" s="12">
        <f t="shared" si="30"/>
        <v>0</v>
      </c>
      <c r="M337" s="13" t="s">
        <v>567</v>
      </c>
      <c r="N337" s="1" t="s">
        <v>568</v>
      </c>
      <c r="O337" s="1" t="s">
        <v>52</v>
      </c>
      <c r="P337" s="1" t="s">
        <v>52</v>
      </c>
      <c r="Q337" s="1" t="s">
        <v>474</v>
      </c>
      <c r="R337" s="1" t="s">
        <v>64</v>
      </c>
      <c r="S337" s="1" t="s">
        <v>65</v>
      </c>
      <c r="T337" s="1" t="s">
        <v>65</v>
      </c>
      <c r="AR337" s="1" t="s">
        <v>52</v>
      </c>
      <c r="AS337" s="1" t="s">
        <v>52</v>
      </c>
      <c r="AU337" s="1" t="s">
        <v>569</v>
      </c>
      <c r="AV337">
        <v>101</v>
      </c>
    </row>
    <row r="338" spans="1:48" ht="30" customHeight="1">
      <c r="A338" s="13" t="s">
        <v>565</v>
      </c>
      <c r="B338" s="13" t="s">
        <v>570</v>
      </c>
      <c r="C338" s="13" t="s">
        <v>69</v>
      </c>
      <c r="D338" s="11">
        <v>117</v>
      </c>
      <c r="E338" s="12">
        <f>TRUNC(일위대가목록!E155,0)</f>
        <v>0</v>
      </c>
      <c r="F338" s="12">
        <f t="shared" si="26"/>
        <v>0</v>
      </c>
      <c r="G338" s="12">
        <f>TRUNC(일위대가목록!F155,0)</f>
        <v>0</v>
      </c>
      <c r="H338" s="12">
        <f t="shared" si="27"/>
        <v>0</v>
      </c>
      <c r="I338" s="12">
        <f>TRUNC(일위대가목록!G155,0)</f>
        <v>0</v>
      </c>
      <c r="J338" s="12">
        <f t="shared" si="28"/>
        <v>0</v>
      </c>
      <c r="K338" s="12">
        <f t="shared" si="29"/>
        <v>0</v>
      </c>
      <c r="L338" s="12">
        <f t="shared" si="30"/>
        <v>0</v>
      </c>
      <c r="M338" s="13" t="s">
        <v>571</v>
      </c>
      <c r="N338" s="1" t="s">
        <v>572</v>
      </c>
      <c r="O338" s="1" t="s">
        <v>52</v>
      </c>
      <c r="P338" s="1" t="s">
        <v>52</v>
      </c>
      <c r="Q338" s="1" t="s">
        <v>474</v>
      </c>
      <c r="R338" s="1" t="s">
        <v>64</v>
      </c>
      <c r="S338" s="1" t="s">
        <v>65</v>
      </c>
      <c r="T338" s="1" t="s">
        <v>65</v>
      </c>
      <c r="AR338" s="1" t="s">
        <v>52</v>
      </c>
      <c r="AS338" s="1" t="s">
        <v>52</v>
      </c>
      <c r="AU338" s="1" t="s">
        <v>573</v>
      </c>
      <c r="AV338">
        <v>102</v>
      </c>
    </row>
    <row r="339" spans="1:48" ht="30" customHeight="1">
      <c r="A339" s="13" t="s">
        <v>574</v>
      </c>
      <c r="B339" s="13" t="s">
        <v>52</v>
      </c>
      <c r="C339" s="13" t="s">
        <v>69</v>
      </c>
      <c r="D339" s="11">
        <v>109</v>
      </c>
      <c r="E339" s="12">
        <f>TRUNC(일위대가목록!E157,0)</f>
        <v>0</v>
      </c>
      <c r="F339" s="12">
        <f t="shared" si="26"/>
        <v>0</v>
      </c>
      <c r="G339" s="12">
        <f>TRUNC(일위대가목록!F157,0)</f>
        <v>0</v>
      </c>
      <c r="H339" s="12">
        <f t="shared" si="27"/>
        <v>0</v>
      </c>
      <c r="I339" s="12">
        <f>TRUNC(일위대가목록!G157,0)</f>
        <v>0</v>
      </c>
      <c r="J339" s="12">
        <f t="shared" si="28"/>
        <v>0</v>
      </c>
      <c r="K339" s="12">
        <f t="shared" si="29"/>
        <v>0</v>
      </c>
      <c r="L339" s="12">
        <f t="shared" si="30"/>
        <v>0</v>
      </c>
      <c r="M339" s="13" t="s">
        <v>575</v>
      </c>
      <c r="N339" s="1" t="s">
        <v>576</v>
      </c>
      <c r="O339" s="1" t="s">
        <v>52</v>
      </c>
      <c r="P339" s="1" t="s">
        <v>52</v>
      </c>
      <c r="Q339" s="1" t="s">
        <v>474</v>
      </c>
      <c r="R339" s="1" t="s">
        <v>64</v>
      </c>
      <c r="S339" s="1" t="s">
        <v>65</v>
      </c>
      <c r="T339" s="1" t="s">
        <v>65</v>
      </c>
      <c r="AR339" s="1" t="s">
        <v>52</v>
      </c>
      <c r="AS339" s="1" t="s">
        <v>52</v>
      </c>
      <c r="AU339" s="1" t="s">
        <v>577</v>
      </c>
      <c r="AV339">
        <v>103</v>
      </c>
    </row>
    <row r="340" spans="1:48" ht="30" customHeight="1">
      <c r="A340" s="13" t="s">
        <v>578</v>
      </c>
      <c r="B340" s="13" t="s">
        <v>579</v>
      </c>
      <c r="C340" s="13" t="s">
        <v>69</v>
      </c>
      <c r="D340" s="11">
        <v>788</v>
      </c>
      <c r="E340" s="12">
        <f>TRUNC(일위대가목록!E158,0)</f>
        <v>0</v>
      </c>
      <c r="F340" s="12">
        <f t="shared" si="26"/>
        <v>0</v>
      </c>
      <c r="G340" s="12">
        <f>TRUNC(일위대가목록!F158,0)</f>
        <v>0</v>
      </c>
      <c r="H340" s="12">
        <f t="shared" si="27"/>
        <v>0</v>
      </c>
      <c r="I340" s="12">
        <f>TRUNC(일위대가목록!G158,0)</f>
        <v>0</v>
      </c>
      <c r="J340" s="12">
        <f t="shared" si="28"/>
        <v>0</v>
      </c>
      <c r="K340" s="12">
        <f t="shared" si="29"/>
        <v>0</v>
      </c>
      <c r="L340" s="12">
        <f t="shared" si="30"/>
        <v>0</v>
      </c>
      <c r="M340" s="13" t="s">
        <v>580</v>
      </c>
      <c r="N340" s="1" t="s">
        <v>581</v>
      </c>
      <c r="O340" s="1" t="s">
        <v>52</v>
      </c>
      <c r="P340" s="1" t="s">
        <v>52</v>
      </c>
      <c r="Q340" s="1" t="s">
        <v>474</v>
      </c>
      <c r="R340" s="1" t="s">
        <v>64</v>
      </c>
      <c r="S340" s="1" t="s">
        <v>65</v>
      </c>
      <c r="T340" s="1" t="s">
        <v>65</v>
      </c>
      <c r="AR340" s="1" t="s">
        <v>52</v>
      </c>
      <c r="AS340" s="1" t="s">
        <v>52</v>
      </c>
      <c r="AU340" s="1" t="s">
        <v>582</v>
      </c>
      <c r="AV340">
        <v>104</v>
      </c>
    </row>
    <row r="341" spans="1:48" ht="30" customHeight="1">
      <c r="A341" s="13" t="s">
        <v>578</v>
      </c>
      <c r="B341" s="13" t="s">
        <v>583</v>
      </c>
      <c r="C341" s="13" t="s">
        <v>69</v>
      </c>
      <c r="D341" s="11">
        <v>1026</v>
      </c>
      <c r="E341" s="12">
        <f>TRUNC(일위대가목록!E159,0)</f>
        <v>0</v>
      </c>
      <c r="F341" s="12">
        <f t="shared" si="26"/>
        <v>0</v>
      </c>
      <c r="G341" s="12">
        <f>TRUNC(일위대가목록!F159,0)</f>
        <v>0</v>
      </c>
      <c r="H341" s="12">
        <f t="shared" si="27"/>
        <v>0</v>
      </c>
      <c r="I341" s="12">
        <f>TRUNC(일위대가목록!G159,0)</f>
        <v>0</v>
      </c>
      <c r="J341" s="12">
        <f t="shared" si="28"/>
        <v>0</v>
      </c>
      <c r="K341" s="12">
        <f t="shared" si="29"/>
        <v>0</v>
      </c>
      <c r="L341" s="12">
        <f t="shared" si="30"/>
        <v>0</v>
      </c>
      <c r="M341" s="13" t="s">
        <v>584</v>
      </c>
      <c r="N341" s="1" t="s">
        <v>585</v>
      </c>
      <c r="O341" s="1" t="s">
        <v>52</v>
      </c>
      <c r="P341" s="1" t="s">
        <v>52</v>
      </c>
      <c r="Q341" s="1" t="s">
        <v>474</v>
      </c>
      <c r="R341" s="1" t="s">
        <v>64</v>
      </c>
      <c r="S341" s="1" t="s">
        <v>65</v>
      </c>
      <c r="T341" s="1" t="s">
        <v>65</v>
      </c>
      <c r="AR341" s="1" t="s">
        <v>52</v>
      </c>
      <c r="AS341" s="1" t="s">
        <v>52</v>
      </c>
      <c r="AU341" s="1" t="s">
        <v>586</v>
      </c>
      <c r="AV341">
        <v>105</v>
      </c>
    </row>
    <row r="342" spans="1:48" ht="30" customHeight="1">
      <c r="A342" s="13" t="s">
        <v>587</v>
      </c>
      <c r="B342" s="13" t="s">
        <v>52</v>
      </c>
      <c r="C342" s="13" t="s">
        <v>69</v>
      </c>
      <c r="D342" s="11">
        <v>224</v>
      </c>
      <c r="E342" s="12">
        <f>TRUNC(일위대가목록!E160,0)</f>
        <v>0</v>
      </c>
      <c r="F342" s="12">
        <f t="shared" si="26"/>
        <v>0</v>
      </c>
      <c r="G342" s="12">
        <f>TRUNC(일위대가목록!F160,0)</f>
        <v>0</v>
      </c>
      <c r="H342" s="12">
        <f t="shared" si="27"/>
        <v>0</v>
      </c>
      <c r="I342" s="12">
        <f>TRUNC(일위대가목록!G160,0)</f>
        <v>0</v>
      </c>
      <c r="J342" s="12">
        <f t="shared" si="28"/>
        <v>0</v>
      </c>
      <c r="K342" s="12">
        <f t="shared" si="29"/>
        <v>0</v>
      </c>
      <c r="L342" s="12">
        <f t="shared" si="30"/>
        <v>0</v>
      </c>
      <c r="M342" s="13" t="s">
        <v>588</v>
      </c>
      <c r="N342" s="1" t="s">
        <v>589</v>
      </c>
      <c r="O342" s="1" t="s">
        <v>52</v>
      </c>
      <c r="P342" s="1" t="s">
        <v>52</v>
      </c>
      <c r="Q342" s="1" t="s">
        <v>474</v>
      </c>
      <c r="R342" s="1" t="s">
        <v>64</v>
      </c>
      <c r="S342" s="1" t="s">
        <v>65</v>
      </c>
      <c r="T342" s="1" t="s">
        <v>65</v>
      </c>
      <c r="AR342" s="1" t="s">
        <v>52</v>
      </c>
      <c r="AS342" s="1" t="s">
        <v>52</v>
      </c>
      <c r="AU342" s="1" t="s">
        <v>590</v>
      </c>
      <c r="AV342">
        <v>106</v>
      </c>
    </row>
    <row r="343" spans="1:48" ht="30" customHeight="1">
      <c r="A343" s="13" t="s">
        <v>587</v>
      </c>
      <c r="B343" s="13" t="s">
        <v>591</v>
      </c>
      <c r="C343" s="13" t="s">
        <v>69</v>
      </c>
      <c r="D343" s="11">
        <v>161</v>
      </c>
      <c r="E343" s="12">
        <f>TRUNC(일위대가목록!E161,0)</f>
        <v>0</v>
      </c>
      <c r="F343" s="12">
        <f t="shared" si="26"/>
        <v>0</v>
      </c>
      <c r="G343" s="12">
        <f>TRUNC(일위대가목록!F161,0)</f>
        <v>0</v>
      </c>
      <c r="H343" s="12">
        <f t="shared" si="27"/>
        <v>0</v>
      </c>
      <c r="I343" s="12">
        <f>TRUNC(일위대가목록!G161,0)</f>
        <v>0</v>
      </c>
      <c r="J343" s="12">
        <f t="shared" si="28"/>
        <v>0</v>
      </c>
      <c r="K343" s="12">
        <f t="shared" si="29"/>
        <v>0</v>
      </c>
      <c r="L343" s="12">
        <f t="shared" si="30"/>
        <v>0</v>
      </c>
      <c r="M343" s="13" t="s">
        <v>592</v>
      </c>
      <c r="N343" s="1" t="s">
        <v>593</v>
      </c>
      <c r="O343" s="1" t="s">
        <v>52</v>
      </c>
      <c r="P343" s="1" t="s">
        <v>52</v>
      </c>
      <c r="Q343" s="1" t="s">
        <v>474</v>
      </c>
      <c r="R343" s="1" t="s">
        <v>64</v>
      </c>
      <c r="S343" s="1" t="s">
        <v>65</v>
      </c>
      <c r="T343" s="1" t="s">
        <v>65</v>
      </c>
      <c r="AR343" s="1" t="s">
        <v>52</v>
      </c>
      <c r="AS343" s="1" t="s">
        <v>52</v>
      </c>
      <c r="AU343" s="1" t="s">
        <v>594</v>
      </c>
      <c r="AV343">
        <v>107</v>
      </c>
    </row>
    <row r="344" spans="1:48" ht="30" customHeight="1">
      <c r="A344" s="13" t="s">
        <v>595</v>
      </c>
      <c r="B344" s="13" t="s">
        <v>596</v>
      </c>
      <c r="C344" s="13" t="s">
        <v>69</v>
      </c>
      <c r="D344" s="11">
        <v>224</v>
      </c>
      <c r="E344" s="12">
        <f>TRUNC(일위대가목록!E162,0)</f>
        <v>0</v>
      </c>
      <c r="F344" s="12">
        <f t="shared" si="26"/>
        <v>0</v>
      </c>
      <c r="G344" s="12">
        <f>TRUNC(일위대가목록!F162,0)</f>
        <v>0</v>
      </c>
      <c r="H344" s="12">
        <f t="shared" si="27"/>
        <v>0</v>
      </c>
      <c r="I344" s="12">
        <f>TRUNC(일위대가목록!G162,0)</f>
        <v>0</v>
      </c>
      <c r="J344" s="12">
        <f t="shared" si="28"/>
        <v>0</v>
      </c>
      <c r="K344" s="12">
        <f t="shared" si="29"/>
        <v>0</v>
      </c>
      <c r="L344" s="12">
        <f t="shared" si="30"/>
        <v>0</v>
      </c>
      <c r="M344" s="13" t="s">
        <v>597</v>
      </c>
      <c r="N344" s="1" t="s">
        <v>598</v>
      </c>
      <c r="O344" s="1" t="s">
        <v>52</v>
      </c>
      <c r="P344" s="1" t="s">
        <v>52</v>
      </c>
      <c r="Q344" s="1" t="s">
        <v>474</v>
      </c>
      <c r="R344" s="1" t="s">
        <v>64</v>
      </c>
      <c r="S344" s="1" t="s">
        <v>65</v>
      </c>
      <c r="T344" s="1" t="s">
        <v>65</v>
      </c>
      <c r="AR344" s="1" t="s">
        <v>52</v>
      </c>
      <c r="AS344" s="1" t="s">
        <v>52</v>
      </c>
      <c r="AU344" s="1" t="s">
        <v>599</v>
      </c>
      <c r="AV344">
        <v>108</v>
      </c>
    </row>
    <row r="345" spans="1:48" ht="30" customHeight="1">
      <c r="A345" s="13" t="s">
        <v>600</v>
      </c>
      <c r="B345" s="13" t="s">
        <v>601</v>
      </c>
      <c r="C345" s="13" t="s">
        <v>69</v>
      </c>
      <c r="D345" s="11">
        <v>90</v>
      </c>
      <c r="E345" s="12">
        <f>TRUNC(일위대가목록!E164,0)</f>
        <v>0</v>
      </c>
      <c r="F345" s="12">
        <f t="shared" si="26"/>
        <v>0</v>
      </c>
      <c r="G345" s="12">
        <f>TRUNC(일위대가목록!F164,0)</f>
        <v>0</v>
      </c>
      <c r="H345" s="12">
        <f t="shared" si="27"/>
        <v>0</v>
      </c>
      <c r="I345" s="12">
        <f>TRUNC(일위대가목록!G164,0)</f>
        <v>0</v>
      </c>
      <c r="J345" s="12">
        <f t="shared" si="28"/>
        <v>0</v>
      </c>
      <c r="K345" s="12">
        <f t="shared" si="29"/>
        <v>0</v>
      </c>
      <c r="L345" s="12">
        <f t="shared" si="30"/>
        <v>0</v>
      </c>
      <c r="M345" s="13" t="s">
        <v>602</v>
      </c>
      <c r="N345" s="1" t="s">
        <v>603</v>
      </c>
      <c r="O345" s="1" t="s">
        <v>52</v>
      </c>
      <c r="P345" s="1" t="s">
        <v>52</v>
      </c>
      <c r="Q345" s="1" t="s">
        <v>474</v>
      </c>
      <c r="R345" s="1" t="s">
        <v>64</v>
      </c>
      <c r="S345" s="1" t="s">
        <v>65</v>
      </c>
      <c r="T345" s="1" t="s">
        <v>65</v>
      </c>
      <c r="AR345" s="1" t="s">
        <v>52</v>
      </c>
      <c r="AS345" s="1" t="s">
        <v>52</v>
      </c>
      <c r="AU345" s="1" t="s">
        <v>604</v>
      </c>
      <c r="AV345">
        <v>109</v>
      </c>
    </row>
    <row r="346" spans="1:48" ht="30" customHeight="1">
      <c r="A346" s="13" t="s">
        <v>605</v>
      </c>
      <c r="B346" s="13" t="s">
        <v>606</v>
      </c>
      <c r="C346" s="13" t="s">
        <v>69</v>
      </c>
      <c r="D346" s="11">
        <v>25</v>
      </c>
      <c r="E346" s="12">
        <f>TRUNC(일위대가목록!E165,0)</f>
        <v>0</v>
      </c>
      <c r="F346" s="12">
        <f t="shared" si="26"/>
        <v>0</v>
      </c>
      <c r="G346" s="12">
        <f>TRUNC(일위대가목록!F165,0)</f>
        <v>0</v>
      </c>
      <c r="H346" s="12">
        <f t="shared" si="27"/>
        <v>0</v>
      </c>
      <c r="I346" s="12">
        <f>TRUNC(일위대가목록!G165,0)</f>
        <v>0</v>
      </c>
      <c r="J346" s="12">
        <f t="shared" si="28"/>
        <v>0</v>
      </c>
      <c r="K346" s="12">
        <f t="shared" si="29"/>
        <v>0</v>
      </c>
      <c r="L346" s="12">
        <f t="shared" si="30"/>
        <v>0</v>
      </c>
      <c r="M346" s="13" t="s">
        <v>607</v>
      </c>
      <c r="N346" s="1" t="s">
        <v>608</v>
      </c>
      <c r="O346" s="1" t="s">
        <v>52</v>
      </c>
      <c r="P346" s="1" t="s">
        <v>52</v>
      </c>
      <c r="Q346" s="1" t="s">
        <v>474</v>
      </c>
      <c r="R346" s="1" t="s">
        <v>64</v>
      </c>
      <c r="S346" s="1" t="s">
        <v>65</v>
      </c>
      <c r="T346" s="1" t="s">
        <v>65</v>
      </c>
      <c r="AR346" s="1" t="s">
        <v>52</v>
      </c>
      <c r="AS346" s="1" t="s">
        <v>52</v>
      </c>
      <c r="AU346" s="1" t="s">
        <v>609</v>
      </c>
      <c r="AV346">
        <v>110</v>
      </c>
    </row>
    <row r="347" spans="1:48" ht="30" customHeight="1">
      <c r="A347" s="13" t="s">
        <v>610</v>
      </c>
      <c r="B347" s="13" t="s">
        <v>611</v>
      </c>
      <c r="C347" s="13" t="s">
        <v>612</v>
      </c>
      <c r="D347" s="11">
        <v>3.5209999999999999</v>
      </c>
      <c r="E347" s="12">
        <f>TRUNC(일위대가목록!E151,0)</f>
        <v>0</v>
      </c>
      <c r="F347" s="12">
        <f t="shared" si="26"/>
        <v>0</v>
      </c>
      <c r="G347" s="12">
        <f>TRUNC(일위대가목록!F151,0)</f>
        <v>0</v>
      </c>
      <c r="H347" s="12">
        <f t="shared" si="27"/>
        <v>0</v>
      </c>
      <c r="I347" s="12">
        <f>TRUNC(일위대가목록!G151,0)</f>
        <v>0</v>
      </c>
      <c r="J347" s="12">
        <f t="shared" si="28"/>
        <v>0</v>
      </c>
      <c r="K347" s="12">
        <f t="shared" si="29"/>
        <v>0</v>
      </c>
      <c r="L347" s="12">
        <f t="shared" si="30"/>
        <v>0</v>
      </c>
      <c r="M347" s="13" t="s">
        <v>613</v>
      </c>
      <c r="N347" s="1" t="s">
        <v>614</v>
      </c>
      <c r="O347" s="1" t="s">
        <v>52</v>
      </c>
      <c r="P347" s="1" t="s">
        <v>52</v>
      </c>
      <c r="Q347" s="1" t="s">
        <v>474</v>
      </c>
      <c r="R347" s="1" t="s">
        <v>64</v>
      </c>
      <c r="S347" s="1" t="s">
        <v>65</v>
      </c>
      <c r="T347" s="1" t="s">
        <v>65</v>
      </c>
      <c r="AR347" s="1" t="s">
        <v>52</v>
      </c>
      <c r="AS347" s="1" t="s">
        <v>52</v>
      </c>
      <c r="AU347" s="1" t="s">
        <v>615</v>
      </c>
      <c r="AV347">
        <v>178</v>
      </c>
    </row>
    <row r="348" spans="1:48" ht="30" customHeight="1">
      <c r="A348" s="13" t="s">
        <v>616</v>
      </c>
      <c r="B348" s="13" t="s">
        <v>356</v>
      </c>
      <c r="C348" s="13" t="s">
        <v>261</v>
      </c>
      <c r="D348" s="11">
        <v>19</v>
      </c>
      <c r="E348" s="12">
        <f>TRUNC(일위대가목록!E166,0)</f>
        <v>0</v>
      </c>
      <c r="F348" s="12">
        <f t="shared" si="26"/>
        <v>0</v>
      </c>
      <c r="G348" s="12">
        <f>TRUNC(일위대가목록!F166,0)</f>
        <v>0</v>
      </c>
      <c r="H348" s="12">
        <f t="shared" si="27"/>
        <v>0</v>
      </c>
      <c r="I348" s="12">
        <f>TRUNC(일위대가목록!G166,0)</f>
        <v>0</v>
      </c>
      <c r="J348" s="12">
        <f t="shared" si="28"/>
        <v>0</v>
      </c>
      <c r="K348" s="12">
        <f t="shared" si="29"/>
        <v>0</v>
      </c>
      <c r="L348" s="12">
        <f t="shared" si="30"/>
        <v>0</v>
      </c>
      <c r="M348" s="13" t="s">
        <v>617</v>
      </c>
      <c r="N348" s="1" t="s">
        <v>618</v>
      </c>
      <c r="O348" s="1" t="s">
        <v>52</v>
      </c>
      <c r="P348" s="1" t="s">
        <v>52</v>
      </c>
      <c r="Q348" s="1" t="s">
        <v>474</v>
      </c>
      <c r="R348" s="1" t="s">
        <v>64</v>
      </c>
      <c r="S348" s="1" t="s">
        <v>65</v>
      </c>
      <c r="T348" s="1" t="s">
        <v>65</v>
      </c>
      <c r="AR348" s="1" t="s">
        <v>52</v>
      </c>
      <c r="AS348" s="1" t="s">
        <v>52</v>
      </c>
      <c r="AU348" s="1" t="s">
        <v>619</v>
      </c>
      <c r="AV348">
        <v>112</v>
      </c>
    </row>
    <row r="349" spans="1:48" ht="30" customHeight="1">
      <c r="A349" s="13" t="s">
        <v>620</v>
      </c>
      <c r="B349" s="13" t="s">
        <v>621</v>
      </c>
      <c r="C349" s="13" t="s">
        <v>69</v>
      </c>
      <c r="D349" s="11">
        <v>36</v>
      </c>
      <c r="E349" s="12">
        <f>TRUNC(일위대가목록!E163,0)</f>
        <v>0</v>
      </c>
      <c r="F349" s="12">
        <f t="shared" si="26"/>
        <v>0</v>
      </c>
      <c r="G349" s="12">
        <f>TRUNC(일위대가목록!F163,0)</f>
        <v>0</v>
      </c>
      <c r="H349" s="12">
        <f t="shared" si="27"/>
        <v>0</v>
      </c>
      <c r="I349" s="12">
        <f>TRUNC(일위대가목록!G163,0)</f>
        <v>0</v>
      </c>
      <c r="J349" s="12">
        <f t="shared" si="28"/>
        <v>0</v>
      </c>
      <c r="K349" s="12">
        <f t="shared" si="29"/>
        <v>0</v>
      </c>
      <c r="L349" s="12">
        <f t="shared" si="30"/>
        <v>0</v>
      </c>
      <c r="M349" s="13" t="s">
        <v>622</v>
      </c>
      <c r="N349" s="1" t="s">
        <v>623</v>
      </c>
      <c r="O349" s="1" t="s">
        <v>52</v>
      </c>
      <c r="P349" s="1" t="s">
        <v>52</v>
      </c>
      <c r="Q349" s="1" t="s">
        <v>474</v>
      </c>
      <c r="R349" s="1" t="s">
        <v>64</v>
      </c>
      <c r="S349" s="1" t="s">
        <v>65</v>
      </c>
      <c r="T349" s="1" t="s">
        <v>65</v>
      </c>
      <c r="AR349" s="1" t="s">
        <v>52</v>
      </c>
      <c r="AS349" s="1" t="s">
        <v>52</v>
      </c>
      <c r="AU349" s="1" t="s">
        <v>624</v>
      </c>
      <c r="AV349">
        <v>286</v>
      </c>
    </row>
    <row r="350" spans="1:48" ht="30" customHeight="1">
      <c r="A350" s="13" t="s">
        <v>625</v>
      </c>
      <c r="B350" s="13" t="s">
        <v>626</v>
      </c>
      <c r="C350" s="13" t="s">
        <v>69</v>
      </c>
      <c r="D350" s="11">
        <v>925</v>
      </c>
      <c r="E350" s="12">
        <f>TRUNC(일위대가목록!E168,0)</f>
        <v>0</v>
      </c>
      <c r="F350" s="12">
        <f t="shared" si="26"/>
        <v>0</v>
      </c>
      <c r="G350" s="12">
        <f>TRUNC(일위대가목록!F168,0)</f>
        <v>0</v>
      </c>
      <c r="H350" s="12">
        <f t="shared" si="27"/>
        <v>0</v>
      </c>
      <c r="I350" s="12">
        <f>TRUNC(일위대가목록!G168,0)</f>
        <v>0</v>
      </c>
      <c r="J350" s="12">
        <f t="shared" si="28"/>
        <v>0</v>
      </c>
      <c r="K350" s="12">
        <f t="shared" si="29"/>
        <v>0</v>
      </c>
      <c r="L350" s="12">
        <f t="shared" si="30"/>
        <v>0</v>
      </c>
      <c r="M350" s="13" t="s">
        <v>627</v>
      </c>
      <c r="N350" s="1" t="s">
        <v>628</v>
      </c>
      <c r="O350" s="1" t="s">
        <v>52</v>
      </c>
      <c r="P350" s="1" t="s">
        <v>52</v>
      </c>
      <c r="Q350" s="1" t="s">
        <v>474</v>
      </c>
      <c r="R350" s="1" t="s">
        <v>64</v>
      </c>
      <c r="S350" s="1" t="s">
        <v>65</v>
      </c>
      <c r="T350" s="1" t="s">
        <v>65</v>
      </c>
      <c r="AR350" s="1" t="s">
        <v>52</v>
      </c>
      <c r="AS350" s="1" t="s">
        <v>52</v>
      </c>
      <c r="AU350" s="1" t="s">
        <v>629</v>
      </c>
      <c r="AV350">
        <v>113</v>
      </c>
    </row>
    <row r="351" spans="1:48" ht="30" customHeight="1">
      <c r="A351" s="13" t="s">
        <v>625</v>
      </c>
      <c r="B351" s="13" t="s">
        <v>630</v>
      </c>
      <c r="C351" s="13" t="s">
        <v>69</v>
      </c>
      <c r="D351" s="11">
        <v>1235</v>
      </c>
      <c r="E351" s="12">
        <f>TRUNC(일위대가목록!E169,0)</f>
        <v>0</v>
      </c>
      <c r="F351" s="12">
        <f t="shared" si="26"/>
        <v>0</v>
      </c>
      <c r="G351" s="12">
        <f>TRUNC(일위대가목록!F169,0)</f>
        <v>0</v>
      </c>
      <c r="H351" s="12">
        <f t="shared" si="27"/>
        <v>0</v>
      </c>
      <c r="I351" s="12">
        <f>TRUNC(일위대가목록!G169,0)</f>
        <v>0</v>
      </c>
      <c r="J351" s="12">
        <f t="shared" si="28"/>
        <v>0</v>
      </c>
      <c r="K351" s="12">
        <f t="shared" si="29"/>
        <v>0</v>
      </c>
      <c r="L351" s="12">
        <f t="shared" si="30"/>
        <v>0</v>
      </c>
      <c r="M351" s="13" t="s">
        <v>631</v>
      </c>
      <c r="N351" s="1" t="s">
        <v>632</v>
      </c>
      <c r="O351" s="1" t="s">
        <v>52</v>
      </c>
      <c r="P351" s="1" t="s">
        <v>52</v>
      </c>
      <c r="Q351" s="1" t="s">
        <v>474</v>
      </c>
      <c r="R351" s="1" t="s">
        <v>64</v>
      </c>
      <c r="S351" s="1" t="s">
        <v>65</v>
      </c>
      <c r="T351" s="1" t="s">
        <v>65</v>
      </c>
      <c r="AR351" s="1" t="s">
        <v>52</v>
      </c>
      <c r="AS351" s="1" t="s">
        <v>52</v>
      </c>
      <c r="AU351" s="1" t="s">
        <v>633</v>
      </c>
      <c r="AV351">
        <v>114</v>
      </c>
    </row>
    <row r="352" spans="1:48" ht="30" customHeight="1">
      <c r="A352" s="13" t="s">
        <v>634</v>
      </c>
      <c r="B352" s="13" t="s">
        <v>635</v>
      </c>
      <c r="C352" s="13" t="s">
        <v>261</v>
      </c>
      <c r="D352" s="11">
        <v>2</v>
      </c>
      <c r="E352" s="12">
        <f>TRUNC(일위대가목록!E170,0)</f>
        <v>0</v>
      </c>
      <c r="F352" s="12">
        <f t="shared" si="26"/>
        <v>0</v>
      </c>
      <c r="G352" s="12">
        <f>TRUNC(일위대가목록!F170,0)</f>
        <v>0</v>
      </c>
      <c r="H352" s="12">
        <f t="shared" si="27"/>
        <v>0</v>
      </c>
      <c r="I352" s="12">
        <f>TRUNC(일위대가목록!G170,0)</f>
        <v>0</v>
      </c>
      <c r="J352" s="12">
        <f t="shared" si="28"/>
        <v>0</v>
      </c>
      <c r="K352" s="12">
        <f t="shared" si="29"/>
        <v>0</v>
      </c>
      <c r="L352" s="12">
        <f t="shared" si="30"/>
        <v>0</v>
      </c>
      <c r="M352" s="13" t="s">
        <v>636</v>
      </c>
      <c r="N352" s="1" t="s">
        <v>637</v>
      </c>
      <c r="O352" s="1" t="s">
        <v>52</v>
      </c>
      <c r="P352" s="1" t="s">
        <v>52</v>
      </c>
      <c r="Q352" s="1" t="s">
        <v>474</v>
      </c>
      <c r="R352" s="1" t="s">
        <v>64</v>
      </c>
      <c r="S352" s="1" t="s">
        <v>65</v>
      </c>
      <c r="T352" s="1" t="s">
        <v>65</v>
      </c>
      <c r="AR352" s="1" t="s">
        <v>52</v>
      </c>
      <c r="AS352" s="1" t="s">
        <v>52</v>
      </c>
      <c r="AU352" s="1" t="s">
        <v>638</v>
      </c>
      <c r="AV352">
        <v>115</v>
      </c>
    </row>
    <row r="353" spans="1:48" ht="30" customHeight="1">
      <c r="A353" s="13" t="s">
        <v>639</v>
      </c>
      <c r="B353" s="13" t="s">
        <v>640</v>
      </c>
      <c r="C353" s="13" t="s">
        <v>120</v>
      </c>
      <c r="D353" s="11">
        <v>12</v>
      </c>
      <c r="E353" s="12">
        <f>TRUNC(일위대가목록!E171,0)</f>
        <v>0</v>
      </c>
      <c r="F353" s="12">
        <f t="shared" si="26"/>
        <v>0</v>
      </c>
      <c r="G353" s="12">
        <f>TRUNC(일위대가목록!F171,0)</f>
        <v>0</v>
      </c>
      <c r="H353" s="12">
        <f t="shared" si="27"/>
        <v>0</v>
      </c>
      <c r="I353" s="12">
        <f>TRUNC(일위대가목록!G171,0)</f>
        <v>0</v>
      </c>
      <c r="J353" s="12">
        <f t="shared" si="28"/>
        <v>0</v>
      </c>
      <c r="K353" s="12">
        <f t="shared" si="29"/>
        <v>0</v>
      </c>
      <c r="L353" s="12">
        <f t="shared" si="30"/>
        <v>0</v>
      </c>
      <c r="M353" s="13" t="s">
        <v>641</v>
      </c>
      <c r="N353" s="1" t="s">
        <v>642</v>
      </c>
      <c r="O353" s="1" t="s">
        <v>52</v>
      </c>
      <c r="P353" s="1" t="s">
        <v>52</v>
      </c>
      <c r="Q353" s="1" t="s">
        <v>474</v>
      </c>
      <c r="R353" s="1" t="s">
        <v>64</v>
      </c>
      <c r="S353" s="1" t="s">
        <v>65</v>
      </c>
      <c r="T353" s="1" t="s">
        <v>65</v>
      </c>
      <c r="AR353" s="1" t="s">
        <v>52</v>
      </c>
      <c r="AS353" s="1" t="s">
        <v>52</v>
      </c>
      <c r="AU353" s="1" t="s">
        <v>643</v>
      </c>
      <c r="AV353">
        <v>116</v>
      </c>
    </row>
    <row r="354" spans="1:48" ht="30" customHeight="1">
      <c r="A354" s="13" t="s">
        <v>644</v>
      </c>
      <c r="B354" s="13" t="s">
        <v>645</v>
      </c>
      <c r="C354" s="13" t="s">
        <v>69</v>
      </c>
      <c r="D354" s="11">
        <v>140</v>
      </c>
      <c r="E354" s="12">
        <f>TRUNC(일위대가목록!E172,0)</f>
        <v>0</v>
      </c>
      <c r="F354" s="12">
        <f t="shared" si="26"/>
        <v>0</v>
      </c>
      <c r="G354" s="12">
        <f>TRUNC(일위대가목록!F172,0)</f>
        <v>0</v>
      </c>
      <c r="H354" s="12">
        <f t="shared" si="27"/>
        <v>0</v>
      </c>
      <c r="I354" s="12">
        <f>TRUNC(일위대가목록!G172,0)</f>
        <v>0</v>
      </c>
      <c r="J354" s="12">
        <f t="shared" si="28"/>
        <v>0</v>
      </c>
      <c r="K354" s="12">
        <f t="shared" si="29"/>
        <v>0</v>
      </c>
      <c r="L354" s="12">
        <f t="shared" si="30"/>
        <v>0</v>
      </c>
      <c r="M354" s="13" t="s">
        <v>646</v>
      </c>
      <c r="N354" s="1" t="s">
        <v>647</v>
      </c>
      <c r="O354" s="1" t="s">
        <v>52</v>
      </c>
      <c r="P354" s="1" t="s">
        <v>52</v>
      </c>
      <c r="Q354" s="1" t="s">
        <v>474</v>
      </c>
      <c r="R354" s="1" t="s">
        <v>64</v>
      </c>
      <c r="S354" s="1" t="s">
        <v>65</v>
      </c>
      <c r="T354" s="1" t="s">
        <v>65</v>
      </c>
      <c r="AR354" s="1" t="s">
        <v>52</v>
      </c>
      <c r="AS354" s="1" t="s">
        <v>52</v>
      </c>
      <c r="AU354" s="1" t="s">
        <v>648</v>
      </c>
      <c r="AV354">
        <v>117</v>
      </c>
    </row>
    <row r="355" spans="1:48" ht="30" customHeight="1">
      <c r="A355" s="13" t="s">
        <v>644</v>
      </c>
      <c r="B355" s="13" t="s">
        <v>566</v>
      </c>
      <c r="C355" s="13" t="s">
        <v>69</v>
      </c>
      <c r="D355" s="11">
        <v>36</v>
      </c>
      <c r="E355" s="12">
        <f>TRUNC(일위대가목록!E173,0)</f>
        <v>0</v>
      </c>
      <c r="F355" s="12">
        <f t="shared" si="26"/>
        <v>0</v>
      </c>
      <c r="G355" s="12">
        <f>TRUNC(일위대가목록!F173,0)</f>
        <v>0</v>
      </c>
      <c r="H355" s="12">
        <f t="shared" si="27"/>
        <v>0</v>
      </c>
      <c r="I355" s="12">
        <f>TRUNC(일위대가목록!G173,0)</f>
        <v>0</v>
      </c>
      <c r="J355" s="12">
        <f t="shared" si="28"/>
        <v>0</v>
      </c>
      <c r="K355" s="12">
        <f t="shared" si="29"/>
        <v>0</v>
      </c>
      <c r="L355" s="12">
        <f t="shared" si="30"/>
        <v>0</v>
      </c>
      <c r="M355" s="13" t="s">
        <v>649</v>
      </c>
      <c r="N355" s="1" t="s">
        <v>650</v>
      </c>
      <c r="O355" s="1" t="s">
        <v>52</v>
      </c>
      <c r="P355" s="1" t="s">
        <v>52</v>
      </c>
      <c r="Q355" s="1" t="s">
        <v>474</v>
      </c>
      <c r="R355" s="1" t="s">
        <v>64</v>
      </c>
      <c r="S355" s="1" t="s">
        <v>65</v>
      </c>
      <c r="T355" s="1" t="s">
        <v>65</v>
      </c>
      <c r="AR355" s="1" t="s">
        <v>52</v>
      </c>
      <c r="AS355" s="1" t="s">
        <v>52</v>
      </c>
      <c r="AU355" s="1" t="s">
        <v>651</v>
      </c>
      <c r="AV355">
        <v>118</v>
      </c>
    </row>
    <row r="356" spans="1:48" ht="30" customHeight="1">
      <c r="A356" s="13" t="s">
        <v>652</v>
      </c>
      <c r="B356" s="13" t="s">
        <v>653</v>
      </c>
      <c r="C356" s="13" t="s">
        <v>261</v>
      </c>
      <c r="D356" s="11">
        <v>6</v>
      </c>
      <c r="E356" s="12">
        <f>TRUNC(일위대가목록!E167,0)</f>
        <v>0</v>
      </c>
      <c r="F356" s="12">
        <f t="shared" si="26"/>
        <v>0</v>
      </c>
      <c r="G356" s="12">
        <f>TRUNC(일위대가목록!F167,0)</f>
        <v>0</v>
      </c>
      <c r="H356" s="12">
        <f t="shared" si="27"/>
        <v>0</v>
      </c>
      <c r="I356" s="12">
        <f>TRUNC(일위대가목록!G167,0)</f>
        <v>0</v>
      </c>
      <c r="J356" s="12">
        <f t="shared" si="28"/>
        <v>0</v>
      </c>
      <c r="K356" s="12">
        <f t="shared" si="29"/>
        <v>0</v>
      </c>
      <c r="L356" s="12">
        <f t="shared" si="30"/>
        <v>0</v>
      </c>
      <c r="M356" s="13" t="s">
        <v>654</v>
      </c>
      <c r="N356" s="1" t="s">
        <v>655</v>
      </c>
      <c r="O356" s="1" t="s">
        <v>52</v>
      </c>
      <c r="P356" s="1" t="s">
        <v>52</v>
      </c>
      <c r="Q356" s="1" t="s">
        <v>474</v>
      </c>
      <c r="R356" s="1" t="s">
        <v>64</v>
      </c>
      <c r="S356" s="1" t="s">
        <v>65</v>
      </c>
      <c r="T356" s="1" t="s">
        <v>65</v>
      </c>
      <c r="AR356" s="1" t="s">
        <v>52</v>
      </c>
      <c r="AS356" s="1" t="s">
        <v>52</v>
      </c>
      <c r="AU356" s="1" t="s">
        <v>656</v>
      </c>
      <c r="AV356">
        <v>287</v>
      </c>
    </row>
    <row r="357" spans="1:48" ht="30" customHeight="1">
      <c r="A357" s="13" t="s">
        <v>657</v>
      </c>
      <c r="B357" s="13" t="s">
        <v>645</v>
      </c>
      <c r="C357" s="13" t="s">
        <v>69</v>
      </c>
      <c r="D357" s="11">
        <v>925</v>
      </c>
      <c r="E357" s="12">
        <f>TRUNC(일위대가목록!E174,0)</f>
        <v>0</v>
      </c>
      <c r="F357" s="12">
        <f t="shared" si="26"/>
        <v>0</v>
      </c>
      <c r="G357" s="12">
        <f>TRUNC(일위대가목록!F174,0)</f>
        <v>0</v>
      </c>
      <c r="H357" s="12">
        <f t="shared" si="27"/>
        <v>0</v>
      </c>
      <c r="I357" s="12">
        <f>TRUNC(일위대가목록!G174,0)</f>
        <v>0</v>
      </c>
      <c r="J357" s="12">
        <f t="shared" si="28"/>
        <v>0</v>
      </c>
      <c r="K357" s="12">
        <f t="shared" si="29"/>
        <v>0</v>
      </c>
      <c r="L357" s="12">
        <f t="shared" si="30"/>
        <v>0</v>
      </c>
      <c r="M357" s="13" t="s">
        <v>658</v>
      </c>
      <c r="N357" s="1" t="s">
        <v>659</v>
      </c>
      <c r="O357" s="1" t="s">
        <v>52</v>
      </c>
      <c r="P357" s="1" t="s">
        <v>52</v>
      </c>
      <c r="Q357" s="1" t="s">
        <v>474</v>
      </c>
      <c r="R357" s="1" t="s">
        <v>64</v>
      </c>
      <c r="S357" s="1" t="s">
        <v>65</v>
      </c>
      <c r="T357" s="1" t="s">
        <v>65</v>
      </c>
      <c r="AR357" s="1" t="s">
        <v>52</v>
      </c>
      <c r="AS357" s="1" t="s">
        <v>52</v>
      </c>
      <c r="AU357" s="1" t="s">
        <v>660</v>
      </c>
      <c r="AV357">
        <v>119</v>
      </c>
    </row>
    <row r="358" spans="1:48" ht="30" customHeight="1">
      <c r="A358" s="13" t="s">
        <v>657</v>
      </c>
      <c r="B358" s="13" t="s">
        <v>661</v>
      </c>
      <c r="C358" s="13" t="s">
        <v>69</v>
      </c>
      <c r="D358" s="11">
        <v>664</v>
      </c>
      <c r="E358" s="12">
        <f>TRUNC(일위대가목록!E175,0)</f>
        <v>0</v>
      </c>
      <c r="F358" s="12">
        <f t="shared" si="26"/>
        <v>0</v>
      </c>
      <c r="G358" s="12">
        <f>TRUNC(일위대가목록!F175,0)</f>
        <v>0</v>
      </c>
      <c r="H358" s="12">
        <f t="shared" si="27"/>
        <v>0</v>
      </c>
      <c r="I358" s="12">
        <f>TRUNC(일위대가목록!G175,0)</f>
        <v>0</v>
      </c>
      <c r="J358" s="12">
        <f t="shared" si="28"/>
        <v>0</v>
      </c>
      <c r="K358" s="12">
        <f t="shared" si="29"/>
        <v>0</v>
      </c>
      <c r="L358" s="12">
        <f t="shared" si="30"/>
        <v>0</v>
      </c>
      <c r="M358" s="13" t="s">
        <v>662</v>
      </c>
      <c r="N358" s="1" t="s">
        <v>663</v>
      </c>
      <c r="O358" s="1" t="s">
        <v>52</v>
      </c>
      <c r="P358" s="1" t="s">
        <v>52</v>
      </c>
      <c r="Q358" s="1" t="s">
        <v>474</v>
      </c>
      <c r="R358" s="1" t="s">
        <v>64</v>
      </c>
      <c r="S358" s="1" t="s">
        <v>65</v>
      </c>
      <c r="T358" s="1" t="s">
        <v>65</v>
      </c>
      <c r="AR358" s="1" t="s">
        <v>52</v>
      </c>
      <c r="AS358" s="1" t="s">
        <v>52</v>
      </c>
      <c r="AU358" s="1" t="s">
        <v>664</v>
      </c>
      <c r="AV358">
        <v>120</v>
      </c>
    </row>
    <row r="359" spans="1:48" ht="30" customHeight="1">
      <c r="A359" s="11"/>
      <c r="B359" s="11"/>
      <c r="C359" s="11"/>
      <c r="D359" s="11"/>
      <c r="E359" s="12"/>
      <c r="F359" s="12"/>
      <c r="G359" s="12"/>
      <c r="H359" s="12"/>
      <c r="I359" s="12"/>
      <c r="J359" s="12"/>
      <c r="K359" s="12"/>
      <c r="L359" s="12"/>
      <c r="M359" s="11"/>
      <c r="Q359" s="1" t="s">
        <v>474</v>
      </c>
    </row>
    <row r="360" spans="1:48" ht="30" customHeight="1">
      <c r="A360" s="11"/>
      <c r="B360" s="11"/>
      <c r="C360" s="11"/>
      <c r="D360" s="11"/>
      <c r="E360" s="12"/>
      <c r="F360" s="12"/>
      <c r="G360" s="12"/>
      <c r="H360" s="12"/>
      <c r="I360" s="12"/>
      <c r="J360" s="12"/>
      <c r="K360" s="12"/>
      <c r="L360" s="12"/>
      <c r="M360" s="11"/>
      <c r="Q360" s="1" t="s">
        <v>474</v>
      </c>
    </row>
    <row r="361" spans="1:48" ht="30" customHeight="1">
      <c r="A361" s="11"/>
      <c r="B361" s="11"/>
      <c r="C361" s="11"/>
      <c r="D361" s="11"/>
      <c r="E361" s="12"/>
      <c r="F361" s="12"/>
      <c r="G361" s="12"/>
      <c r="H361" s="12"/>
      <c r="I361" s="12"/>
      <c r="J361" s="12"/>
      <c r="K361" s="12"/>
      <c r="L361" s="12"/>
      <c r="M361" s="11"/>
      <c r="Q361" s="1" t="s">
        <v>474</v>
      </c>
    </row>
    <row r="362" spans="1:48" ht="30" customHeight="1">
      <c r="A362" s="11"/>
      <c r="B362" s="11"/>
      <c r="C362" s="11"/>
      <c r="D362" s="11"/>
      <c r="E362" s="12"/>
      <c r="F362" s="12"/>
      <c r="G362" s="12"/>
      <c r="H362" s="12"/>
      <c r="I362" s="12"/>
      <c r="J362" s="12"/>
      <c r="K362" s="12"/>
      <c r="L362" s="12"/>
      <c r="M362" s="11"/>
      <c r="Q362" s="1" t="s">
        <v>474</v>
      </c>
    </row>
    <row r="363" spans="1:48" ht="30" customHeight="1">
      <c r="A363" s="13" t="s">
        <v>79</v>
      </c>
      <c r="B363" s="11"/>
      <c r="C363" s="11"/>
      <c r="D363" s="11"/>
      <c r="E363" s="12"/>
      <c r="F363" s="12">
        <f>SUMIF(Q317:Q362,"01010114",F317:F362)</f>
        <v>0</v>
      </c>
      <c r="G363" s="12"/>
      <c r="H363" s="12">
        <f>SUMIF(Q317:Q362,"01010114",H317:H362)</f>
        <v>0</v>
      </c>
      <c r="I363" s="12"/>
      <c r="J363" s="12">
        <f>SUMIF(Q317:Q362,"01010114",J317:J362)</f>
        <v>0</v>
      </c>
      <c r="K363" s="12"/>
      <c r="L363" s="12">
        <f>SUMIF(Q317:Q362,"01010114",L317:L362)</f>
        <v>0</v>
      </c>
      <c r="M363" s="11"/>
      <c r="N363" t="s">
        <v>80</v>
      </c>
    </row>
    <row r="364" spans="1:48" ht="30" customHeight="1">
      <c r="A364" s="13" t="s">
        <v>665</v>
      </c>
      <c r="B364" s="13" t="s">
        <v>52</v>
      </c>
      <c r="C364" s="11"/>
      <c r="D364" s="11"/>
      <c r="E364" s="12"/>
      <c r="F364" s="12"/>
      <c r="G364" s="12"/>
      <c r="H364" s="12"/>
      <c r="I364" s="12"/>
      <c r="J364" s="12"/>
      <c r="K364" s="12"/>
      <c r="L364" s="12"/>
      <c r="M364" s="11"/>
      <c r="Q364" s="1" t="s">
        <v>666</v>
      </c>
    </row>
    <row r="365" spans="1:48" ht="30" customHeight="1">
      <c r="A365" s="13" t="s">
        <v>667</v>
      </c>
      <c r="B365" s="13" t="s">
        <v>668</v>
      </c>
      <c r="C365" s="13" t="s">
        <v>85</v>
      </c>
      <c r="D365" s="11">
        <v>34</v>
      </c>
      <c r="E365" s="12" t="e">
        <f>TRUNC(#REF!,0)</f>
        <v>#REF!</v>
      </c>
      <c r="F365" s="12" t="e">
        <f>TRUNC(E365*D365, 0)</f>
        <v>#REF!</v>
      </c>
      <c r="G365" s="12" t="e">
        <f>TRUNC(#REF!,0)</f>
        <v>#REF!</v>
      </c>
      <c r="H365" s="12" t="e">
        <f>TRUNC(G365*D365, 0)</f>
        <v>#REF!</v>
      </c>
      <c r="I365" s="12" t="e">
        <f>TRUNC(#REF!,0)</f>
        <v>#REF!</v>
      </c>
      <c r="J365" s="12" t="e">
        <f>TRUNC(I365*D365, 0)</f>
        <v>#REF!</v>
      </c>
      <c r="K365" s="12" t="e">
        <f t="shared" ref="K365:L367" si="31">TRUNC(E365+G365+I365, 0)</f>
        <v>#REF!</v>
      </c>
      <c r="L365" s="12" t="e">
        <f t="shared" si="31"/>
        <v>#REF!</v>
      </c>
      <c r="M365" s="13" t="s">
        <v>52</v>
      </c>
      <c r="N365" s="1" t="s">
        <v>669</v>
      </c>
      <c r="O365" s="1" t="s">
        <v>52</v>
      </c>
      <c r="P365" s="1" t="s">
        <v>52</v>
      </c>
      <c r="Q365" s="1" t="s">
        <v>666</v>
      </c>
      <c r="R365" s="1" t="s">
        <v>65</v>
      </c>
      <c r="S365" s="1" t="s">
        <v>65</v>
      </c>
      <c r="T365" s="1" t="s">
        <v>64</v>
      </c>
      <c r="AR365" s="1" t="s">
        <v>52</v>
      </c>
      <c r="AS365" s="1" t="s">
        <v>52</v>
      </c>
      <c r="AU365" s="1" t="s">
        <v>670</v>
      </c>
      <c r="AV365">
        <v>180</v>
      </c>
    </row>
    <row r="366" spans="1:48" ht="30" customHeight="1">
      <c r="A366" s="13" t="s">
        <v>671</v>
      </c>
      <c r="B366" s="13" t="s">
        <v>672</v>
      </c>
      <c r="C366" s="13" t="s">
        <v>673</v>
      </c>
      <c r="D366" s="11">
        <v>355</v>
      </c>
      <c r="E366" s="12" t="e">
        <f>TRUNC(#REF!,0)</f>
        <v>#REF!</v>
      </c>
      <c r="F366" s="12" t="e">
        <f>TRUNC(E366*D366, 0)</f>
        <v>#REF!</v>
      </c>
      <c r="G366" s="12" t="e">
        <f>TRUNC(#REF!,0)</f>
        <v>#REF!</v>
      </c>
      <c r="H366" s="12" t="e">
        <f>TRUNC(G366*D366, 0)</f>
        <v>#REF!</v>
      </c>
      <c r="I366" s="12" t="e">
        <f>TRUNC(#REF!,0)</f>
        <v>#REF!</v>
      </c>
      <c r="J366" s="12" t="e">
        <f>TRUNC(I366*D366, 0)</f>
        <v>#REF!</v>
      </c>
      <c r="K366" s="12" t="e">
        <f t="shared" si="31"/>
        <v>#REF!</v>
      </c>
      <c r="L366" s="12" t="e">
        <f t="shared" si="31"/>
        <v>#REF!</v>
      </c>
      <c r="M366" s="13" t="s">
        <v>52</v>
      </c>
      <c r="N366" s="1" t="s">
        <v>674</v>
      </c>
      <c r="O366" s="1" t="s">
        <v>52</v>
      </c>
      <c r="P366" s="1" t="s">
        <v>52</v>
      </c>
      <c r="Q366" s="1" t="s">
        <v>666</v>
      </c>
      <c r="R366" s="1" t="s">
        <v>65</v>
      </c>
      <c r="S366" s="1" t="s">
        <v>65</v>
      </c>
      <c r="T366" s="1" t="s">
        <v>64</v>
      </c>
      <c r="AR366" s="1" t="s">
        <v>52</v>
      </c>
      <c r="AS366" s="1" t="s">
        <v>52</v>
      </c>
      <c r="AU366" s="1" t="s">
        <v>675</v>
      </c>
      <c r="AV366">
        <v>181</v>
      </c>
    </row>
    <row r="367" spans="1:48" ht="30" customHeight="1">
      <c r="A367" s="13" t="s">
        <v>676</v>
      </c>
      <c r="B367" s="13" t="s">
        <v>677</v>
      </c>
      <c r="C367" s="13" t="s">
        <v>673</v>
      </c>
      <c r="D367" s="11">
        <v>355</v>
      </c>
      <c r="E367" s="12" t="e">
        <f>TRUNC(#REF!,0)</f>
        <v>#REF!</v>
      </c>
      <c r="F367" s="12" t="e">
        <f>TRUNC(E367*D367, 0)</f>
        <v>#REF!</v>
      </c>
      <c r="G367" s="12" t="e">
        <f>TRUNC(#REF!,0)</f>
        <v>#REF!</v>
      </c>
      <c r="H367" s="12" t="e">
        <f>TRUNC(G367*D367, 0)</f>
        <v>#REF!</v>
      </c>
      <c r="I367" s="12" t="e">
        <f>TRUNC(#REF!,0)</f>
        <v>#REF!</v>
      </c>
      <c r="J367" s="12" t="e">
        <f>TRUNC(I367*D367, 0)</f>
        <v>#REF!</v>
      </c>
      <c r="K367" s="12" t="e">
        <f t="shared" si="31"/>
        <v>#REF!</v>
      </c>
      <c r="L367" s="12" t="e">
        <f t="shared" si="31"/>
        <v>#REF!</v>
      </c>
      <c r="M367" s="13" t="s">
        <v>678</v>
      </c>
      <c r="N367" s="1" t="s">
        <v>679</v>
      </c>
      <c r="O367" s="1" t="s">
        <v>52</v>
      </c>
      <c r="P367" s="1" t="s">
        <v>52</v>
      </c>
      <c r="Q367" s="1" t="s">
        <v>666</v>
      </c>
      <c r="R367" s="1" t="s">
        <v>65</v>
      </c>
      <c r="S367" s="1" t="s">
        <v>64</v>
      </c>
      <c r="T367" s="1" t="s">
        <v>65</v>
      </c>
      <c r="AR367" s="1" t="s">
        <v>52</v>
      </c>
      <c r="AS367" s="1" t="s">
        <v>52</v>
      </c>
      <c r="AU367" s="1" t="s">
        <v>680</v>
      </c>
      <c r="AV367">
        <v>182</v>
      </c>
    </row>
    <row r="368" spans="1:48" ht="30" customHeight="1">
      <c r="A368" s="11"/>
      <c r="B368" s="11"/>
      <c r="C368" s="11"/>
      <c r="D368" s="11"/>
      <c r="E368" s="12"/>
      <c r="F368" s="12"/>
      <c r="G368" s="12"/>
      <c r="H368" s="12"/>
      <c r="I368" s="12"/>
      <c r="J368" s="12"/>
      <c r="K368" s="12"/>
      <c r="L368" s="12"/>
      <c r="M368" s="11"/>
      <c r="Q368" s="1" t="s">
        <v>666</v>
      </c>
    </row>
    <row r="369" spans="1:17" ht="30" customHeight="1">
      <c r="A369" s="11"/>
      <c r="B369" s="11"/>
      <c r="C369" s="11"/>
      <c r="D369" s="11"/>
      <c r="E369" s="12"/>
      <c r="F369" s="12"/>
      <c r="G369" s="12"/>
      <c r="H369" s="12"/>
      <c r="I369" s="12"/>
      <c r="J369" s="12"/>
      <c r="K369" s="12"/>
      <c r="L369" s="12"/>
      <c r="M369" s="11"/>
      <c r="Q369" s="1" t="s">
        <v>666</v>
      </c>
    </row>
    <row r="370" spans="1:17" ht="30" customHeight="1">
      <c r="A370" s="11"/>
      <c r="B370" s="11"/>
      <c r="C370" s="11"/>
      <c r="D370" s="11"/>
      <c r="E370" s="12"/>
      <c r="F370" s="12"/>
      <c r="G370" s="12"/>
      <c r="H370" s="12"/>
      <c r="I370" s="12"/>
      <c r="J370" s="12"/>
      <c r="K370" s="12"/>
      <c r="L370" s="12"/>
      <c r="M370" s="11"/>
      <c r="Q370" s="1" t="s">
        <v>666</v>
      </c>
    </row>
    <row r="371" spans="1:17" ht="30" customHeight="1">
      <c r="A371" s="11"/>
      <c r="B371" s="11"/>
      <c r="C371" s="11"/>
      <c r="D371" s="11"/>
      <c r="E371" s="12"/>
      <c r="F371" s="12"/>
      <c r="G371" s="12"/>
      <c r="H371" s="12"/>
      <c r="I371" s="12"/>
      <c r="J371" s="12"/>
      <c r="K371" s="12"/>
      <c r="L371" s="12"/>
      <c r="M371" s="11"/>
      <c r="Q371" s="1" t="s">
        <v>666</v>
      </c>
    </row>
    <row r="372" spans="1:17" ht="30" customHeight="1">
      <c r="A372" s="11"/>
      <c r="B372" s="11"/>
      <c r="C372" s="11"/>
      <c r="D372" s="11"/>
      <c r="E372" s="12"/>
      <c r="F372" s="12"/>
      <c r="G372" s="12"/>
      <c r="H372" s="12"/>
      <c r="I372" s="12"/>
      <c r="J372" s="12"/>
      <c r="K372" s="12"/>
      <c r="L372" s="12"/>
      <c r="M372" s="11"/>
      <c r="Q372" s="1" t="s">
        <v>666</v>
      </c>
    </row>
    <row r="373" spans="1:17" ht="30" customHeight="1">
      <c r="A373" s="11"/>
      <c r="B373" s="11"/>
      <c r="C373" s="11"/>
      <c r="D373" s="11"/>
      <c r="E373" s="12"/>
      <c r="F373" s="12"/>
      <c r="G373" s="12"/>
      <c r="H373" s="12"/>
      <c r="I373" s="12"/>
      <c r="J373" s="12"/>
      <c r="K373" s="12"/>
      <c r="L373" s="12"/>
      <c r="M373" s="11"/>
      <c r="Q373" s="1" t="s">
        <v>666</v>
      </c>
    </row>
    <row r="374" spans="1:17" ht="30" customHeight="1">
      <c r="A374" s="11"/>
      <c r="B374" s="11"/>
      <c r="C374" s="11"/>
      <c r="D374" s="11"/>
      <c r="E374" s="12"/>
      <c r="F374" s="12"/>
      <c r="G374" s="12"/>
      <c r="H374" s="12"/>
      <c r="I374" s="12"/>
      <c r="J374" s="12"/>
      <c r="K374" s="12"/>
      <c r="L374" s="12"/>
      <c r="M374" s="11"/>
      <c r="Q374" s="1" t="s">
        <v>666</v>
      </c>
    </row>
    <row r="375" spans="1:17" ht="30" customHeight="1">
      <c r="A375" s="11"/>
      <c r="B375" s="11"/>
      <c r="C375" s="11"/>
      <c r="D375" s="11"/>
      <c r="E375" s="12"/>
      <c r="F375" s="12"/>
      <c r="G375" s="12"/>
      <c r="H375" s="12"/>
      <c r="I375" s="12"/>
      <c r="J375" s="12"/>
      <c r="K375" s="12"/>
      <c r="L375" s="12"/>
      <c r="M375" s="11"/>
      <c r="Q375" s="1" t="s">
        <v>666</v>
      </c>
    </row>
    <row r="376" spans="1:17" ht="30" customHeight="1">
      <c r="A376" s="11"/>
      <c r="B376" s="11"/>
      <c r="C376" s="11"/>
      <c r="D376" s="11"/>
      <c r="E376" s="12"/>
      <c r="F376" s="12"/>
      <c r="G376" s="12"/>
      <c r="H376" s="12"/>
      <c r="I376" s="12"/>
      <c r="J376" s="12"/>
      <c r="K376" s="12"/>
      <c r="L376" s="12"/>
      <c r="M376" s="11"/>
      <c r="Q376" s="1" t="s">
        <v>666</v>
      </c>
    </row>
    <row r="377" spans="1:17" ht="30" customHeight="1">
      <c r="A377" s="11"/>
      <c r="B377" s="11"/>
      <c r="C377" s="11"/>
      <c r="D377" s="11"/>
      <c r="E377" s="12"/>
      <c r="F377" s="12"/>
      <c r="G377" s="12"/>
      <c r="H377" s="12"/>
      <c r="I377" s="12"/>
      <c r="J377" s="12"/>
      <c r="K377" s="12"/>
      <c r="L377" s="12"/>
      <c r="M377" s="11"/>
      <c r="Q377" s="1" t="s">
        <v>666</v>
      </c>
    </row>
    <row r="378" spans="1:17" ht="30" customHeight="1">
      <c r="A378" s="11"/>
      <c r="B378" s="11"/>
      <c r="C378" s="11"/>
      <c r="D378" s="11"/>
      <c r="E378" s="12"/>
      <c r="F378" s="12"/>
      <c r="G378" s="12"/>
      <c r="H378" s="12"/>
      <c r="I378" s="12"/>
      <c r="J378" s="12"/>
      <c r="K378" s="12"/>
      <c r="L378" s="12"/>
      <c r="M378" s="11"/>
      <c r="Q378" s="1" t="s">
        <v>666</v>
      </c>
    </row>
    <row r="379" spans="1:17" ht="30" customHeight="1">
      <c r="A379" s="11"/>
      <c r="B379" s="11"/>
      <c r="C379" s="11"/>
      <c r="D379" s="11"/>
      <c r="E379" s="12"/>
      <c r="F379" s="12"/>
      <c r="G379" s="12"/>
      <c r="H379" s="12"/>
      <c r="I379" s="12"/>
      <c r="J379" s="12"/>
      <c r="K379" s="12"/>
      <c r="L379" s="12"/>
      <c r="M379" s="11"/>
      <c r="Q379" s="1" t="s">
        <v>666</v>
      </c>
    </row>
    <row r="380" spans="1:17" ht="30" customHeight="1">
      <c r="A380" s="11"/>
      <c r="B380" s="11"/>
      <c r="C380" s="11"/>
      <c r="D380" s="11"/>
      <c r="E380" s="12"/>
      <c r="F380" s="12"/>
      <c r="G380" s="12"/>
      <c r="H380" s="12"/>
      <c r="I380" s="12"/>
      <c r="J380" s="12"/>
      <c r="K380" s="12"/>
      <c r="L380" s="12"/>
      <c r="M380" s="11"/>
      <c r="Q380" s="1" t="s">
        <v>666</v>
      </c>
    </row>
    <row r="381" spans="1:17" ht="30" customHeight="1">
      <c r="A381" s="11"/>
      <c r="B381" s="11"/>
      <c r="C381" s="11"/>
      <c r="D381" s="11"/>
      <c r="E381" s="12"/>
      <c r="F381" s="12"/>
      <c r="G381" s="12"/>
      <c r="H381" s="12"/>
      <c r="I381" s="12"/>
      <c r="J381" s="12"/>
      <c r="K381" s="12"/>
      <c r="L381" s="12"/>
      <c r="M381" s="11"/>
      <c r="Q381" s="1" t="s">
        <v>666</v>
      </c>
    </row>
    <row r="382" spans="1:17" ht="30" customHeight="1">
      <c r="A382" s="11"/>
      <c r="B382" s="11"/>
      <c r="C382" s="11"/>
      <c r="D382" s="11"/>
      <c r="E382" s="12"/>
      <c r="F382" s="12"/>
      <c r="G382" s="12"/>
      <c r="H382" s="12"/>
      <c r="I382" s="12"/>
      <c r="J382" s="12"/>
      <c r="K382" s="12"/>
      <c r="L382" s="12"/>
      <c r="M382" s="11"/>
      <c r="Q382" s="1" t="s">
        <v>666</v>
      </c>
    </row>
    <row r="383" spans="1:17" ht="30" customHeight="1">
      <c r="A383" s="11"/>
      <c r="B383" s="11"/>
      <c r="C383" s="11"/>
      <c r="D383" s="11"/>
      <c r="E383" s="12"/>
      <c r="F383" s="12"/>
      <c r="G383" s="12"/>
      <c r="H383" s="12"/>
      <c r="I383" s="12"/>
      <c r="J383" s="12"/>
      <c r="K383" s="12"/>
      <c r="L383" s="12"/>
      <c r="M383" s="11"/>
      <c r="Q383" s="1" t="s">
        <v>666</v>
      </c>
    </row>
    <row r="384" spans="1:17" ht="30" customHeight="1">
      <c r="A384" s="11"/>
      <c r="B384" s="11"/>
      <c r="C384" s="11"/>
      <c r="D384" s="11"/>
      <c r="E384" s="12"/>
      <c r="F384" s="12"/>
      <c r="G384" s="12"/>
      <c r="H384" s="12"/>
      <c r="I384" s="12"/>
      <c r="J384" s="12"/>
      <c r="K384" s="12"/>
      <c r="L384" s="12"/>
      <c r="M384" s="11"/>
      <c r="Q384" s="1" t="s">
        <v>666</v>
      </c>
    </row>
    <row r="385" spans="1:48" ht="30" customHeight="1">
      <c r="A385" s="11"/>
      <c r="B385" s="11"/>
      <c r="C385" s="11"/>
      <c r="D385" s="11"/>
      <c r="E385" s="12"/>
      <c r="F385" s="12"/>
      <c r="G385" s="12"/>
      <c r="H385" s="12"/>
      <c r="I385" s="12"/>
      <c r="J385" s="12"/>
      <c r="K385" s="12"/>
      <c r="L385" s="12"/>
      <c r="M385" s="11"/>
      <c r="Q385" s="1" t="s">
        <v>666</v>
      </c>
    </row>
    <row r="386" spans="1:48" ht="30" customHeight="1">
      <c r="A386" s="11"/>
      <c r="B386" s="11"/>
      <c r="C386" s="11"/>
      <c r="D386" s="11"/>
      <c r="E386" s="12"/>
      <c r="F386" s="12"/>
      <c r="G386" s="12"/>
      <c r="H386" s="12"/>
      <c r="I386" s="12"/>
      <c r="J386" s="12"/>
      <c r="K386" s="12"/>
      <c r="L386" s="12"/>
      <c r="M386" s="11"/>
      <c r="Q386" s="1" t="s">
        <v>666</v>
      </c>
    </row>
    <row r="387" spans="1:48" ht="30" customHeight="1">
      <c r="A387" s="13" t="s">
        <v>79</v>
      </c>
      <c r="B387" s="11"/>
      <c r="C387" s="11"/>
      <c r="D387" s="11"/>
      <c r="E387" s="12"/>
      <c r="F387" s="12" t="e">
        <f>SUMIF(Q365:Q386,"01010115",F365:F386)</f>
        <v>#REF!</v>
      </c>
      <c r="G387" s="12"/>
      <c r="H387" s="12" t="e">
        <f>SUMIF(Q365:Q386,"01010115",H365:H386)</f>
        <v>#REF!</v>
      </c>
      <c r="I387" s="12"/>
      <c r="J387" s="12" t="e">
        <f>SUMIF(Q365:Q386,"01010115",J365:J386)</f>
        <v>#REF!</v>
      </c>
      <c r="K387" s="12"/>
      <c r="L387" s="12" t="e">
        <f>SUMIF(Q365:Q386,"01010115",L365:L386)</f>
        <v>#REF!</v>
      </c>
      <c r="M387" s="11"/>
      <c r="N387" t="s">
        <v>80</v>
      </c>
    </row>
    <row r="388" spans="1:48" ht="30" customHeight="1">
      <c r="A388" s="13" t="s">
        <v>681</v>
      </c>
      <c r="B388" s="13" t="s">
        <v>52</v>
      </c>
      <c r="C388" s="11"/>
      <c r="D388" s="11"/>
      <c r="E388" s="12"/>
      <c r="F388" s="12"/>
      <c r="G388" s="12"/>
      <c r="H388" s="12"/>
      <c r="I388" s="12"/>
      <c r="J388" s="12"/>
      <c r="K388" s="12"/>
      <c r="L388" s="12"/>
      <c r="M388" s="11"/>
      <c r="Q388" s="1" t="s">
        <v>682</v>
      </c>
    </row>
    <row r="389" spans="1:48" ht="30" customHeight="1">
      <c r="A389" s="13" t="s">
        <v>683</v>
      </c>
      <c r="B389" s="13" t="s">
        <v>684</v>
      </c>
      <c r="C389" s="13" t="s">
        <v>685</v>
      </c>
      <c r="D389" s="11">
        <v>20</v>
      </c>
      <c r="E389" s="12">
        <f>TRUNC(일위대가목록!E28,0)</f>
        <v>0</v>
      </c>
      <c r="F389" s="12">
        <f>TRUNC(E389*D389, 0)</f>
        <v>0</v>
      </c>
      <c r="G389" s="12">
        <f>TRUNC(일위대가목록!F28,0)</f>
        <v>0</v>
      </c>
      <c r="H389" s="12">
        <f>TRUNC(G389*D389, 0)</f>
        <v>0</v>
      </c>
      <c r="I389" s="12">
        <f>TRUNC(일위대가목록!G28,0)</f>
        <v>0</v>
      </c>
      <c r="J389" s="12">
        <f>TRUNC(I389*D389, 0)</f>
        <v>0</v>
      </c>
      <c r="K389" s="12">
        <f>TRUNC(E389+G389+I389, 0)</f>
        <v>0</v>
      </c>
      <c r="L389" s="12">
        <f>TRUNC(F389+H389+J389, 0)</f>
        <v>0</v>
      </c>
      <c r="M389" s="13" t="s">
        <v>686</v>
      </c>
      <c r="N389" s="1" t="s">
        <v>687</v>
      </c>
      <c r="O389" s="1" t="s">
        <v>52</v>
      </c>
      <c r="P389" s="1" t="s">
        <v>52</v>
      </c>
      <c r="Q389" s="1" t="s">
        <v>682</v>
      </c>
      <c r="R389" s="1" t="s">
        <v>64</v>
      </c>
      <c r="S389" s="1" t="s">
        <v>65</v>
      </c>
      <c r="T389" s="1" t="s">
        <v>65</v>
      </c>
      <c r="AR389" s="1" t="s">
        <v>52</v>
      </c>
      <c r="AS389" s="1" t="s">
        <v>52</v>
      </c>
      <c r="AU389" s="1" t="s">
        <v>688</v>
      </c>
      <c r="AV389">
        <v>187</v>
      </c>
    </row>
    <row r="390" spans="1:48" ht="30" customHeight="1">
      <c r="A390" s="11"/>
      <c r="B390" s="11"/>
      <c r="C390" s="11"/>
      <c r="D390" s="11"/>
      <c r="E390" s="12"/>
      <c r="F390" s="12"/>
      <c r="G390" s="12"/>
      <c r="H390" s="12"/>
      <c r="I390" s="12"/>
      <c r="J390" s="12"/>
      <c r="K390" s="12"/>
      <c r="L390" s="12"/>
      <c r="M390" s="11"/>
      <c r="Q390" s="1" t="s">
        <v>682</v>
      </c>
    </row>
    <row r="391" spans="1:48" ht="30" customHeight="1">
      <c r="A391" s="11"/>
      <c r="B391" s="11"/>
      <c r="C391" s="11"/>
      <c r="D391" s="11"/>
      <c r="E391" s="12"/>
      <c r="F391" s="12"/>
      <c r="G391" s="12"/>
      <c r="H391" s="12"/>
      <c r="I391" s="12"/>
      <c r="J391" s="12"/>
      <c r="K391" s="12"/>
      <c r="L391" s="12"/>
      <c r="M391" s="11"/>
      <c r="Q391" s="1" t="s">
        <v>682</v>
      </c>
    </row>
    <row r="392" spans="1:48" ht="30" customHeight="1">
      <c r="A392" s="11"/>
      <c r="B392" s="11"/>
      <c r="C392" s="11"/>
      <c r="D392" s="11"/>
      <c r="E392" s="12"/>
      <c r="F392" s="12"/>
      <c r="G392" s="12"/>
      <c r="H392" s="12"/>
      <c r="I392" s="12"/>
      <c r="J392" s="12"/>
      <c r="K392" s="12"/>
      <c r="L392" s="12"/>
      <c r="M392" s="11"/>
      <c r="Q392" s="1" t="s">
        <v>682</v>
      </c>
    </row>
    <row r="393" spans="1:48" ht="30" customHeight="1">
      <c r="A393" s="11"/>
      <c r="B393" s="11"/>
      <c r="C393" s="11"/>
      <c r="D393" s="11"/>
      <c r="E393" s="12"/>
      <c r="F393" s="12"/>
      <c r="G393" s="12"/>
      <c r="H393" s="12"/>
      <c r="I393" s="12"/>
      <c r="J393" s="12"/>
      <c r="K393" s="12"/>
      <c r="L393" s="12"/>
      <c r="M393" s="11"/>
      <c r="Q393" s="1" t="s">
        <v>682</v>
      </c>
    </row>
    <row r="394" spans="1:48" ht="30" customHeight="1">
      <c r="A394" s="11"/>
      <c r="B394" s="11"/>
      <c r="C394" s="11"/>
      <c r="D394" s="11"/>
      <c r="E394" s="12"/>
      <c r="F394" s="12"/>
      <c r="G394" s="12"/>
      <c r="H394" s="12"/>
      <c r="I394" s="12"/>
      <c r="J394" s="12"/>
      <c r="K394" s="12"/>
      <c r="L394" s="12"/>
      <c r="M394" s="11"/>
      <c r="Q394" s="1" t="s">
        <v>682</v>
      </c>
    </row>
    <row r="395" spans="1:48" ht="30" customHeight="1">
      <c r="A395" s="11"/>
      <c r="B395" s="11"/>
      <c r="C395" s="11"/>
      <c r="D395" s="11"/>
      <c r="E395" s="12"/>
      <c r="F395" s="12"/>
      <c r="G395" s="12"/>
      <c r="H395" s="12"/>
      <c r="I395" s="12"/>
      <c r="J395" s="12"/>
      <c r="K395" s="12"/>
      <c r="L395" s="12"/>
      <c r="M395" s="11"/>
      <c r="Q395" s="1" t="s">
        <v>682</v>
      </c>
    </row>
    <row r="396" spans="1:48" ht="30" customHeight="1">
      <c r="A396" s="11"/>
      <c r="B396" s="11"/>
      <c r="C396" s="11"/>
      <c r="D396" s="11"/>
      <c r="E396" s="12"/>
      <c r="F396" s="12"/>
      <c r="G396" s="12"/>
      <c r="H396" s="12"/>
      <c r="I396" s="12"/>
      <c r="J396" s="12"/>
      <c r="K396" s="12"/>
      <c r="L396" s="12"/>
      <c r="M396" s="11"/>
      <c r="Q396" s="1" t="s">
        <v>682</v>
      </c>
    </row>
    <row r="397" spans="1:48" ht="30" customHeight="1">
      <c r="A397" s="11"/>
      <c r="B397" s="11"/>
      <c r="C397" s="11"/>
      <c r="D397" s="11"/>
      <c r="E397" s="12"/>
      <c r="F397" s="12"/>
      <c r="G397" s="12"/>
      <c r="H397" s="12"/>
      <c r="I397" s="12"/>
      <c r="J397" s="12"/>
      <c r="K397" s="12"/>
      <c r="L397" s="12"/>
      <c r="M397" s="11"/>
      <c r="Q397" s="1" t="s">
        <v>682</v>
      </c>
    </row>
    <row r="398" spans="1:48" ht="30" customHeight="1">
      <c r="A398" s="11"/>
      <c r="B398" s="11"/>
      <c r="C398" s="11"/>
      <c r="D398" s="11"/>
      <c r="E398" s="12"/>
      <c r="F398" s="12"/>
      <c r="G398" s="12"/>
      <c r="H398" s="12"/>
      <c r="I398" s="12"/>
      <c r="J398" s="12"/>
      <c r="K398" s="12"/>
      <c r="L398" s="12"/>
      <c r="M398" s="11"/>
      <c r="Q398" s="1" t="s">
        <v>682</v>
      </c>
    </row>
    <row r="399" spans="1:48" ht="30" customHeight="1">
      <c r="A399" s="11"/>
      <c r="B399" s="11"/>
      <c r="C399" s="11"/>
      <c r="D399" s="11"/>
      <c r="E399" s="12"/>
      <c r="F399" s="12"/>
      <c r="G399" s="12"/>
      <c r="H399" s="12"/>
      <c r="I399" s="12"/>
      <c r="J399" s="12"/>
      <c r="K399" s="12"/>
      <c r="L399" s="12"/>
      <c r="M399" s="11"/>
      <c r="Q399" s="1" t="s">
        <v>682</v>
      </c>
    </row>
    <row r="400" spans="1:48" ht="30" customHeight="1">
      <c r="A400" s="11"/>
      <c r="B400" s="11"/>
      <c r="C400" s="11"/>
      <c r="D400" s="11"/>
      <c r="E400" s="12"/>
      <c r="F400" s="12"/>
      <c r="G400" s="12"/>
      <c r="H400" s="12"/>
      <c r="I400" s="12"/>
      <c r="J400" s="12"/>
      <c r="K400" s="12"/>
      <c r="L400" s="12"/>
      <c r="M400" s="11"/>
      <c r="Q400" s="1" t="s">
        <v>682</v>
      </c>
    </row>
    <row r="401" spans="1:48" ht="30" customHeight="1">
      <c r="A401" s="11"/>
      <c r="B401" s="11"/>
      <c r="C401" s="11"/>
      <c r="D401" s="11"/>
      <c r="E401" s="12"/>
      <c r="F401" s="12"/>
      <c r="G401" s="12"/>
      <c r="H401" s="12"/>
      <c r="I401" s="12"/>
      <c r="J401" s="12"/>
      <c r="K401" s="12"/>
      <c r="L401" s="12"/>
      <c r="M401" s="11"/>
      <c r="Q401" s="1" t="s">
        <v>682</v>
      </c>
    </row>
    <row r="402" spans="1:48" ht="30" customHeight="1">
      <c r="A402" s="11"/>
      <c r="B402" s="11"/>
      <c r="C402" s="11"/>
      <c r="D402" s="11"/>
      <c r="E402" s="12"/>
      <c r="F402" s="12"/>
      <c r="G402" s="12"/>
      <c r="H402" s="12"/>
      <c r="I402" s="12"/>
      <c r="J402" s="12"/>
      <c r="K402" s="12"/>
      <c r="L402" s="12"/>
      <c r="M402" s="11"/>
      <c r="Q402" s="1" t="s">
        <v>682</v>
      </c>
    </row>
    <row r="403" spans="1:48" ht="30" customHeight="1">
      <c r="A403" s="11"/>
      <c r="B403" s="11"/>
      <c r="C403" s="11"/>
      <c r="D403" s="11"/>
      <c r="E403" s="12"/>
      <c r="F403" s="12"/>
      <c r="G403" s="12"/>
      <c r="H403" s="12"/>
      <c r="I403" s="12"/>
      <c r="J403" s="12"/>
      <c r="K403" s="12"/>
      <c r="L403" s="12"/>
      <c r="M403" s="11"/>
      <c r="Q403" s="1" t="s">
        <v>682</v>
      </c>
    </row>
    <row r="404" spans="1:48" ht="30" customHeight="1">
      <c r="A404" s="11"/>
      <c r="B404" s="11"/>
      <c r="C404" s="11"/>
      <c r="D404" s="11"/>
      <c r="E404" s="12"/>
      <c r="F404" s="12"/>
      <c r="G404" s="12"/>
      <c r="H404" s="12"/>
      <c r="I404" s="12"/>
      <c r="J404" s="12"/>
      <c r="K404" s="12"/>
      <c r="L404" s="12"/>
      <c r="M404" s="11"/>
      <c r="Q404" s="1" t="s">
        <v>682</v>
      </c>
    </row>
    <row r="405" spans="1:48" ht="30" customHeight="1">
      <c r="A405" s="11"/>
      <c r="B405" s="11"/>
      <c r="C405" s="11"/>
      <c r="D405" s="11"/>
      <c r="E405" s="12"/>
      <c r="F405" s="12"/>
      <c r="G405" s="12"/>
      <c r="H405" s="12"/>
      <c r="I405" s="12"/>
      <c r="J405" s="12"/>
      <c r="K405" s="12"/>
      <c r="L405" s="12"/>
      <c r="M405" s="11"/>
      <c r="Q405" s="1" t="s">
        <v>682</v>
      </c>
    </row>
    <row r="406" spans="1:48" ht="30" customHeight="1">
      <c r="A406" s="11"/>
      <c r="B406" s="11"/>
      <c r="C406" s="11"/>
      <c r="D406" s="11"/>
      <c r="E406" s="12"/>
      <c r="F406" s="12"/>
      <c r="G406" s="12"/>
      <c r="H406" s="12"/>
      <c r="I406" s="12"/>
      <c r="J406" s="12"/>
      <c r="K406" s="12"/>
      <c r="L406" s="12"/>
      <c r="M406" s="11"/>
      <c r="Q406" s="1" t="s">
        <v>682</v>
      </c>
    </row>
    <row r="407" spans="1:48" ht="30" customHeight="1">
      <c r="A407" s="11"/>
      <c r="B407" s="11"/>
      <c r="C407" s="11"/>
      <c r="D407" s="11"/>
      <c r="E407" s="12"/>
      <c r="F407" s="12"/>
      <c r="G407" s="12"/>
      <c r="H407" s="12"/>
      <c r="I407" s="12"/>
      <c r="J407" s="12"/>
      <c r="K407" s="12"/>
      <c r="L407" s="12"/>
      <c r="M407" s="11"/>
      <c r="Q407" s="1" t="s">
        <v>682</v>
      </c>
    </row>
    <row r="408" spans="1:48" ht="30" customHeight="1">
      <c r="A408" s="11"/>
      <c r="B408" s="11"/>
      <c r="C408" s="11"/>
      <c r="D408" s="11"/>
      <c r="E408" s="12"/>
      <c r="F408" s="12"/>
      <c r="G408" s="12"/>
      <c r="H408" s="12"/>
      <c r="I408" s="12"/>
      <c r="J408" s="12"/>
      <c r="K408" s="12"/>
      <c r="L408" s="12"/>
      <c r="M408" s="11"/>
      <c r="Q408" s="1" t="s">
        <v>682</v>
      </c>
    </row>
    <row r="409" spans="1:48" ht="30" customHeight="1">
      <c r="A409" s="11"/>
      <c r="B409" s="11"/>
      <c r="C409" s="11"/>
      <c r="D409" s="11"/>
      <c r="E409" s="12"/>
      <c r="F409" s="12"/>
      <c r="G409" s="12"/>
      <c r="H409" s="12"/>
      <c r="I409" s="12"/>
      <c r="J409" s="12"/>
      <c r="K409" s="12"/>
      <c r="L409" s="12"/>
      <c r="M409" s="11"/>
      <c r="Q409" s="1" t="s">
        <v>682</v>
      </c>
    </row>
    <row r="410" spans="1:48" ht="30" customHeight="1">
      <c r="A410" s="11"/>
      <c r="B410" s="11"/>
      <c r="C410" s="11"/>
      <c r="D410" s="11"/>
      <c r="E410" s="12"/>
      <c r="F410" s="12"/>
      <c r="G410" s="12"/>
      <c r="H410" s="12"/>
      <c r="I410" s="12"/>
      <c r="J410" s="12"/>
      <c r="K410" s="12"/>
      <c r="L410" s="12"/>
      <c r="M410" s="11"/>
      <c r="Q410" s="1" t="s">
        <v>682</v>
      </c>
    </row>
    <row r="411" spans="1:48" ht="30" customHeight="1">
      <c r="A411" s="13" t="s">
        <v>79</v>
      </c>
      <c r="B411" s="11"/>
      <c r="C411" s="11"/>
      <c r="D411" s="11"/>
      <c r="E411" s="12"/>
      <c r="F411" s="12">
        <f>SUMIF(Q389:Q410,"01010116",F389:F410)</f>
        <v>0</v>
      </c>
      <c r="G411" s="12"/>
      <c r="H411" s="12">
        <f>SUMIF(Q389:Q410,"01010116",H389:H410)</f>
        <v>0</v>
      </c>
      <c r="I411" s="12"/>
      <c r="J411" s="12">
        <f>SUMIF(Q389:Q410,"01010116",J389:J410)</f>
        <v>0</v>
      </c>
      <c r="K411" s="12"/>
      <c r="L411" s="12">
        <f>SUMIF(Q389:Q410,"01010116",L389:L410)</f>
        <v>0</v>
      </c>
      <c r="M411" s="11"/>
      <c r="N411" t="s">
        <v>80</v>
      </c>
    </row>
    <row r="412" spans="1:48" ht="30" customHeight="1">
      <c r="A412" s="13" t="s">
        <v>689</v>
      </c>
      <c r="B412" s="13" t="s">
        <v>52</v>
      </c>
      <c r="C412" s="11"/>
      <c r="D412" s="11"/>
      <c r="E412" s="12"/>
      <c r="F412" s="12"/>
      <c r="G412" s="12"/>
      <c r="H412" s="12"/>
      <c r="I412" s="12"/>
      <c r="J412" s="12"/>
      <c r="K412" s="12"/>
      <c r="L412" s="12"/>
      <c r="M412" s="11"/>
      <c r="Q412" s="1" t="s">
        <v>690</v>
      </c>
    </row>
    <row r="413" spans="1:48" ht="30" customHeight="1">
      <c r="A413" s="13" t="s">
        <v>691</v>
      </c>
      <c r="B413" s="13" t="s">
        <v>52</v>
      </c>
      <c r="C413" s="13" t="s">
        <v>612</v>
      </c>
      <c r="D413" s="11">
        <v>444.52499999999998</v>
      </c>
      <c r="E413" s="12" t="e">
        <f>TRUNC(#REF!,0)</f>
        <v>#REF!</v>
      </c>
      <c r="F413" s="12" t="e">
        <f>TRUNC(E413*D413, 0)</f>
        <v>#REF!</v>
      </c>
      <c r="G413" s="12" t="e">
        <f>TRUNC(#REF!,0)</f>
        <v>#REF!</v>
      </c>
      <c r="H413" s="12" t="e">
        <f>TRUNC(G413*D413, 0)</f>
        <v>#REF!</v>
      </c>
      <c r="I413" s="12" t="e">
        <f>TRUNC(#REF!,0)</f>
        <v>#REF!</v>
      </c>
      <c r="J413" s="12" t="e">
        <f>TRUNC(I413*D413, 0)</f>
        <v>#REF!</v>
      </c>
      <c r="K413" s="12" t="e">
        <f t="shared" ref="K413:L415" si="32">TRUNC(E413+G413+I413, 0)</f>
        <v>#REF!</v>
      </c>
      <c r="L413" s="12" t="e">
        <f t="shared" si="32"/>
        <v>#REF!</v>
      </c>
      <c r="M413" s="13" t="s">
        <v>52</v>
      </c>
      <c r="N413" s="1" t="s">
        <v>692</v>
      </c>
      <c r="O413" s="1" t="s">
        <v>52</v>
      </c>
      <c r="P413" s="1" t="s">
        <v>52</v>
      </c>
      <c r="Q413" s="1" t="s">
        <v>690</v>
      </c>
      <c r="R413" s="1" t="s">
        <v>65</v>
      </c>
      <c r="S413" s="1" t="s">
        <v>65</v>
      </c>
      <c r="T413" s="1" t="s">
        <v>64</v>
      </c>
      <c r="AR413" s="1" t="s">
        <v>52</v>
      </c>
      <c r="AS413" s="1" t="s">
        <v>52</v>
      </c>
      <c r="AU413" s="1" t="s">
        <v>693</v>
      </c>
      <c r="AV413">
        <v>185</v>
      </c>
    </row>
    <row r="414" spans="1:48" ht="30" customHeight="1">
      <c r="A414" s="13" t="s">
        <v>694</v>
      </c>
      <c r="B414" s="13" t="s">
        <v>695</v>
      </c>
      <c r="C414" s="13" t="s">
        <v>612</v>
      </c>
      <c r="D414" s="11">
        <v>50.17</v>
      </c>
      <c r="E414" s="12" t="e">
        <f>TRUNC(#REF!,0)</f>
        <v>#REF!</v>
      </c>
      <c r="F414" s="12" t="e">
        <f>TRUNC(E414*D414, 0)</f>
        <v>#REF!</v>
      </c>
      <c r="G414" s="12" t="e">
        <f>TRUNC(#REF!,0)</f>
        <v>#REF!</v>
      </c>
      <c r="H414" s="12" t="e">
        <f>TRUNC(G414*D414, 0)</f>
        <v>#REF!</v>
      </c>
      <c r="I414" s="12" t="e">
        <f>TRUNC(#REF!,0)</f>
        <v>#REF!</v>
      </c>
      <c r="J414" s="12" t="e">
        <f>TRUNC(I414*D414, 0)</f>
        <v>#REF!</v>
      </c>
      <c r="K414" s="12" t="e">
        <f t="shared" si="32"/>
        <v>#REF!</v>
      </c>
      <c r="L414" s="12" t="e">
        <f t="shared" si="32"/>
        <v>#REF!</v>
      </c>
      <c r="M414" s="13" t="s">
        <v>52</v>
      </c>
      <c r="N414" s="1" t="s">
        <v>696</v>
      </c>
      <c r="O414" s="1" t="s">
        <v>52</v>
      </c>
      <c r="P414" s="1" t="s">
        <v>52</v>
      </c>
      <c r="Q414" s="1" t="s">
        <v>690</v>
      </c>
      <c r="R414" s="1" t="s">
        <v>65</v>
      </c>
      <c r="S414" s="1" t="s">
        <v>65</v>
      </c>
      <c r="T414" s="1" t="s">
        <v>64</v>
      </c>
      <c r="AR414" s="1" t="s">
        <v>52</v>
      </c>
      <c r="AS414" s="1" t="s">
        <v>52</v>
      </c>
      <c r="AU414" s="1" t="s">
        <v>697</v>
      </c>
      <c r="AV414">
        <v>186</v>
      </c>
    </row>
    <row r="415" spans="1:48" ht="30" customHeight="1">
      <c r="A415" s="13" t="s">
        <v>698</v>
      </c>
      <c r="B415" s="13" t="s">
        <v>695</v>
      </c>
      <c r="C415" s="13" t="s">
        <v>612</v>
      </c>
      <c r="D415" s="11">
        <v>3</v>
      </c>
      <c r="E415" s="12" t="e">
        <f>TRUNC(#REF!,0)</f>
        <v>#REF!</v>
      </c>
      <c r="F415" s="12" t="e">
        <f>TRUNC(E415*D415, 0)</f>
        <v>#REF!</v>
      </c>
      <c r="G415" s="12" t="e">
        <f>TRUNC(#REF!,0)</f>
        <v>#REF!</v>
      </c>
      <c r="H415" s="12" t="e">
        <f>TRUNC(G415*D415, 0)</f>
        <v>#REF!</v>
      </c>
      <c r="I415" s="12" t="e">
        <f>TRUNC(#REF!,0)</f>
        <v>#REF!</v>
      </c>
      <c r="J415" s="12" t="e">
        <f>TRUNC(I415*D415, 0)</f>
        <v>#REF!</v>
      </c>
      <c r="K415" s="12" t="e">
        <f t="shared" si="32"/>
        <v>#REF!</v>
      </c>
      <c r="L415" s="12" t="e">
        <f t="shared" si="32"/>
        <v>#REF!</v>
      </c>
      <c r="M415" s="13" t="s">
        <v>52</v>
      </c>
      <c r="N415" s="1" t="s">
        <v>699</v>
      </c>
      <c r="O415" s="1" t="s">
        <v>52</v>
      </c>
      <c r="P415" s="1" t="s">
        <v>52</v>
      </c>
      <c r="Q415" s="1" t="s">
        <v>690</v>
      </c>
      <c r="R415" s="1" t="s">
        <v>65</v>
      </c>
      <c r="S415" s="1" t="s">
        <v>65</v>
      </c>
      <c r="T415" s="1" t="s">
        <v>64</v>
      </c>
      <c r="AR415" s="1" t="s">
        <v>52</v>
      </c>
      <c r="AS415" s="1" t="s">
        <v>52</v>
      </c>
      <c r="AU415" s="1" t="s">
        <v>700</v>
      </c>
      <c r="AV415">
        <v>210</v>
      </c>
    </row>
    <row r="416" spans="1:48" ht="30" customHeight="1">
      <c r="A416" s="11"/>
      <c r="B416" s="11"/>
      <c r="C416" s="11"/>
      <c r="D416" s="11"/>
      <c r="E416" s="12"/>
      <c r="F416" s="12"/>
      <c r="G416" s="12"/>
      <c r="H416" s="12"/>
      <c r="I416" s="12"/>
      <c r="J416" s="12"/>
      <c r="K416" s="12"/>
      <c r="L416" s="12"/>
      <c r="M416" s="11"/>
      <c r="Q416" s="1" t="s">
        <v>690</v>
      </c>
    </row>
    <row r="417" spans="1:17" ht="30" customHeight="1">
      <c r="A417" s="11"/>
      <c r="B417" s="11"/>
      <c r="C417" s="11"/>
      <c r="D417" s="11"/>
      <c r="E417" s="12"/>
      <c r="F417" s="12"/>
      <c r="G417" s="12"/>
      <c r="H417" s="12"/>
      <c r="I417" s="12"/>
      <c r="J417" s="12"/>
      <c r="K417" s="12"/>
      <c r="L417" s="12"/>
      <c r="M417" s="11"/>
      <c r="Q417" s="1" t="s">
        <v>690</v>
      </c>
    </row>
    <row r="418" spans="1:17" ht="30" customHeight="1">
      <c r="A418" s="11"/>
      <c r="B418" s="11"/>
      <c r="C418" s="11"/>
      <c r="D418" s="11"/>
      <c r="E418" s="12"/>
      <c r="F418" s="12"/>
      <c r="G418" s="12"/>
      <c r="H418" s="12"/>
      <c r="I418" s="12"/>
      <c r="J418" s="12"/>
      <c r="K418" s="12"/>
      <c r="L418" s="12"/>
      <c r="M418" s="11"/>
      <c r="Q418" s="1" t="s">
        <v>690</v>
      </c>
    </row>
    <row r="419" spans="1:17" ht="30" customHeight="1">
      <c r="A419" s="11"/>
      <c r="B419" s="11"/>
      <c r="C419" s="11"/>
      <c r="D419" s="11"/>
      <c r="E419" s="12"/>
      <c r="F419" s="12"/>
      <c r="G419" s="12"/>
      <c r="H419" s="12"/>
      <c r="I419" s="12"/>
      <c r="J419" s="12"/>
      <c r="K419" s="12"/>
      <c r="L419" s="12"/>
      <c r="M419" s="11"/>
      <c r="Q419" s="1" t="s">
        <v>690</v>
      </c>
    </row>
    <row r="420" spans="1:17" ht="30" customHeight="1">
      <c r="A420" s="11"/>
      <c r="B420" s="11"/>
      <c r="C420" s="11"/>
      <c r="D420" s="11"/>
      <c r="E420" s="12"/>
      <c r="F420" s="12"/>
      <c r="G420" s="12"/>
      <c r="H420" s="12"/>
      <c r="I420" s="12"/>
      <c r="J420" s="12"/>
      <c r="K420" s="12"/>
      <c r="L420" s="12"/>
      <c r="M420" s="11"/>
      <c r="Q420" s="1" t="s">
        <v>690</v>
      </c>
    </row>
    <row r="421" spans="1:17" ht="30" customHeight="1">
      <c r="A421" s="11"/>
      <c r="B421" s="11"/>
      <c r="C421" s="11"/>
      <c r="D421" s="11"/>
      <c r="E421" s="12"/>
      <c r="F421" s="12"/>
      <c r="G421" s="12"/>
      <c r="H421" s="12"/>
      <c r="I421" s="12"/>
      <c r="J421" s="12"/>
      <c r="K421" s="12"/>
      <c r="L421" s="12"/>
      <c r="M421" s="11"/>
      <c r="Q421" s="1" t="s">
        <v>690</v>
      </c>
    </row>
    <row r="422" spans="1:17" ht="30" customHeight="1">
      <c r="A422" s="11"/>
      <c r="B422" s="11"/>
      <c r="C422" s="11"/>
      <c r="D422" s="11"/>
      <c r="E422" s="12"/>
      <c r="F422" s="12"/>
      <c r="G422" s="12"/>
      <c r="H422" s="12"/>
      <c r="I422" s="12"/>
      <c r="J422" s="12"/>
      <c r="K422" s="12"/>
      <c r="L422" s="12"/>
      <c r="M422" s="11"/>
      <c r="Q422" s="1" t="s">
        <v>690</v>
      </c>
    </row>
    <row r="423" spans="1:17" ht="30" customHeight="1">
      <c r="A423" s="11"/>
      <c r="B423" s="11"/>
      <c r="C423" s="11"/>
      <c r="D423" s="11"/>
      <c r="E423" s="12"/>
      <c r="F423" s="12"/>
      <c r="G423" s="12"/>
      <c r="H423" s="12"/>
      <c r="I423" s="12"/>
      <c r="J423" s="12"/>
      <c r="K423" s="12"/>
      <c r="L423" s="12"/>
      <c r="M423" s="11"/>
      <c r="Q423" s="1" t="s">
        <v>690</v>
      </c>
    </row>
    <row r="424" spans="1:17" ht="30" customHeight="1">
      <c r="A424" s="11"/>
      <c r="B424" s="11"/>
      <c r="C424" s="11"/>
      <c r="D424" s="11"/>
      <c r="E424" s="12"/>
      <c r="F424" s="12"/>
      <c r="G424" s="12"/>
      <c r="H424" s="12"/>
      <c r="I424" s="12"/>
      <c r="J424" s="12"/>
      <c r="K424" s="12"/>
      <c r="L424" s="12"/>
      <c r="M424" s="11"/>
      <c r="Q424" s="1" t="s">
        <v>690</v>
      </c>
    </row>
    <row r="425" spans="1:17" ht="30" customHeight="1">
      <c r="A425" s="11"/>
      <c r="B425" s="11"/>
      <c r="C425" s="11"/>
      <c r="D425" s="11"/>
      <c r="E425" s="12"/>
      <c r="F425" s="12"/>
      <c r="G425" s="12"/>
      <c r="H425" s="12"/>
      <c r="I425" s="12"/>
      <c r="J425" s="12"/>
      <c r="K425" s="12"/>
      <c r="L425" s="12"/>
      <c r="M425" s="11"/>
      <c r="Q425" s="1" t="s">
        <v>690</v>
      </c>
    </row>
    <row r="426" spans="1:17" ht="30" customHeight="1">
      <c r="A426" s="11"/>
      <c r="B426" s="11"/>
      <c r="C426" s="11"/>
      <c r="D426" s="11"/>
      <c r="E426" s="12"/>
      <c r="F426" s="12"/>
      <c r="G426" s="12"/>
      <c r="H426" s="12"/>
      <c r="I426" s="12"/>
      <c r="J426" s="12"/>
      <c r="K426" s="12"/>
      <c r="L426" s="12"/>
      <c r="M426" s="11"/>
      <c r="Q426" s="1" t="s">
        <v>690</v>
      </c>
    </row>
    <row r="427" spans="1:17" ht="30" customHeight="1">
      <c r="A427" s="11"/>
      <c r="B427" s="11"/>
      <c r="C427" s="11"/>
      <c r="D427" s="11"/>
      <c r="E427" s="12"/>
      <c r="F427" s="12"/>
      <c r="G427" s="12"/>
      <c r="H427" s="12"/>
      <c r="I427" s="12"/>
      <c r="J427" s="12"/>
      <c r="K427" s="12"/>
      <c r="L427" s="12"/>
      <c r="M427" s="11"/>
      <c r="Q427" s="1" t="s">
        <v>690</v>
      </c>
    </row>
    <row r="428" spans="1:17" ht="30" customHeight="1">
      <c r="A428" s="11"/>
      <c r="B428" s="11"/>
      <c r="C428" s="11"/>
      <c r="D428" s="11"/>
      <c r="E428" s="12"/>
      <c r="F428" s="12"/>
      <c r="G428" s="12"/>
      <c r="H428" s="12"/>
      <c r="I428" s="12"/>
      <c r="J428" s="12"/>
      <c r="K428" s="12"/>
      <c r="L428" s="12"/>
      <c r="M428" s="11"/>
      <c r="Q428" s="1" t="s">
        <v>690</v>
      </c>
    </row>
    <row r="429" spans="1:17" ht="30" customHeight="1">
      <c r="A429" s="11"/>
      <c r="B429" s="11"/>
      <c r="C429" s="11"/>
      <c r="D429" s="11"/>
      <c r="E429" s="12"/>
      <c r="F429" s="12"/>
      <c r="G429" s="12"/>
      <c r="H429" s="12"/>
      <c r="I429" s="12"/>
      <c r="J429" s="12"/>
      <c r="K429" s="12"/>
      <c r="L429" s="12"/>
      <c r="M429" s="11"/>
      <c r="Q429" s="1" t="s">
        <v>690</v>
      </c>
    </row>
    <row r="430" spans="1:17" ht="30" customHeight="1">
      <c r="A430" s="11"/>
      <c r="B430" s="11"/>
      <c r="C430" s="11"/>
      <c r="D430" s="11"/>
      <c r="E430" s="12"/>
      <c r="F430" s="12"/>
      <c r="G430" s="12"/>
      <c r="H430" s="12"/>
      <c r="I430" s="12"/>
      <c r="J430" s="12"/>
      <c r="K430" s="12"/>
      <c r="L430" s="12"/>
      <c r="M430" s="11"/>
      <c r="Q430" s="1" t="s">
        <v>690</v>
      </c>
    </row>
    <row r="431" spans="1:17" ht="30" customHeight="1">
      <c r="A431" s="11"/>
      <c r="B431" s="11"/>
      <c r="C431" s="11"/>
      <c r="D431" s="11"/>
      <c r="E431" s="12"/>
      <c r="F431" s="12"/>
      <c r="G431" s="12"/>
      <c r="H431" s="12"/>
      <c r="I431" s="12"/>
      <c r="J431" s="12"/>
      <c r="K431" s="12"/>
      <c r="L431" s="12"/>
      <c r="M431" s="11"/>
      <c r="Q431" s="1" t="s">
        <v>690</v>
      </c>
    </row>
    <row r="432" spans="1:17" ht="30" customHeight="1">
      <c r="A432" s="11"/>
      <c r="B432" s="11"/>
      <c r="C432" s="11"/>
      <c r="D432" s="11"/>
      <c r="E432" s="12"/>
      <c r="F432" s="12"/>
      <c r="G432" s="12"/>
      <c r="H432" s="12"/>
      <c r="I432" s="12"/>
      <c r="J432" s="12"/>
      <c r="K432" s="12"/>
      <c r="L432" s="12"/>
      <c r="M432" s="11"/>
      <c r="Q432" s="1" t="s">
        <v>690</v>
      </c>
    </row>
    <row r="433" spans="1:48" ht="30" customHeight="1">
      <c r="A433" s="11"/>
      <c r="B433" s="11"/>
      <c r="C433" s="11"/>
      <c r="D433" s="11"/>
      <c r="E433" s="12"/>
      <c r="F433" s="12"/>
      <c r="G433" s="12"/>
      <c r="H433" s="12"/>
      <c r="I433" s="12"/>
      <c r="J433" s="12"/>
      <c r="K433" s="12"/>
      <c r="L433" s="12"/>
      <c r="M433" s="11"/>
      <c r="Q433" s="1" t="s">
        <v>690</v>
      </c>
    </row>
    <row r="434" spans="1:48" ht="30" customHeight="1">
      <c r="A434" s="11"/>
      <c r="B434" s="11"/>
      <c r="C434" s="11"/>
      <c r="D434" s="11"/>
      <c r="E434" s="12"/>
      <c r="F434" s="12"/>
      <c r="G434" s="12"/>
      <c r="H434" s="12"/>
      <c r="I434" s="12"/>
      <c r="J434" s="12"/>
      <c r="K434" s="12"/>
      <c r="L434" s="12"/>
      <c r="M434" s="11"/>
      <c r="Q434" s="1" t="s">
        <v>690</v>
      </c>
    </row>
    <row r="435" spans="1:48" ht="30" customHeight="1">
      <c r="A435" s="13" t="s">
        <v>79</v>
      </c>
      <c r="B435" s="11"/>
      <c r="C435" s="11"/>
      <c r="D435" s="11"/>
      <c r="E435" s="12"/>
      <c r="F435" s="12" t="e">
        <f>SUMIF(Q413:Q434,"01010117",F413:F434)</f>
        <v>#REF!</v>
      </c>
      <c r="G435" s="12"/>
      <c r="H435" s="12" t="e">
        <f>SUMIF(Q413:Q434,"01010117",H413:H434)</f>
        <v>#REF!</v>
      </c>
      <c r="I435" s="12"/>
      <c r="J435" s="12" t="e">
        <f>SUMIF(Q413:Q434,"01010117",J413:J434)</f>
        <v>#REF!</v>
      </c>
      <c r="K435" s="12"/>
      <c r="L435" s="12" t="e">
        <f>SUMIF(Q413:Q434,"01010117",L413:L434)</f>
        <v>#REF!</v>
      </c>
      <c r="M435" s="11"/>
      <c r="N435" t="s">
        <v>80</v>
      </c>
    </row>
    <row r="436" spans="1:48" ht="30" customHeight="1">
      <c r="A436" s="13" t="s">
        <v>703</v>
      </c>
      <c r="B436" s="13" t="s">
        <v>52</v>
      </c>
      <c r="C436" s="11"/>
      <c r="D436" s="11"/>
      <c r="E436" s="12"/>
      <c r="F436" s="12"/>
      <c r="G436" s="12"/>
      <c r="H436" s="12"/>
      <c r="I436" s="12"/>
      <c r="J436" s="12"/>
      <c r="K436" s="12"/>
      <c r="L436" s="12"/>
      <c r="M436" s="11"/>
      <c r="Q436" s="1" t="s">
        <v>704</v>
      </c>
    </row>
    <row r="437" spans="1:48" ht="30" customHeight="1">
      <c r="A437" s="13" t="s">
        <v>705</v>
      </c>
      <c r="B437" s="13" t="s">
        <v>52</v>
      </c>
      <c r="C437" s="13" t="s">
        <v>244</v>
      </c>
      <c r="D437" s="11">
        <v>1</v>
      </c>
      <c r="E437" s="12" t="e">
        <f>TRUNC(#REF!,0)</f>
        <v>#REF!</v>
      </c>
      <c r="F437" s="12" t="e">
        <f>TRUNC(E437*D437, 0)</f>
        <v>#REF!</v>
      </c>
      <c r="G437" s="12" t="e">
        <f>TRUNC(#REF!,0)</f>
        <v>#REF!</v>
      </c>
      <c r="H437" s="12" t="e">
        <f>TRUNC(G437*D437, 0)</f>
        <v>#REF!</v>
      </c>
      <c r="I437" s="12" t="e">
        <f>TRUNC(#REF!,0)</f>
        <v>#REF!</v>
      </c>
      <c r="J437" s="12" t="e">
        <f>TRUNC(I437*D437, 0)</f>
        <v>#REF!</v>
      </c>
      <c r="K437" s="12" t="e">
        <f>TRUNC(E437+G437+I437, 0)</f>
        <v>#REF!</v>
      </c>
      <c r="L437" s="12" t="e">
        <f>TRUNC(F437+H437+J437, 0)</f>
        <v>#REF!</v>
      </c>
      <c r="M437" s="13" t="s">
        <v>52</v>
      </c>
      <c r="N437" s="1" t="s">
        <v>706</v>
      </c>
      <c r="O437" s="1" t="s">
        <v>52</v>
      </c>
      <c r="P437" s="1" t="s">
        <v>52</v>
      </c>
      <c r="Q437" s="1" t="s">
        <v>704</v>
      </c>
      <c r="R437" s="1" t="s">
        <v>65</v>
      </c>
      <c r="S437" s="1" t="s">
        <v>65</v>
      </c>
      <c r="T437" s="1" t="s">
        <v>64</v>
      </c>
      <c r="AR437" s="1" t="s">
        <v>52</v>
      </c>
      <c r="AS437" s="1" t="s">
        <v>52</v>
      </c>
      <c r="AU437" s="1" t="s">
        <v>707</v>
      </c>
      <c r="AV437">
        <v>223</v>
      </c>
    </row>
    <row r="438" spans="1:48" ht="30" customHeight="1">
      <c r="A438" s="11"/>
      <c r="B438" s="11"/>
      <c r="C438" s="11"/>
      <c r="D438" s="11"/>
      <c r="E438" s="12"/>
      <c r="F438" s="12"/>
      <c r="G438" s="12"/>
      <c r="H438" s="12"/>
      <c r="I438" s="12"/>
      <c r="J438" s="12"/>
      <c r="K438" s="12"/>
      <c r="L438" s="12"/>
      <c r="M438" s="11"/>
      <c r="Q438" s="1" t="s">
        <v>704</v>
      </c>
    </row>
    <row r="439" spans="1:48" ht="30" customHeight="1">
      <c r="A439" s="11"/>
      <c r="B439" s="11"/>
      <c r="C439" s="11"/>
      <c r="D439" s="11"/>
      <c r="E439" s="12"/>
      <c r="F439" s="12"/>
      <c r="G439" s="12"/>
      <c r="H439" s="12"/>
      <c r="I439" s="12"/>
      <c r="J439" s="12"/>
      <c r="K439" s="12"/>
      <c r="L439" s="12"/>
      <c r="M439" s="11"/>
      <c r="Q439" s="1" t="s">
        <v>704</v>
      </c>
    </row>
    <row r="440" spans="1:48" ht="30" customHeight="1">
      <c r="A440" s="11"/>
      <c r="B440" s="11"/>
      <c r="C440" s="11"/>
      <c r="D440" s="11"/>
      <c r="E440" s="12"/>
      <c r="F440" s="12"/>
      <c r="G440" s="12"/>
      <c r="H440" s="12"/>
      <c r="I440" s="12"/>
      <c r="J440" s="12"/>
      <c r="K440" s="12"/>
      <c r="L440" s="12"/>
      <c r="M440" s="11"/>
      <c r="Q440" s="1" t="s">
        <v>704</v>
      </c>
    </row>
    <row r="441" spans="1:48" ht="30" customHeight="1">
      <c r="A441" s="11"/>
      <c r="B441" s="11"/>
      <c r="C441" s="11"/>
      <c r="D441" s="11"/>
      <c r="E441" s="12"/>
      <c r="F441" s="12"/>
      <c r="G441" s="12"/>
      <c r="H441" s="12"/>
      <c r="I441" s="12"/>
      <c r="J441" s="12"/>
      <c r="K441" s="12"/>
      <c r="L441" s="12"/>
      <c r="M441" s="11"/>
      <c r="Q441" s="1" t="s">
        <v>704</v>
      </c>
    </row>
    <row r="442" spans="1:48" ht="30" customHeight="1">
      <c r="A442" s="11"/>
      <c r="B442" s="11"/>
      <c r="C442" s="11"/>
      <c r="D442" s="11"/>
      <c r="E442" s="12"/>
      <c r="F442" s="12"/>
      <c r="G442" s="12"/>
      <c r="H442" s="12"/>
      <c r="I442" s="12"/>
      <c r="J442" s="12"/>
      <c r="K442" s="12"/>
      <c r="L442" s="12"/>
      <c r="M442" s="11"/>
      <c r="Q442" s="1" t="s">
        <v>704</v>
      </c>
    </row>
    <row r="443" spans="1:48" ht="30" customHeight="1">
      <c r="A443" s="11"/>
      <c r="B443" s="11"/>
      <c r="C443" s="11"/>
      <c r="D443" s="11"/>
      <c r="E443" s="12"/>
      <c r="F443" s="12"/>
      <c r="G443" s="12"/>
      <c r="H443" s="12"/>
      <c r="I443" s="12"/>
      <c r="J443" s="12"/>
      <c r="K443" s="12"/>
      <c r="L443" s="12"/>
      <c r="M443" s="11"/>
      <c r="Q443" s="1" t="s">
        <v>704</v>
      </c>
    </row>
    <row r="444" spans="1:48" ht="30" customHeight="1">
      <c r="A444" s="11"/>
      <c r="B444" s="11"/>
      <c r="C444" s="11"/>
      <c r="D444" s="11"/>
      <c r="E444" s="12"/>
      <c r="F444" s="12"/>
      <c r="G444" s="12"/>
      <c r="H444" s="12"/>
      <c r="I444" s="12"/>
      <c r="J444" s="12"/>
      <c r="K444" s="12"/>
      <c r="L444" s="12"/>
      <c r="M444" s="11"/>
      <c r="Q444" s="1" t="s">
        <v>704</v>
      </c>
    </row>
    <row r="445" spans="1:48" ht="30" customHeight="1">
      <c r="A445" s="11"/>
      <c r="B445" s="11"/>
      <c r="C445" s="11"/>
      <c r="D445" s="11"/>
      <c r="E445" s="12"/>
      <c r="F445" s="12"/>
      <c r="G445" s="12"/>
      <c r="H445" s="12"/>
      <c r="I445" s="12"/>
      <c r="J445" s="12"/>
      <c r="K445" s="12"/>
      <c r="L445" s="12"/>
      <c r="M445" s="11"/>
      <c r="Q445" s="1" t="s">
        <v>704</v>
      </c>
    </row>
    <row r="446" spans="1:48" ht="30" customHeight="1">
      <c r="A446" s="11"/>
      <c r="B446" s="11"/>
      <c r="C446" s="11"/>
      <c r="D446" s="11"/>
      <c r="E446" s="12"/>
      <c r="F446" s="12"/>
      <c r="G446" s="12"/>
      <c r="H446" s="12"/>
      <c r="I446" s="12"/>
      <c r="J446" s="12"/>
      <c r="K446" s="12"/>
      <c r="L446" s="12"/>
      <c r="M446" s="11"/>
      <c r="Q446" s="1" t="s">
        <v>704</v>
      </c>
    </row>
    <row r="447" spans="1:48" ht="30" customHeight="1">
      <c r="A447" s="11"/>
      <c r="B447" s="11"/>
      <c r="C447" s="11"/>
      <c r="D447" s="11"/>
      <c r="E447" s="12"/>
      <c r="F447" s="12"/>
      <c r="G447" s="12"/>
      <c r="H447" s="12"/>
      <c r="I447" s="12"/>
      <c r="J447" s="12"/>
      <c r="K447" s="12"/>
      <c r="L447" s="12"/>
      <c r="M447" s="11"/>
      <c r="Q447" s="1" t="s">
        <v>704</v>
      </c>
    </row>
    <row r="448" spans="1:48" ht="30" customHeight="1">
      <c r="A448" s="11"/>
      <c r="B448" s="11"/>
      <c r="C448" s="11"/>
      <c r="D448" s="11"/>
      <c r="E448" s="12"/>
      <c r="F448" s="12"/>
      <c r="G448" s="12"/>
      <c r="H448" s="12"/>
      <c r="I448" s="12"/>
      <c r="J448" s="12"/>
      <c r="K448" s="12"/>
      <c r="L448" s="12"/>
      <c r="M448" s="11"/>
      <c r="Q448" s="1" t="s">
        <v>704</v>
      </c>
    </row>
    <row r="449" spans="1:48" ht="30" customHeight="1">
      <c r="A449" s="11"/>
      <c r="B449" s="11"/>
      <c r="C449" s="11"/>
      <c r="D449" s="11"/>
      <c r="E449" s="12"/>
      <c r="F449" s="12"/>
      <c r="G449" s="12"/>
      <c r="H449" s="12"/>
      <c r="I449" s="12"/>
      <c r="J449" s="12"/>
      <c r="K449" s="12"/>
      <c r="L449" s="12"/>
      <c r="M449" s="11"/>
      <c r="Q449" s="1" t="s">
        <v>704</v>
      </c>
    </row>
    <row r="450" spans="1:48" ht="30" customHeight="1">
      <c r="A450" s="11"/>
      <c r="B450" s="11"/>
      <c r="C450" s="11"/>
      <c r="D450" s="11"/>
      <c r="E450" s="12"/>
      <c r="F450" s="12"/>
      <c r="G450" s="12"/>
      <c r="H450" s="12"/>
      <c r="I450" s="12"/>
      <c r="J450" s="12"/>
      <c r="K450" s="12"/>
      <c r="L450" s="12"/>
      <c r="M450" s="11"/>
      <c r="Q450" s="1" t="s">
        <v>704</v>
      </c>
    </row>
    <row r="451" spans="1:48" ht="30" customHeight="1">
      <c r="A451" s="11"/>
      <c r="B451" s="11"/>
      <c r="C451" s="11"/>
      <c r="D451" s="11"/>
      <c r="E451" s="12"/>
      <c r="F451" s="12"/>
      <c r="G451" s="12"/>
      <c r="H451" s="12"/>
      <c r="I451" s="12"/>
      <c r="J451" s="12"/>
      <c r="K451" s="12"/>
      <c r="L451" s="12"/>
      <c r="M451" s="11"/>
      <c r="Q451" s="1" t="s">
        <v>704</v>
      </c>
    </row>
    <row r="452" spans="1:48" ht="30" customHeight="1">
      <c r="A452" s="11"/>
      <c r="B452" s="11"/>
      <c r="C452" s="11"/>
      <c r="D452" s="11"/>
      <c r="E452" s="12"/>
      <c r="F452" s="12"/>
      <c r="G452" s="12"/>
      <c r="H452" s="12"/>
      <c r="I452" s="12"/>
      <c r="J452" s="12"/>
      <c r="K452" s="12"/>
      <c r="L452" s="12"/>
      <c r="M452" s="11"/>
      <c r="Q452" s="1" t="s">
        <v>704</v>
      </c>
    </row>
    <row r="453" spans="1:48" ht="30" customHeight="1">
      <c r="A453" s="11"/>
      <c r="B453" s="11"/>
      <c r="C453" s="11"/>
      <c r="D453" s="11"/>
      <c r="E453" s="12"/>
      <c r="F453" s="12"/>
      <c r="G453" s="12"/>
      <c r="H453" s="12"/>
      <c r="I453" s="12"/>
      <c r="J453" s="12"/>
      <c r="K453" s="12"/>
      <c r="L453" s="12"/>
      <c r="M453" s="11"/>
      <c r="Q453" s="1" t="s">
        <v>704</v>
      </c>
    </row>
    <row r="454" spans="1:48" ht="30" customHeight="1">
      <c r="A454" s="11"/>
      <c r="B454" s="11"/>
      <c r="C454" s="11"/>
      <c r="D454" s="11"/>
      <c r="E454" s="12"/>
      <c r="F454" s="12"/>
      <c r="G454" s="12"/>
      <c r="H454" s="12"/>
      <c r="I454" s="12"/>
      <c r="J454" s="12"/>
      <c r="K454" s="12"/>
      <c r="L454" s="12"/>
      <c r="M454" s="11"/>
      <c r="Q454" s="1" t="s">
        <v>704</v>
      </c>
    </row>
    <row r="455" spans="1:48" ht="30" customHeight="1">
      <c r="A455" s="11"/>
      <c r="B455" s="11"/>
      <c r="C455" s="11"/>
      <c r="D455" s="11"/>
      <c r="E455" s="12"/>
      <c r="F455" s="12"/>
      <c r="G455" s="12"/>
      <c r="H455" s="12"/>
      <c r="I455" s="12"/>
      <c r="J455" s="12"/>
      <c r="K455" s="12"/>
      <c r="L455" s="12"/>
      <c r="M455" s="11"/>
      <c r="Q455" s="1" t="s">
        <v>704</v>
      </c>
    </row>
    <row r="456" spans="1:48" ht="30" customHeight="1">
      <c r="A456" s="11"/>
      <c r="B456" s="11"/>
      <c r="C456" s="11"/>
      <c r="D456" s="11"/>
      <c r="E456" s="12"/>
      <c r="F456" s="12"/>
      <c r="G456" s="12"/>
      <c r="H456" s="12"/>
      <c r="I456" s="12"/>
      <c r="J456" s="12"/>
      <c r="K456" s="12"/>
      <c r="L456" s="12"/>
      <c r="M456" s="11"/>
      <c r="Q456" s="1" t="s">
        <v>704</v>
      </c>
    </row>
    <row r="457" spans="1:48" ht="30" customHeight="1">
      <c r="A457" s="11"/>
      <c r="B457" s="11"/>
      <c r="C457" s="11"/>
      <c r="D457" s="11"/>
      <c r="E457" s="12"/>
      <c r="F457" s="12"/>
      <c r="G457" s="12"/>
      <c r="H457" s="12"/>
      <c r="I457" s="12"/>
      <c r="J457" s="12"/>
      <c r="K457" s="12"/>
      <c r="L457" s="12"/>
      <c r="M457" s="11"/>
      <c r="Q457" s="1" t="s">
        <v>704</v>
      </c>
    </row>
    <row r="458" spans="1:48" ht="30" customHeight="1">
      <c r="A458" s="11"/>
      <c r="B458" s="11"/>
      <c r="C458" s="11"/>
      <c r="D458" s="11"/>
      <c r="E458" s="12"/>
      <c r="F458" s="12"/>
      <c r="G458" s="12"/>
      <c r="H458" s="12"/>
      <c r="I458" s="12"/>
      <c r="J458" s="12"/>
      <c r="K458" s="12"/>
      <c r="L458" s="12"/>
      <c r="M458" s="11"/>
      <c r="Q458" s="1" t="s">
        <v>704</v>
      </c>
    </row>
    <row r="459" spans="1:48" ht="30" customHeight="1">
      <c r="A459" s="13" t="s">
        <v>79</v>
      </c>
      <c r="B459" s="11"/>
      <c r="C459" s="11"/>
      <c r="D459" s="11"/>
      <c r="E459" s="12"/>
      <c r="F459" s="12" t="e">
        <f>SUMIF(Q437:Q458,"01010201",F437:F458)</f>
        <v>#REF!</v>
      </c>
      <c r="G459" s="12"/>
      <c r="H459" s="12" t="e">
        <f>SUMIF(Q437:Q458,"01010201",H437:H458)</f>
        <v>#REF!</v>
      </c>
      <c r="I459" s="12"/>
      <c r="J459" s="12" t="e">
        <f>SUMIF(Q437:Q458,"01010201",J437:J458)</f>
        <v>#REF!</v>
      </c>
      <c r="K459" s="12"/>
      <c r="L459" s="12" t="e">
        <f>SUMIF(Q437:Q458,"01010201",L437:L458)</f>
        <v>#REF!</v>
      </c>
      <c r="M459" s="11"/>
      <c r="N459" t="s">
        <v>80</v>
      </c>
    </row>
    <row r="460" spans="1:48" ht="30" customHeight="1">
      <c r="A460" s="13" t="s">
        <v>708</v>
      </c>
      <c r="B460" s="13" t="s">
        <v>52</v>
      </c>
      <c r="C460" s="11"/>
      <c r="D460" s="11"/>
      <c r="E460" s="12"/>
      <c r="F460" s="12"/>
      <c r="G460" s="12"/>
      <c r="H460" s="12"/>
      <c r="I460" s="12"/>
      <c r="J460" s="12"/>
      <c r="K460" s="12"/>
      <c r="L460" s="12"/>
      <c r="M460" s="11"/>
      <c r="Q460" s="1" t="s">
        <v>709</v>
      </c>
    </row>
    <row r="461" spans="1:48" ht="30" customHeight="1">
      <c r="A461" s="13" t="s">
        <v>711</v>
      </c>
      <c r="B461" s="13" t="s">
        <v>52</v>
      </c>
      <c r="C461" s="13" t="s">
        <v>52</v>
      </c>
      <c r="D461" s="11"/>
      <c r="E461" s="12">
        <v>0</v>
      </c>
      <c r="F461" s="12">
        <f t="shared" ref="F461:F470" si="33">TRUNC(E461*D461, 0)</f>
        <v>0</v>
      </c>
      <c r="G461" s="12">
        <v>0</v>
      </c>
      <c r="H461" s="12">
        <f t="shared" ref="H461:H470" si="34">TRUNC(G461*D461, 0)</f>
        <v>0</v>
      </c>
      <c r="I461" s="12">
        <v>0</v>
      </c>
      <c r="J461" s="12">
        <f t="shared" ref="J461:J470" si="35">TRUNC(I461*D461, 0)</f>
        <v>0</v>
      </c>
      <c r="K461" s="12">
        <f t="shared" ref="K461:K470" si="36">TRUNC(E461+G461+I461, 0)</f>
        <v>0</v>
      </c>
      <c r="L461" s="12">
        <f t="shared" ref="L461:L470" si="37">TRUNC(F461+H461+J461, 0)</f>
        <v>0</v>
      </c>
      <c r="M461" s="13" t="s">
        <v>52</v>
      </c>
      <c r="N461" s="1" t="s">
        <v>52</v>
      </c>
      <c r="O461" s="1" t="s">
        <v>52</v>
      </c>
      <c r="P461" s="1" t="s">
        <v>52</v>
      </c>
      <c r="Q461" s="1" t="s">
        <v>709</v>
      </c>
      <c r="R461" s="1" t="s">
        <v>65</v>
      </c>
      <c r="S461" s="1" t="s">
        <v>65</v>
      </c>
      <c r="T461" s="1" t="s">
        <v>65</v>
      </c>
      <c r="AR461" s="1" t="s">
        <v>52</v>
      </c>
      <c r="AS461" s="1" t="s">
        <v>52</v>
      </c>
      <c r="AU461" s="1" t="s">
        <v>709</v>
      </c>
      <c r="AV461">
        <v>200</v>
      </c>
    </row>
    <row r="462" spans="1:48" ht="30" customHeight="1">
      <c r="A462" s="13" t="s">
        <v>712</v>
      </c>
      <c r="B462" s="13" t="s">
        <v>713</v>
      </c>
      <c r="C462" s="13" t="s">
        <v>685</v>
      </c>
      <c r="D462" s="11">
        <v>1</v>
      </c>
      <c r="E462" s="12">
        <f>TRUNC(일위대가목록!E18,0)</f>
        <v>0</v>
      </c>
      <c r="F462" s="12">
        <f t="shared" si="33"/>
        <v>0</v>
      </c>
      <c r="G462" s="12">
        <f>TRUNC(일위대가목록!F18,0)</f>
        <v>0</v>
      </c>
      <c r="H462" s="12">
        <f t="shared" si="34"/>
        <v>0</v>
      </c>
      <c r="I462" s="12">
        <f>TRUNC(일위대가목록!G18,0)</f>
        <v>0</v>
      </c>
      <c r="J462" s="12">
        <f t="shared" si="35"/>
        <v>0</v>
      </c>
      <c r="K462" s="12">
        <f t="shared" si="36"/>
        <v>0</v>
      </c>
      <c r="L462" s="12">
        <f t="shared" si="37"/>
        <v>0</v>
      </c>
      <c r="M462" s="13" t="s">
        <v>714</v>
      </c>
      <c r="N462" s="1" t="s">
        <v>715</v>
      </c>
      <c r="O462" s="1" t="s">
        <v>52</v>
      </c>
      <c r="P462" s="1" t="s">
        <v>52</v>
      </c>
      <c r="Q462" s="1" t="s">
        <v>709</v>
      </c>
      <c r="R462" s="1" t="s">
        <v>64</v>
      </c>
      <c r="S462" s="1" t="s">
        <v>65</v>
      </c>
      <c r="T462" s="1" t="s">
        <v>65</v>
      </c>
      <c r="X462">
        <v>1</v>
      </c>
      <c r="AR462" s="1" t="s">
        <v>52</v>
      </c>
      <c r="AS462" s="1" t="s">
        <v>52</v>
      </c>
      <c r="AU462" s="1" t="s">
        <v>716</v>
      </c>
      <c r="AV462">
        <v>236</v>
      </c>
    </row>
    <row r="463" spans="1:48" ht="30" customHeight="1">
      <c r="A463" s="13" t="s">
        <v>717</v>
      </c>
      <c r="B463" s="13" t="s">
        <v>718</v>
      </c>
      <c r="C463" s="13" t="s">
        <v>685</v>
      </c>
      <c r="D463" s="11">
        <v>1</v>
      </c>
      <c r="E463" s="12">
        <f>TRUNC(일위대가목록!E25,0)</f>
        <v>0</v>
      </c>
      <c r="F463" s="12">
        <f t="shared" si="33"/>
        <v>0</v>
      </c>
      <c r="G463" s="12">
        <f>TRUNC(일위대가목록!F25,0)</f>
        <v>0</v>
      </c>
      <c r="H463" s="12">
        <f t="shared" si="34"/>
        <v>0</v>
      </c>
      <c r="I463" s="12">
        <f>TRUNC(일위대가목록!G25,0)</f>
        <v>0</v>
      </c>
      <c r="J463" s="12">
        <f t="shared" si="35"/>
        <v>0</v>
      </c>
      <c r="K463" s="12">
        <f t="shared" si="36"/>
        <v>0</v>
      </c>
      <c r="L463" s="12">
        <f t="shared" si="37"/>
        <v>0</v>
      </c>
      <c r="M463" s="13" t="s">
        <v>719</v>
      </c>
      <c r="N463" s="1" t="s">
        <v>720</v>
      </c>
      <c r="O463" s="1" t="s">
        <v>52</v>
      </c>
      <c r="P463" s="1" t="s">
        <v>52</v>
      </c>
      <c r="Q463" s="1" t="s">
        <v>709</v>
      </c>
      <c r="R463" s="1" t="s">
        <v>64</v>
      </c>
      <c r="S463" s="1" t="s">
        <v>65</v>
      </c>
      <c r="T463" s="1" t="s">
        <v>65</v>
      </c>
      <c r="X463">
        <v>1</v>
      </c>
      <c r="AR463" s="1" t="s">
        <v>52</v>
      </c>
      <c r="AS463" s="1" t="s">
        <v>52</v>
      </c>
      <c r="AU463" s="1" t="s">
        <v>721</v>
      </c>
      <c r="AV463">
        <v>237</v>
      </c>
    </row>
    <row r="464" spans="1:48" ht="30" customHeight="1">
      <c r="A464" s="13" t="s">
        <v>717</v>
      </c>
      <c r="B464" s="13" t="s">
        <v>722</v>
      </c>
      <c r="C464" s="13" t="s">
        <v>685</v>
      </c>
      <c r="D464" s="11">
        <v>1</v>
      </c>
      <c r="E464" s="12">
        <f>TRUNC(일위대가목록!E26,0)</f>
        <v>0</v>
      </c>
      <c r="F464" s="12">
        <f t="shared" si="33"/>
        <v>0</v>
      </c>
      <c r="G464" s="12">
        <f>TRUNC(일위대가목록!F26,0)</f>
        <v>0</v>
      </c>
      <c r="H464" s="12">
        <f t="shared" si="34"/>
        <v>0</v>
      </c>
      <c r="I464" s="12">
        <f>TRUNC(일위대가목록!G26,0)</f>
        <v>0</v>
      </c>
      <c r="J464" s="12">
        <f t="shared" si="35"/>
        <v>0</v>
      </c>
      <c r="K464" s="12">
        <f t="shared" si="36"/>
        <v>0</v>
      </c>
      <c r="L464" s="12">
        <f t="shared" si="37"/>
        <v>0</v>
      </c>
      <c r="M464" s="13" t="s">
        <v>723</v>
      </c>
      <c r="N464" s="1" t="s">
        <v>724</v>
      </c>
      <c r="O464" s="1" t="s">
        <v>52</v>
      </c>
      <c r="P464" s="1" t="s">
        <v>52</v>
      </c>
      <c r="Q464" s="1" t="s">
        <v>709</v>
      </c>
      <c r="R464" s="1" t="s">
        <v>64</v>
      </c>
      <c r="S464" s="1" t="s">
        <v>65</v>
      </c>
      <c r="T464" s="1" t="s">
        <v>65</v>
      </c>
      <c r="X464">
        <v>1</v>
      </c>
      <c r="AR464" s="1" t="s">
        <v>52</v>
      </c>
      <c r="AS464" s="1" t="s">
        <v>52</v>
      </c>
      <c r="AU464" s="1" t="s">
        <v>725</v>
      </c>
      <c r="AV464">
        <v>238</v>
      </c>
    </row>
    <row r="465" spans="1:48" ht="30" customHeight="1">
      <c r="A465" s="13" t="s">
        <v>726</v>
      </c>
      <c r="B465" s="13" t="s">
        <v>727</v>
      </c>
      <c r="C465" s="13" t="s">
        <v>685</v>
      </c>
      <c r="D465" s="11">
        <v>1</v>
      </c>
      <c r="E465" s="12">
        <f>TRUNC(일위대가목록!E19,0)</f>
        <v>0</v>
      </c>
      <c r="F465" s="12">
        <f t="shared" si="33"/>
        <v>0</v>
      </c>
      <c r="G465" s="12">
        <f>TRUNC(일위대가목록!F19,0)</f>
        <v>0</v>
      </c>
      <c r="H465" s="12">
        <f t="shared" si="34"/>
        <v>0</v>
      </c>
      <c r="I465" s="12">
        <f>TRUNC(일위대가목록!G19,0)</f>
        <v>0</v>
      </c>
      <c r="J465" s="12">
        <f t="shared" si="35"/>
        <v>0</v>
      </c>
      <c r="K465" s="12">
        <f t="shared" si="36"/>
        <v>0</v>
      </c>
      <c r="L465" s="12">
        <f t="shared" si="37"/>
        <v>0</v>
      </c>
      <c r="M465" s="13" t="s">
        <v>728</v>
      </c>
      <c r="N465" s="1" t="s">
        <v>729</v>
      </c>
      <c r="O465" s="1" t="s">
        <v>52</v>
      </c>
      <c r="P465" s="1" t="s">
        <v>52</v>
      </c>
      <c r="Q465" s="1" t="s">
        <v>709</v>
      </c>
      <c r="R465" s="1" t="s">
        <v>64</v>
      </c>
      <c r="S465" s="1" t="s">
        <v>65</v>
      </c>
      <c r="T465" s="1" t="s">
        <v>65</v>
      </c>
      <c r="X465">
        <v>1</v>
      </c>
      <c r="AR465" s="1" t="s">
        <v>52</v>
      </c>
      <c r="AS465" s="1" t="s">
        <v>52</v>
      </c>
      <c r="AU465" s="1" t="s">
        <v>730</v>
      </c>
      <c r="AV465">
        <v>194</v>
      </c>
    </row>
    <row r="466" spans="1:48" ht="30" customHeight="1">
      <c r="A466" s="13" t="s">
        <v>726</v>
      </c>
      <c r="B466" s="13" t="s">
        <v>731</v>
      </c>
      <c r="C466" s="13" t="s">
        <v>685</v>
      </c>
      <c r="D466" s="11">
        <v>1</v>
      </c>
      <c r="E466" s="12">
        <f>TRUNC(일위대가목록!E20,0)</f>
        <v>0</v>
      </c>
      <c r="F466" s="12">
        <f t="shared" si="33"/>
        <v>0</v>
      </c>
      <c r="G466" s="12">
        <f>TRUNC(일위대가목록!F20,0)</f>
        <v>0</v>
      </c>
      <c r="H466" s="12">
        <f t="shared" si="34"/>
        <v>0</v>
      </c>
      <c r="I466" s="12">
        <f>TRUNC(일위대가목록!G20,0)</f>
        <v>0</v>
      </c>
      <c r="J466" s="12">
        <f t="shared" si="35"/>
        <v>0</v>
      </c>
      <c r="K466" s="12">
        <f t="shared" si="36"/>
        <v>0</v>
      </c>
      <c r="L466" s="12">
        <f t="shared" si="37"/>
        <v>0</v>
      </c>
      <c r="M466" s="13" t="s">
        <v>732</v>
      </c>
      <c r="N466" s="1" t="s">
        <v>733</v>
      </c>
      <c r="O466" s="1" t="s">
        <v>52</v>
      </c>
      <c r="P466" s="1" t="s">
        <v>52</v>
      </c>
      <c r="Q466" s="1" t="s">
        <v>709</v>
      </c>
      <c r="R466" s="1" t="s">
        <v>64</v>
      </c>
      <c r="S466" s="1" t="s">
        <v>65</v>
      </c>
      <c r="T466" s="1" t="s">
        <v>65</v>
      </c>
      <c r="X466">
        <v>1</v>
      </c>
      <c r="AR466" s="1" t="s">
        <v>52</v>
      </c>
      <c r="AS466" s="1" t="s">
        <v>52</v>
      </c>
      <c r="AU466" s="1" t="s">
        <v>734</v>
      </c>
      <c r="AV466">
        <v>198</v>
      </c>
    </row>
    <row r="467" spans="1:48" ht="30" customHeight="1">
      <c r="A467" s="13" t="s">
        <v>726</v>
      </c>
      <c r="B467" s="13" t="s">
        <v>735</v>
      </c>
      <c r="C467" s="13" t="s">
        <v>685</v>
      </c>
      <c r="D467" s="11">
        <v>1</v>
      </c>
      <c r="E467" s="12">
        <f>TRUNC(일위대가목록!E21,0)</f>
        <v>0</v>
      </c>
      <c r="F467" s="12">
        <f t="shared" si="33"/>
        <v>0</v>
      </c>
      <c r="G467" s="12">
        <f>TRUNC(일위대가목록!F21,0)</f>
        <v>0</v>
      </c>
      <c r="H467" s="12">
        <f t="shared" si="34"/>
        <v>0</v>
      </c>
      <c r="I467" s="12">
        <f>TRUNC(일위대가목록!G21,0)</f>
        <v>0</v>
      </c>
      <c r="J467" s="12">
        <f t="shared" si="35"/>
        <v>0</v>
      </c>
      <c r="K467" s="12">
        <f t="shared" si="36"/>
        <v>0</v>
      </c>
      <c r="L467" s="12">
        <f t="shared" si="37"/>
        <v>0</v>
      </c>
      <c r="M467" s="13" t="s">
        <v>736</v>
      </c>
      <c r="N467" s="1" t="s">
        <v>737</v>
      </c>
      <c r="O467" s="1" t="s">
        <v>52</v>
      </c>
      <c r="P467" s="1" t="s">
        <v>52</v>
      </c>
      <c r="Q467" s="1" t="s">
        <v>709</v>
      </c>
      <c r="R467" s="1" t="s">
        <v>64</v>
      </c>
      <c r="S467" s="1" t="s">
        <v>65</v>
      </c>
      <c r="T467" s="1" t="s">
        <v>65</v>
      </c>
      <c r="X467">
        <v>1</v>
      </c>
      <c r="AR467" s="1" t="s">
        <v>52</v>
      </c>
      <c r="AS467" s="1" t="s">
        <v>52</v>
      </c>
      <c r="AU467" s="1" t="s">
        <v>738</v>
      </c>
      <c r="AV467">
        <v>195</v>
      </c>
    </row>
    <row r="468" spans="1:48" ht="30" customHeight="1">
      <c r="A468" s="13" t="s">
        <v>739</v>
      </c>
      <c r="B468" s="13" t="s">
        <v>727</v>
      </c>
      <c r="C468" s="13" t="s">
        <v>685</v>
      </c>
      <c r="D468" s="11">
        <v>1</v>
      </c>
      <c r="E468" s="12">
        <f>TRUNC(일위대가목록!E22,0)</f>
        <v>0</v>
      </c>
      <c r="F468" s="12">
        <f t="shared" si="33"/>
        <v>0</v>
      </c>
      <c r="G468" s="12">
        <f>TRUNC(일위대가목록!F22,0)</f>
        <v>0</v>
      </c>
      <c r="H468" s="12">
        <f t="shared" si="34"/>
        <v>0</v>
      </c>
      <c r="I468" s="12">
        <f>TRUNC(일위대가목록!G22,0)</f>
        <v>0</v>
      </c>
      <c r="J468" s="12">
        <f t="shared" si="35"/>
        <v>0</v>
      </c>
      <c r="K468" s="12">
        <f t="shared" si="36"/>
        <v>0</v>
      </c>
      <c r="L468" s="12">
        <f t="shared" si="37"/>
        <v>0</v>
      </c>
      <c r="M468" s="13" t="s">
        <v>740</v>
      </c>
      <c r="N468" s="1" t="s">
        <v>741</v>
      </c>
      <c r="O468" s="1" t="s">
        <v>52</v>
      </c>
      <c r="P468" s="1" t="s">
        <v>52</v>
      </c>
      <c r="Q468" s="1" t="s">
        <v>709</v>
      </c>
      <c r="R468" s="1" t="s">
        <v>64</v>
      </c>
      <c r="S468" s="1" t="s">
        <v>65</v>
      </c>
      <c r="T468" s="1" t="s">
        <v>65</v>
      </c>
      <c r="X468">
        <v>1</v>
      </c>
      <c r="AR468" s="1" t="s">
        <v>52</v>
      </c>
      <c r="AS468" s="1" t="s">
        <v>52</v>
      </c>
      <c r="AU468" s="1" t="s">
        <v>742</v>
      </c>
      <c r="AV468">
        <v>196</v>
      </c>
    </row>
    <row r="469" spans="1:48" ht="30" customHeight="1">
      <c r="A469" s="13" t="s">
        <v>739</v>
      </c>
      <c r="B469" s="13" t="s">
        <v>735</v>
      </c>
      <c r="C469" s="13" t="s">
        <v>685</v>
      </c>
      <c r="D469" s="11">
        <v>1</v>
      </c>
      <c r="E469" s="12">
        <f>TRUNC(일위대가목록!E24,0)</f>
        <v>0</v>
      </c>
      <c r="F469" s="12">
        <f t="shared" si="33"/>
        <v>0</v>
      </c>
      <c r="G469" s="12">
        <f>TRUNC(일위대가목록!F24,0)</f>
        <v>0</v>
      </c>
      <c r="H469" s="12">
        <f t="shared" si="34"/>
        <v>0</v>
      </c>
      <c r="I469" s="12">
        <f>TRUNC(일위대가목록!G24,0)</f>
        <v>0</v>
      </c>
      <c r="J469" s="12">
        <f t="shared" si="35"/>
        <v>0</v>
      </c>
      <c r="K469" s="12">
        <f t="shared" si="36"/>
        <v>0</v>
      </c>
      <c r="L469" s="12">
        <f t="shared" si="37"/>
        <v>0</v>
      </c>
      <c r="M469" s="13" t="s">
        <v>743</v>
      </c>
      <c r="N469" s="1" t="s">
        <v>744</v>
      </c>
      <c r="O469" s="1" t="s">
        <v>52</v>
      </c>
      <c r="P469" s="1" t="s">
        <v>52</v>
      </c>
      <c r="Q469" s="1" t="s">
        <v>709</v>
      </c>
      <c r="R469" s="1" t="s">
        <v>64</v>
      </c>
      <c r="S469" s="1" t="s">
        <v>65</v>
      </c>
      <c r="T469" s="1" t="s">
        <v>65</v>
      </c>
      <c r="X469">
        <v>1</v>
      </c>
      <c r="AR469" s="1" t="s">
        <v>52</v>
      </c>
      <c r="AS469" s="1" t="s">
        <v>52</v>
      </c>
      <c r="AU469" s="1" t="s">
        <v>745</v>
      </c>
      <c r="AV469">
        <v>197</v>
      </c>
    </row>
    <row r="470" spans="1:48" ht="30" customHeight="1">
      <c r="A470" s="13" t="s">
        <v>739</v>
      </c>
      <c r="B470" s="13" t="s">
        <v>731</v>
      </c>
      <c r="C470" s="13" t="s">
        <v>685</v>
      </c>
      <c r="D470" s="11">
        <v>1</v>
      </c>
      <c r="E470" s="12">
        <f>TRUNC(일위대가목록!E23,0)</f>
        <v>0</v>
      </c>
      <c r="F470" s="12">
        <f t="shared" si="33"/>
        <v>0</v>
      </c>
      <c r="G470" s="12">
        <f>TRUNC(일위대가목록!F23,0)</f>
        <v>0</v>
      </c>
      <c r="H470" s="12">
        <f t="shared" si="34"/>
        <v>0</v>
      </c>
      <c r="I470" s="12">
        <f>TRUNC(일위대가목록!G23,0)</f>
        <v>0</v>
      </c>
      <c r="J470" s="12">
        <f t="shared" si="35"/>
        <v>0</v>
      </c>
      <c r="K470" s="12">
        <f t="shared" si="36"/>
        <v>0</v>
      </c>
      <c r="L470" s="12">
        <f t="shared" si="37"/>
        <v>0</v>
      </c>
      <c r="M470" s="13" t="s">
        <v>746</v>
      </c>
      <c r="N470" s="1" t="s">
        <v>747</v>
      </c>
      <c r="O470" s="1" t="s">
        <v>52</v>
      </c>
      <c r="P470" s="1" t="s">
        <v>52</v>
      </c>
      <c r="Q470" s="1" t="s">
        <v>709</v>
      </c>
      <c r="R470" s="1" t="s">
        <v>64</v>
      </c>
      <c r="S470" s="1" t="s">
        <v>65</v>
      </c>
      <c r="T470" s="1" t="s">
        <v>65</v>
      </c>
      <c r="X470">
        <v>1</v>
      </c>
      <c r="AR470" s="1" t="s">
        <v>52</v>
      </c>
      <c r="AS470" s="1" t="s">
        <v>52</v>
      </c>
      <c r="AU470" s="1" t="s">
        <v>748</v>
      </c>
      <c r="AV470">
        <v>199</v>
      </c>
    </row>
    <row r="471" spans="1:48" ht="30" customHeight="1">
      <c r="A471" s="13" t="s">
        <v>749</v>
      </c>
      <c r="B471" s="13" t="s">
        <v>52</v>
      </c>
      <c r="C471" s="13" t="s">
        <v>52</v>
      </c>
      <c r="D471" s="11"/>
      <c r="E471" s="12">
        <v>0</v>
      </c>
      <c r="F471" s="12">
        <f>SUM(F461:F470)</f>
        <v>0</v>
      </c>
      <c r="G471" s="12">
        <v>0</v>
      </c>
      <c r="H471" s="12">
        <f>SUM(H461:H470)</f>
        <v>0</v>
      </c>
      <c r="I471" s="12">
        <v>0</v>
      </c>
      <c r="J471" s="12">
        <f>SUM(J461:J470)</f>
        <v>0</v>
      </c>
      <c r="K471" s="12"/>
      <c r="L471" s="12">
        <f>SUM(L461:L470)</f>
        <v>0</v>
      </c>
      <c r="M471" s="13" t="s">
        <v>52</v>
      </c>
      <c r="N471" s="1" t="s">
        <v>750</v>
      </c>
      <c r="O471" s="1" t="s">
        <v>52</v>
      </c>
      <c r="P471" s="1" t="s">
        <v>52</v>
      </c>
      <c r="Q471" s="1" t="s">
        <v>52</v>
      </c>
      <c r="R471" s="1" t="s">
        <v>65</v>
      </c>
      <c r="S471" s="1" t="s">
        <v>65</v>
      </c>
      <c r="T471" s="1" t="s">
        <v>65</v>
      </c>
      <c r="AR471" s="1" t="s">
        <v>52</v>
      </c>
      <c r="AS471" s="1" t="s">
        <v>52</v>
      </c>
      <c r="AU471" s="1" t="s">
        <v>751</v>
      </c>
      <c r="AV471">
        <v>239</v>
      </c>
    </row>
    <row r="472" spans="1:48" ht="30" customHeight="1">
      <c r="A472" s="13" t="s">
        <v>752</v>
      </c>
      <c r="B472" s="13" t="s">
        <v>52</v>
      </c>
      <c r="C472" s="13" t="s">
        <v>52</v>
      </c>
      <c r="D472" s="11"/>
      <c r="E472" s="12">
        <v>0</v>
      </c>
      <c r="F472" s="12">
        <f>TRUNC(E472*D472, 0)</f>
        <v>0</v>
      </c>
      <c r="G472" s="12">
        <v>0</v>
      </c>
      <c r="H472" s="12">
        <f>TRUNC(G472*D472, 0)</f>
        <v>0</v>
      </c>
      <c r="I472" s="12">
        <v>0</v>
      </c>
      <c r="J472" s="12">
        <f>TRUNC(I472*D472, 0)</f>
        <v>0</v>
      </c>
      <c r="K472" s="12">
        <f t="shared" ref="K472:L475" si="38">TRUNC(E472+G472+I472, 0)</f>
        <v>0</v>
      </c>
      <c r="L472" s="12">
        <f t="shared" si="38"/>
        <v>0</v>
      </c>
      <c r="M472" s="13" t="s">
        <v>52</v>
      </c>
      <c r="N472" s="1" t="s">
        <v>52</v>
      </c>
      <c r="O472" s="1" t="s">
        <v>52</v>
      </c>
      <c r="P472" s="1" t="s">
        <v>52</v>
      </c>
      <c r="Q472" s="1" t="s">
        <v>709</v>
      </c>
      <c r="R472" s="1" t="s">
        <v>65</v>
      </c>
      <c r="S472" s="1" t="s">
        <v>65</v>
      </c>
      <c r="T472" s="1" t="s">
        <v>65</v>
      </c>
      <c r="AR472" s="1" t="s">
        <v>52</v>
      </c>
      <c r="AS472" s="1" t="s">
        <v>52</v>
      </c>
      <c r="AU472" s="1" t="s">
        <v>709</v>
      </c>
      <c r="AV472">
        <v>202</v>
      </c>
    </row>
    <row r="473" spans="1:48" ht="30" customHeight="1">
      <c r="A473" s="13" t="s">
        <v>753</v>
      </c>
      <c r="B473" s="13" t="s">
        <v>754</v>
      </c>
      <c r="C473" s="13" t="s">
        <v>244</v>
      </c>
      <c r="D473" s="11">
        <v>1</v>
      </c>
      <c r="E473" s="12">
        <f>TRUNC(일위대가목록!E15,0)</f>
        <v>0</v>
      </c>
      <c r="F473" s="12">
        <f>TRUNC(E473*D473, 0)</f>
        <v>0</v>
      </c>
      <c r="G473" s="12">
        <f>TRUNC(일위대가목록!F15,0)</f>
        <v>0</v>
      </c>
      <c r="H473" s="12">
        <f>TRUNC(G473*D473, 0)</f>
        <v>0</v>
      </c>
      <c r="I473" s="12">
        <f>TRUNC(일위대가목록!G15,0)</f>
        <v>0</v>
      </c>
      <c r="J473" s="12">
        <f>TRUNC(I473*D473, 0)</f>
        <v>0</v>
      </c>
      <c r="K473" s="12">
        <f t="shared" si="38"/>
        <v>0</v>
      </c>
      <c r="L473" s="12">
        <f t="shared" si="38"/>
        <v>0</v>
      </c>
      <c r="M473" s="13" t="s">
        <v>755</v>
      </c>
      <c r="N473" s="1" t="s">
        <v>756</v>
      </c>
      <c r="O473" s="1" t="s">
        <v>52</v>
      </c>
      <c r="P473" s="1" t="s">
        <v>52</v>
      </c>
      <c r="Q473" s="1" t="s">
        <v>709</v>
      </c>
      <c r="R473" s="1" t="s">
        <v>64</v>
      </c>
      <c r="S473" s="1" t="s">
        <v>65</v>
      </c>
      <c r="T473" s="1" t="s">
        <v>65</v>
      </c>
      <c r="AR473" s="1" t="s">
        <v>52</v>
      </c>
      <c r="AS473" s="1" t="s">
        <v>52</v>
      </c>
      <c r="AU473" s="1" t="s">
        <v>757</v>
      </c>
      <c r="AV473">
        <v>203</v>
      </c>
    </row>
    <row r="474" spans="1:48" ht="30" customHeight="1">
      <c r="A474" s="13" t="s">
        <v>758</v>
      </c>
      <c r="B474" s="13" t="s">
        <v>754</v>
      </c>
      <c r="C474" s="13" t="s">
        <v>244</v>
      </c>
      <c r="D474" s="11">
        <v>1</v>
      </c>
      <c r="E474" s="12">
        <f>TRUNC(일위대가목록!E14,0)</f>
        <v>0</v>
      </c>
      <c r="F474" s="12">
        <f>TRUNC(E474*D474, 0)</f>
        <v>0</v>
      </c>
      <c r="G474" s="12">
        <f>TRUNC(일위대가목록!F14,0)</f>
        <v>0</v>
      </c>
      <c r="H474" s="12">
        <f>TRUNC(G474*D474, 0)</f>
        <v>0</v>
      </c>
      <c r="I474" s="12">
        <f>TRUNC(일위대가목록!G14,0)</f>
        <v>0</v>
      </c>
      <c r="J474" s="12">
        <f>TRUNC(I474*D474, 0)</f>
        <v>0</v>
      </c>
      <c r="K474" s="12">
        <f t="shared" si="38"/>
        <v>0</v>
      </c>
      <c r="L474" s="12">
        <f t="shared" si="38"/>
        <v>0</v>
      </c>
      <c r="M474" s="13" t="s">
        <v>759</v>
      </c>
      <c r="N474" s="1" t="s">
        <v>760</v>
      </c>
      <c r="O474" s="1" t="s">
        <v>52</v>
      </c>
      <c r="P474" s="1" t="s">
        <v>52</v>
      </c>
      <c r="Q474" s="1" t="s">
        <v>709</v>
      </c>
      <c r="R474" s="1" t="s">
        <v>64</v>
      </c>
      <c r="S474" s="1" t="s">
        <v>65</v>
      </c>
      <c r="T474" s="1" t="s">
        <v>65</v>
      </c>
      <c r="AR474" s="1" t="s">
        <v>52</v>
      </c>
      <c r="AS474" s="1" t="s">
        <v>52</v>
      </c>
      <c r="AU474" s="1" t="s">
        <v>761</v>
      </c>
      <c r="AV474">
        <v>204</v>
      </c>
    </row>
    <row r="475" spans="1:48" ht="30" customHeight="1">
      <c r="A475" s="13" t="s">
        <v>762</v>
      </c>
      <c r="B475" s="13" t="s">
        <v>763</v>
      </c>
      <c r="C475" s="13" t="s">
        <v>244</v>
      </c>
      <c r="D475" s="11">
        <v>1</v>
      </c>
      <c r="E475" s="12">
        <v>0</v>
      </c>
      <c r="F475" s="12">
        <f>TRUNC(E475*D475, 0)</f>
        <v>0</v>
      </c>
      <c r="G475" s="12">
        <v>0</v>
      </c>
      <c r="H475" s="12">
        <f>TRUNC(G475*D475, 0)</f>
        <v>0</v>
      </c>
      <c r="I475" s="12">
        <f>ROUNDDOWN(SUMIF(X461:X479, RIGHTB(N475, 1), L461:L479)*W475, 0)</f>
        <v>0</v>
      </c>
      <c r="J475" s="12">
        <f>TRUNC(I475*D475, 0)</f>
        <v>0</v>
      </c>
      <c r="K475" s="12">
        <f t="shared" si="38"/>
        <v>0</v>
      </c>
      <c r="L475" s="12">
        <f t="shared" si="38"/>
        <v>0</v>
      </c>
      <c r="M475" s="13" t="s">
        <v>52</v>
      </c>
      <c r="N475" s="1" t="s">
        <v>764</v>
      </c>
      <c r="O475" s="1" t="s">
        <v>52</v>
      </c>
      <c r="P475" s="1" t="s">
        <v>52</v>
      </c>
      <c r="Q475" s="1" t="s">
        <v>709</v>
      </c>
      <c r="R475" s="1" t="s">
        <v>65</v>
      </c>
      <c r="S475" s="1" t="s">
        <v>65</v>
      </c>
      <c r="T475" s="1" t="s">
        <v>65</v>
      </c>
      <c r="U475">
        <v>3</v>
      </c>
      <c r="V475">
        <v>2</v>
      </c>
      <c r="W475">
        <v>0.01</v>
      </c>
      <c r="AR475" s="1" t="s">
        <v>52</v>
      </c>
      <c r="AS475" s="1" t="s">
        <v>52</v>
      </c>
      <c r="AU475" s="1" t="s">
        <v>765</v>
      </c>
      <c r="AV475">
        <v>240</v>
      </c>
    </row>
    <row r="476" spans="1:48" ht="30" customHeight="1">
      <c r="A476" s="13" t="s">
        <v>749</v>
      </c>
      <c r="B476" s="13" t="s">
        <v>52</v>
      </c>
      <c r="C476" s="13" t="s">
        <v>52</v>
      </c>
      <c r="D476" s="11"/>
      <c r="E476" s="12">
        <v>0</v>
      </c>
      <c r="F476" s="12">
        <f>SUM(F472:F475)</f>
        <v>0</v>
      </c>
      <c r="G476" s="12">
        <v>0</v>
      </c>
      <c r="H476" s="12">
        <f>SUM(H472:H475)</f>
        <v>0</v>
      </c>
      <c r="I476" s="12">
        <v>0</v>
      </c>
      <c r="J476" s="12">
        <f>SUM(J472:J475)</f>
        <v>0</v>
      </c>
      <c r="K476" s="12"/>
      <c r="L476" s="12">
        <f>SUM(L472:L475)</f>
        <v>0</v>
      </c>
      <c r="M476" s="13" t="s">
        <v>52</v>
      </c>
      <c r="N476" s="1" t="s">
        <v>750</v>
      </c>
      <c r="O476" s="1" t="s">
        <v>52</v>
      </c>
      <c r="P476" s="1" t="s">
        <v>52</v>
      </c>
      <c r="Q476" s="1" t="s">
        <v>52</v>
      </c>
      <c r="R476" s="1" t="s">
        <v>65</v>
      </c>
      <c r="S476" s="1" t="s">
        <v>65</v>
      </c>
      <c r="T476" s="1" t="s">
        <v>65</v>
      </c>
      <c r="AR476" s="1" t="s">
        <v>52</v>
      </c>
      <c r="AS476" s="1" t="s">
        <v>52</v>
      </c>
      <c r="AU476" s="1" t="s">
        <v>751</v>
      </c>
      <c r="AV476">
        <v>225</v>
      </c>
    </row>
    <row r="477" spans="1:48" ht="30" customHeight="1">
      <c r="A477" s="13" t="s">
        <v>766</v>
      </c>
      <c r="B477" s="13" t="s">
        <v>767</v>
      </c>
      <c r="C477" s="13" t="s">
        <v>52</v>
      </c>
      <c r="D477" s="11"/>
      <c r="E477" s="12">
        <v>0</v>
      </c>
      <c r="F477" s="12">
        <f>TRUNC(E477*D477, 0)</f>
        <v>0</v>
      </c>
      <c r="G477" s="12">
        <v>0</v>
      </c>
      <c r="H477" s="12">
        <f>TRUNC(G477*D477, 0)</f>
        <v>0</v>
      </c>
      <c r="I477" s="12">
        <v>0</v>
      </c>
      <c r="J477" s="12">
        <f>TRUNC(I477*D477, 0)</f>
        <v>0</v>
      </c>
      <c r="K477" s="12">
        <f t="shared" ref="K477:L479" si="39">TRUNC(E477+G477+I477, 0)</f>
        <v>0</v>
      </c>
      <c r="L477" s="12">
        <f t="shared" si="39"/>
        <v>0</v>
      </c>
      <c r="M477" s="13" t="s">
        <v>52</v>
      </c>
      <c r="N477" s="1" t="s">
        <v>52</v>
      </c>
      <c r="O477" s="1" t="s">
        <v>52</v>
      </c>
      <c r="P477" s="1" t="s">
        <v>52</v>
      </c>
      <c r="Q477" s="1" t="s">
        <v>709</v>
      </c>
      <c r="R477" s="1" t="s">
        <v>65</v>
      </c>
      <c r="S477" s="1" t="s">
        <v>65</v>
      </c>
      <c r="T477" s="1" t="s">
        <v>65</v>
      </c>
      <c r="AR477" s="1" t="s">
        <v>52</v>
      </c>
      <c r="AS477" s="1" t="s">
        <v>52</v>
      </c>
      <c r="AU477" s="1" t="s">
        <v>709</v>
      </c>
      <c r="AV477">
        <v>206</v>
      </c>
    </row>
    <row r="478" spans="1:48" ht="30" customHeight="1">
      <c r="A478" s="13" t="s">
        <v>768</v>
      </c>
      <c r="B478" s="13" t="s">
        <v>52</v>
      </c>
      <c r="C478" s="13" t="s">
        <v>52</v>
      </c>
      <c r="D478" s="11"/>
      <c r="E478" s="12">
        <v>0</v>
      </c>
      <c r="F478" s="12">
        <f>TRUNC(E478*D478, 0)</f>
        <v>0</v>
      </c>
      <c r="G478" s="12">
        <v>0</v>
      </c>
      <c r="H478" s="12">
        <f>TRUNC(G478*D478, 0)</f>
        <v>0</v>
      </c>
      <c r="I478" s="12">
        <v>0</v>
      </c>
      <c r="J478" s="12">
        <f>TRUNC(I478*D478, 0)</f>
        <v>0</v>
      </c>
      <c r="K478" s="12">
        <f t="shared" si="39"/>
        <v>0</v>
      </c>
      <c r="L478" s="12">
        <f t="shared" si="39"/>
        <v>0</v>
      </c>
      <c r="M478" s="13" t="s">
        <v>52</v>
      </c>
      <c r="N478" s="1" t="s">
        <v>52</v>
      </c>
      <c r="O478" s="1" t="s">
        <v>52</v>
      </c>
      <c r="P478" s="1" t="s">
        <v>52</v>
      </c>
      <c r="Q478" s="1" t="s">
        <v>709</v>
      </c>
      <c r="R478" s="1" t="s">
        <v>65</v>
      </c>
      <c r="S478" s="1" t="s">
        <v>65</v>
      </c>
      <c r="T478" s="1" t="s">
        <v>65</v>
      </c>
      <c r="AR478" s="1" t="s">
        <v>52</v>
      </c>
      <c r="AS478" s="1" t="s">
        <v>52</v>
      </c>
      <c r="AU478" s="1" t="s">
        <v>709</v>
      </c>
      <c r="AV478">
        <v>207</v>
      </c>
    </row>
    <row r="479" spans="1:48" ht="30" customHeight="1">
      <c r="A479" s="13" t="s">
        <v>769</v>
      </c>
      <c r="B479" s="13" t="s">
        <v>770</v>
      </c>
      <c r="C479" s="13" t="s">
        <v>244</v>
      </c>
      <c r="D479" s="11">
        <v>1</v>
      </c>
      <c r="E479" s="12" t="e">
        <f>TRUNC(#REF!,0)</f>
        <v>#REF!</v>
      </c>
      <c r="F479" s="12" t="e">
        <f>TRUNC(E479*D479, 0)</f>
        <v>#REF!</v>
      </c>
      <c r="G479" s="12" t="e">
        <f>TRUNC(#REF!,0)</f>
        <v>#REF!</v>
      </c>
      <c r="H479" s="12" t="e">
        <f>TRUNC(G479*D479, 0)</f>
        <v>#REF!</v>
      </c>
      <c r="I479" s="12" t="e">
        <f>TRUNC(#REF!,0)</f>
        <v>#REF!</v>
      </c>
      <c r="J479" s="12" t="e">
        <f>TRUNC(I479*D479, 0)</f>
        <v>#REF!</v>
      </c>
      <c r="K479" s="12" t="e">
        <f t="shared" si="39"/>
        <v>#REF!</v>
      </c>
      <c r="L479" s="12" t="e">
        <f t="shared" si="39"/>
        <v>#REF!</v>
      </c>
      <c r="M479" s="13" t="s">
        <v>52</v>
      </c>
      <c r="N479" s="1" t="s">
        <v>771</v>
      </c>
      <c r="O479" s="1" t="s">
        <v>52</v>
      </c>
      <c r="P479" s="1" t="s">
        <v>52</v>
      </c>
      <c r="Q479" s="1" t="s">
        <v>709</v>
      </c>
      <c r="R479" s="1" t="s">
        <v>65</v>
      </c>
      <c r="S479" s="1" t="s">
        <v>65</v>
      </c>
      <c r="T479" s="1" t="s">
        <v>64</v>
      </c>
      <c r="AR479" s="1" t="s">
        <v>52</v>
      </c>
      <c r="AS479" s="1" t="s">
        <v>52</v>
      </c>
      <c r="AU479" s="1" t="s">
        <v>772</v>
      </c>
      <c r="AV479">
        <v>208</v>
      </c>
    </row>
    <row r="480" spans="1:48" ht="30" customHeight="1">
      <c r="A480" s="11"/>
      <c r="B480" s="11"/>
      <c r="C480" s="11"/>
      <c r="D480" s="11"/>
      <c r="E480" s="12"/>
      <c r="F480" s="12"/>
      <c r="G480" s="12"/>
      <c r="H480" s="12"/>
      <c r="I480" s="12"/>
      <c r="J480" s="12"/>
      <c r="K480" s="12"/>
      <c r="L480" s="12"/>
      <c r="M480" s="11"/>
      <c r="Q480" s="1" t="s">
        <v>709</v>
      </c>
    </row>
    <row r="481" spans="1:48" ht="30" customHeight="1">
      <c r="A481" s="11"/>
      <c r="B481" s="11"/>
      <c r="C481" s="11"/>
      <c r="D481" s="11"/>
      <c r="E481" s="12"/>
      <c r="F481" s="12"/>
      <c r="G481" s="12"/>
      <c r="H481" s="12"/>
      <c r="I481" s="12"/>
      <c r="J481" s="12"/>
      <c r="K481" s="12"/>
      <c r="L481" s="12"/>
      <c r="M481" s="11"/>
      <c r="Q481" s="1" t="s">
        <v>709</v>
      </c>
    </row>
    <row r="482" spans="1:48" ht="30" customHeight="1">
      <c r="A482" s="11"/>
      <c r="B482" s="11"/>
      <c r="C482" s="11"/>
      <c r="D482" s="11"/>
      <c r="E482" s="12"/>
      <c r="F482" s="12"/>
      <c r="G482" s="12"/>
      <c r="H482" s="12"/>
      <c r="I482" s="12"/>
      <c r="J482" s="12"/>
      <c r="K482" s="12"/>
      <c r="L482" s="12"/>
      <c r="M482" s="11"/>
      <c r="Q482" s="1" t="s">
        <v>709</v>
      </c>
    </row>
    <row r="483" spans="1:48" ht="30" customHeight="1">
      <c r="A483" s="13" t="s">
        <v>79</v>
      </c>
      <c r="B483" s="11"/>
      <c r="C483" s="11"/>
      <c r="D483" s="11"/>
      <c r="E483" s="12"/>
      <c r="F483" s="12" t="e">
        <f>SUMIF(Q461:Q482,"0102",F461:F482)</f>
        <v>#REF!</v>
      </c>
      <c r="G483" s="12"/>
      <c r="H483" s="12" t="e">
        <f>SUMIF(Q461:Q482,"0102",H461:H482)</f>
        <v>#REF!</v>
      </c>
      <c r="I483" s="12"/>
      <c r="J483" s="12" t="e">
        <f>SUMIF(Q461:Q482,"0102",J461:J482)</f>
        <v>#REF!</v>
      </c>
      <c r="K483" s="12"/>
      <c r="L483" s="12" t="e">
        <f>SUMIF(Q461:Q482,"0102",L461:L482)</f>
        <v>#REF!</v>
      </c>
      <c r="M483" s="11"/>
      <c r="N483" t="s">
        <v>80</v>
      </c>
    </row>
    <row r="484" spans="1:48" ht="30" customHeight="1">
      <c r="A484" s="13" t="s">
        <v>773</v>
      </c>
      <c r="B484" s="13" t="s">
        <v>52</v>
      </c>
      <c r="C484" s="11"/>
      <c r="D484" s="11"/>
      <c r="E484" s="12"/>
      <c r="F484" s="12"/>
      <c r="G484" s="12"/>
      <c r="H484" s="12"/>
      <c r="I484" s="12"/>
      <c r="J484" s="12"/>
      <c r="K484" s="12"/>
      <c r="L484" s="12"/>
      <c r="M484" s="11"/>
      <c r="Q484" s="1" t="s">
        <v>774</v>
      </c>
    </row>
    <row r="485" spans="1:48" ht="30" customHeight="1">
      <c r="A485" s="13" t="s">
        <v>776</v>
      </c>
      <c r="B485" s="13" t="s">
        <v>777</v>
      </c>
      <c r="C485" s="13" t="s">
        <v>778</v>
      </c>
      <c r="D485" s="11">
        <v>-9631</v>
      </c>
      <c r="E485" s="12" t="e">
        <f>TRUNC(#REF!,0)</f>
        <v>#REF!</v>
      </c>
      <c r="F485" s="12" t="e">
        <f>TRUNC(E485*D485, 0)</f>
        <v>#REF!</v>
      </c>
      <c r="G485" s="12" t="e">
        <f>TRUNC(#REF!,0)</f>
        <v>#REF!</v>
      </c>
      <c r="H485" s="12" t="e">
        <f>TRUNC(G485*D485, 0)</f>
        <v>#REF!</v>
      </c>
      <c r="I485" s="12" t="e">
        <f>TRUNC(#REF!,0)</f>
        <v>#REF!</v>
      </c>
      <c r="J485" s="12" t="e">
        <f>TRUNC(I485*D485, 0)</f>
        <v>#REF!</v>
      </c>
      <c r="K485" s="12" t="e">
        <f t="shared" ref="K485:L488" si="40">TRUNC(E485+G485+I485, 0)</f>
        <v>#REF!</v>
      </c>
      <c r="L485" s="12" t="e">
        <f t="shared" si="40"/>
        <v>#REF!</v>
      </c>
      <c r="M485" s="13" t="s">
        <v>779</v>
      </c>
      <c r="N485" s="1" t="s">
        <v>780</v>
      </c>
      <c r="O485" s="1" t="s">
        <v>52</v>
      </c>
      <c r="P485" s="1" t="s">
        <v>52</v>
      </c>
      <c r="Q485" s="1" t="s">
        <v>774</v>
      </c>
      <c r="R485" s="1" t="s">
        <v>65</v>
      </c>
      <c r="S485" s="1" t="s">
        <v>65</v>
      </c>
      <c r="T485" s="1" t="s">
        <v>64</v>
      </c>
      <c r="AR485" s="1" t="s">
        <v>52</v>
      </c>
      <c r="AS485" s="1" t="s">
        <v>52</v>
      </c>
      <c r="AU485" s="1" t="s">
        <v>781</v>
      </c>
      <c r="AV485">
        <v>154</v>
      </c>
    </row>
    <row r="486" spans="1:48" ht="30" customHeight="1">
      <c r="A486" s="13" t="s">
        <v>782</v>
      </c>
      <c r="B486" s="13" t="s">
        <v>777</v>
      </c>
      <c r="C486" s="13" t="s">
        <v>612</v>
      </c>
      <c r="D486" s="11">
        <v>-3.5209999999999999</v>
      </c>
      <c r="E486" s="12" t="e">
        <f>TRUNC(#REF!,0)</f>
        <v>#REF!</v>
      </c>
      <c r="F486" s="12" t="e">
        <f>TRUNC(E486*D486, 0)</f>
        <v>#REF!</v>
      </c>
      <c r="G486" s="12" t="e">
        <f>TRUNC(#REF!,0)</f>
        <v>#REF!</v>
      </c>
      <c r="H486" s="12" t="e">
        <f>TRUNC(G486*D486, 0)</f>
        <v>#REF!</v>
      </c>
      <c r="I486" s="12" t="e">
        <f>TRUNC(#REF!,0)</f>
        <v>#REF!</v>
      </c>
      <c r="J486" s="12" t="e">
        <f>TRUNC(I486*D486, 0)</f>
        <v>#REF!</v>
      </c>
      <c r="K486" s="12" t="e">
        <f t="shared" si="40"/>
        <v>#REF!</v>
      </c>
      <c r="L486" s="12" t="e">
        <f t="shared" si="40"/>
        <v>#REF!</v>
      </c>
      <c r="M486" s="13" t="s">
        <v>779</v>
      </c>
      <c r="N486" s="1" t="s">
        <v>783</v>
      </c>
      <c r="O486" s="1" t="s">
        <v>52</v>
      </c>
      <c r="P486" s="1" t="s">
        <v>52</v>
      </c>
      <c r="Q486" s="1" t="s">
        <v>774</v>
      </c>
      <c r="R486" s="1" t="s">
        <v>65</v>
      </c>
      <c r="S486" s="1" t="s">
        <v>65</v>
      </c>
      <c r="T486" s="1" t="s">
        <v>64</v>
      </c>
      <c r="AR486" s="1" t="s">
        <v>52</v>
      </c>
      <c r="AS486" s="1" t="s">
        <v>52</v>
      </c>
      <c r="AU486" s="1" t="s">
        <v>784</v>
      </c>
      <c r="AV486">
        <v>155</v>
      </c>
    </row>
    <row r="487" spans="1:48" ht="30" customHeight="1">
      <c r="A487" s="13" t="s">
        <v>776</v>
      </c>
      <c r="B487" s="13" t="s">
        <v>785</v>
      </c>
      <c r="C487" s="13" t="s">
        <v>778</v>
      </c>
      <c r="D487" s="11">
        <v>-66</v>
      </c>
      <c r="E487" s="12" t="e">
        <f>TRUNC(#REF!,0)</f>
        <v>#REF!</v>
      </c>
      <c r="F487" s="12" t="e">
        <f>TRUNC(E487*D487, 0)</f>
        <v>#REF!</v>
      </c>
      <c r="G487" s="12" t="e">
        <f>TRUNC(#REF!,0)</f>
        <v>#REF!</v>
      </c>
      <c r="H487" s="12" t="e">
        <f>TRUNC(G487*D487, 0)</f>
        <v>#REF!</v>
      </c>
      <c r="I487" s="12" t="e">
        <f>TRUNC(#REF!,0)</f>
        <v>#REF!</v>
      </c>
      <c r="J487" s="12" t="e">
        <f>TRUNC(I487*D487, 0)</f>
        <v>#REF!</v>
      </c>
      <c r="K487" s="12" t="e">
        <f t="shared" si="40"/>
        <v>#REF!</v>
      </c>
      <c r="L487" s="12" t="e">
        <f t="shared" si="40"/>
        <v>#REF!</v>
      </c>
      <c r="M487" s="13" t="s">
        <v>779</v>
      </c>
      <c r="N487" s="1" t="s">
        <v>786</v>
      </c>
      <c r="O487" s="1" t="s">
        <v>52</v>
      </c>
      <c r="P487" s="1" t="s">
        <v>52</v>
      </c>
      <c r="Q487" s="1" t="s">
        <v>774</v>
      </c>
      <c r="R487" s="1" t="s">
        <v>65</v>
      </c>
      <c r="S487" s="1" t="s">
        <v>65</v>
      </c>
      <c r="T487" s="1" t="s">
        <v>64</v>
      </c>
      <c r="AR487" s="1" t="s">
        <v>52</v>
      </c>
      <c r="AS487" s="1" t="s">
        <v>52</v>
      </c>
      <c r="AU487" s="1" t="s">
        <v>787</v>
      </c>
      <c r="AV487">
        <v>156</v>
      </c>
    </row>
    <row r="488" spans="1:48" ht="30" customHeight="1">
      <c r="A488" s="13" t="s">
        <v>776</v>
      </c>
      <c r="B488" s="13" t="s">
        <v>788</v>
      </c>
      <c r="C488" s="13" t="s">
        <v>778</v>
      </c>
      <c r="D488" s="11">
        <v>-1764</v>
      </c>
      <c r="E488" s="12" t="e">
        <f>TRUNC(#REF!,0)</f>
        <v>#REF!</v>
      </c>
      <c r="F488" s="12" t="e">
        <f>TRUNC(E488*D488, 0)</f>
        <v>#REF!</v>
      </c>
      <c r="G488" s="12" t="e">
        <f>TRUNC(#REF!,0)</f>
        <v>#REF!</v>
      </c>
      <c r="H488" s="12" t="e">
        <f>TRUNC(G488*D488, 0)</f>
        <v>#REF!</v>
      </c>
      <c r="I488" s="12" t="e">
        <f>TRUNC(#REF!,0)</f>
        <v>#REF!</v>
      </c>
      <c r="J488" s="12" t="e">
        <f>TRUNC(I488*D488, 0)</f>
        <v>#REF!</v>
      </c>
      <c r="K488" s="12" t="e">
        <f t="shared" si="40"/>
        <v>#REF!</v>
      </c>
      <c r="L488" s="12" t="e">
        <f t="shared" si="40"/>
        <v>#REF!</v>
      </c>
      <c r="M488" s="13" t="s">
        <v>779</v>
      </c>
      <c r="N488" s="1" t="s">
        <v>789</v>
      </c>
      <c r="O488" s="1" t="s">
        <v>52</v>
      </c>
      <c r="P488" s="1" t="s">
        <v>52</v>
      </c>
      <c r="Q488" s="1" t="s">
        <v>774</v>
      </c>
      <c r="R488" s="1" t="s">
        <v>65</v>
      </c>
      <c r="S488" s="1" t="s">
        <v>65</v>
      </c>
      <c r="T488" s="1" t="s">
        <v>64</v>
      </c>
      <c r="AR488" s="1" t="s">
        <v>52</v>
      </c>
      <c r="AS488" s="1" t="s">
        <v>52</v>
      </c>
      <c r="AU488" s="1" t="s">
        <v>790</v>
      </c>
      <c r="AV488">
        <v>157</v>
      </c>
    </row>
    <row r="489" spans="1:48" ht="30" customHeight="1">
      <c r="A489" s="11"/>
      <c r="B489" s="11"/>
      <c r="C489" s="11"/>
      <c r="D489" s="11"/>
      <c r="E489" s="12"/>
      <c r="F489" s="12"/>
      <c r="G489" s="12"/>
      <c r="H489" s="12"/>
      <c r="I489" s="12"/>
      <c r="J489" s="12"/>
      <c r="K489" s="12"/>
      <c r="L489" s="12"/>
      <c r="M489" s="11"/>
      <c r="Q489" s="1" t="s">
        <v>774</v>
      </c>
    </row>
    <row r="490" spans="1:48" ht="30" customHeight="1">
      <c r="A490" s="11"/>
      <c r="B490" s="11"/>
      <c r="C490" s="11"/>
      <c r="D490" s="11"/>
      <c r="E490" s="12"/>
      <c r="F490" s="12"/>
      <c r="G490" s="12"/>
      <c r="H490" s="12"/>
      <c r="I490" s="12"/>
      <c r="J490" s="12"/>
      <c r="K490" s="12"/>
      <c r="L490" s="12"/>
      <c r="M490" s="11"/>
      <c r="Q490" s="1" t="s">
        <v>774</v>
      </c>
    </row>
    <row r="491" spans="1:48" ht="30" customHeight="1">
      <c r="A491" s="11"/>
      <c r="B491" s="11"/>
      <c r="C491" s="11"/>
      <c r="D491" s="11"/>
      <c r="E491" s="12"/>
      <c r="F491" s="12"/>
      <c r="G491" s="12"/>
      <c r="H491" s="12"/>
      <c r="I491" s="12"/>
      <c r="J491" s="12"/>
      <c r="K491" s="12"/>
      <c r="L491" s="12"/>
      <c r="M491" s="11"/>
      <c r="Q491" s="1" t="s">
        <v>774</v>
      </c>
    </row>
    <row r="492" spans="1:48" ht="30" customHeight="1">
      <c r="A492" s="11"/>
      <c r="B492" s="11"/>
      <c r="C492" s="11"/>
      <c r="D492" s="11"/>
      <c r="E492" s="12"/>
      <c r="F492" s="12"/>
      <c r="G492" s="12"/>
      <c r="H492" s="12"/>
      <c r="I492" s="12"/>
      <c r="J492" s="12"/>
      <c r="K492" s="12"/>
      <c r="L492" s="12"/>
      <c r="M492" s="11"/>
      <c r="Q492" s="1" t="s">
        <v>774</v>
      </c>
    </row>
    <row r="493" spans="1:48" ht="30" customHeight="1">
      <c r="A493" s="11"/>
      <c r="B493" s="11"/>
      <c r="C493" s="11"/>
      <c r="D493" s="11"/>
      <c r="E493" s="12"/>
      <c r="F493" s="12"/>
      <c r="G493" s="12"/>
      <c r="H493" s="12"/>
      <c r="I493" s="12"/>
      <c r="J493" s="12"/>
      <c r="K493" s="12"/>
      <c r="L493" s="12"/>
      <c r="M493" s="11"/>
      <c r="Q493" s="1" t="s">
        <v>774</v>
      </c>
    </row>
    <row r="494" spans="1:48" ht="30" customHeight="1">
      <c r="A494" s="11"/>
      <c r="B494" s="11"/>
      <c r="C494" s="11"/>
      <c r="D494" s="11"/>
      <c r="E494" s="12"/>
      <c r="F494" s="12"/>
      <c r="G494" s="12"/>
      <c r="H494" s="12"/>
      <c r="I494" s="12"/>
      <c r="J494" s="12"/>
      <c r="K494" s="12"/>
      <c r="L494" s="12"/>
      <c r="M494" s="11"/>
      <c r="Q494" s="1" t="s">
        <v>774</v>
      </c>
    </row>
    <row r="495" spans="1:48" ht="30" customHeight="1">
      <c r="A495" s="11"/>
      <c r="B495" s="11"/>
      <c r="C495" s="11"/>
      <c r="D495" s="11"/>
      <c r="E495" s="12"/>
      <c r="F495" s="12"/>
      <c r="G495" s="12"/>
      <c r="H495" s="12"/>
      <c r="I495" s="12"/>
      <c r="J495" s="12"/>
      <c r="K495" s="12"/>
      <c r="L495" s="12"/>
      <c r="M495" s="11"/>
      <c r="Q495" s="1" t="s">
        <v>774</v>
      </c>
    </row>
    <row r="496" spans="1:48" ht="30" customHeight="1">
      <c r="A496" s="11"/>
      <c r="B496" s="11"/>
      <c r="C496" s="11"/>
      <c r="D496" s="11"/>
      <c r="E496" s="12"/>
      <c r="F496" s="12"/>
      <c r="G496" s="12"/>
      <c r="H496" s="12"/>
      <c r="I496" s="12"/>
      <c r="J496" s="12"/>
      <c r="K496" s="12"/>
      <c r="L496" s="12"/>
      <c r="M496" s="11"/>
      <c r="Q496" s="1" t="s">
        <v>774</v>
      </c>
    </row>
    <row r="497" spans="1:48" ht="30" customHeight="1">
      <c r="A497" s="11"/>
      <c r="B497" s="11"/>
      <c r="C497" s="11"/>
      <c r="D497" s="11"/>
      <c r="E497" s="12"/>
      <c r="F497" s="12"/>
      <c r="G497" s="12"/>
      <c r="H497" s="12"/>
      <c r="I497" s="12"/>
      <c r="J497" s="12"/>
      <c r="K497" s="12"/>
      <c r="L497" s="12"/>
      <c r="M497" s="11"/>
      <c r="Q497" s="1" t="s">
        <v>774</v>
      </c>
    </row>
    <row r="498" spans="1:48" ht="30" customHeight="1">
      <c r="A498" s="11"/>
      <c r="B498" s="11"/>
      <c r="C498" s="11"/>
      <c r="D498" s="11"/>
      <c r="E498" s="12"/>
      <c r="F498" s="12"/>
      <c r="G498" s="12"/>
      <c r="H498" s="12"/>
      <c r="I498" s="12"/>
      <c r="J498" s="12"/>
      <c r="K498" s="12"/>
      <c r="L498" s="12"/>
      <c r="M498" s="11"/>
      <c r="Q498" s="1" t="s">
        <v>774</v>
      </c>
    </row>
    <row r="499" spans="1:48" ht="30" customHeight="1">
      <c r="A499" s="11"/>
      <c r="B499" s="11"/>
      <c r="C499" s="11"/>
      <c r="D499" s="11"/>
      <c r="E499" s="12"/>
      <c r="F499" s="12"/>
      <c r="G499" s="12"/>
      <c r="H499" s="12"/>
      <c r="I499" s="12"/>
      <c r="J499" s="12"/>
      <c r="K499" s="12"/>
      <c r="L499" s="12"/>
      <c r="M499" s="11"/>
      <c r="Q499" s="1" t="s">
        <v>774</v>
      </c>
    </row>
    <row r="500" spans="1:48" ht="30" customHeight="1">
      <c r="A500" s="11"/>
      <c r="B500" s="11"/>
      <c r="C500" s="11"/>
      <c r="D500" s="11"/>
      <c r="E500" s="12"/>
      <c r="F500" s="12"/>
      <c r="G500" s="12"/>
      <c r="H500" s="12"/>
      <c r="I500" s="12"/>
      <c r="J500" s="12"/>
      <c r="K500" s="12"/>
      <c r="L500" s="12"/>
      <c r="M500" s="11"/>
      <c r="Q500" s="1" t="s">
        <v>774</v>
      </c>
    </row>
    <row r="501" spans="1:48" ht="30" customHeight="1">
      <c r="A501" s="11"/>
      <c r="B501" s="11"/>
      <c r="C501" s="11"/>
      <c r="D501" s="11"/>
      <c r="E501" s="12"/>
      <c r="F501" s="12"/>
      <c r="G501" s="12"/>
      <c r="H501" s="12"/>
      <c r="I501" s="12"/>
      <c r="J501" s="12"/>
      <c r="K501" s="12"/>
      <c r="L501" s="12"/>
      <c r="M501" s="11"/>
      <c r="Q501" s="1" t="s">
        <v>774</v>
      </c>
    </row>
    <row r="502" spans="1:48" ht="30" customHeight="1">
      <c r="A502" s="11"/>
      <c r="B502" s="11"/>
      <c r="C502" s="11"/>
      <c r="D502" s="11"/>
      <c r="E502" s="12"/>
      <c r="F502" s="12"/>
      <c r="G502" s="12"/>
      <c r="H502" s="12"/>
      <c r="I502" s="12"/>
      <c r="J502" s="12"/>
      <c r="K502" s="12"/>
      <c r="L502" s="12"/>
      <c r="M502" s="11"/>
      <c r="Q502" s="1" t="s">
        <v>774</v>
      </c>
    </row>
    <row r="503" spans="1:48" ht="30" customHeight="1">
      <c r="A503" s="11"/>
      <c r="B503" s="11"/>
      <c r="C503" s="11"/>
      <c r="D503" s="11"/>
      <c r="E503" s="12"/>
      <c r="F503" s="12"/>
      <c r="G503" s="12"/>
      <c r="H503" s="12"/>
      <c r="I503" s="12"/>
      <c r="J503" s="12"/>
      <c r="K503" s="12"/>
      <c r="L503" s="12"/>
      <c r="M503" s="11"/>
      <c r="Q503" s="1" t="s">
        <v>774</v>
      </c>
    </row>
    <row r="504" spans="1:48" ht="30" customHeight="1">
      <c r="A504" s="11"/>
      <c r="B504" s="11"/>
      <c r="C504" s="11"/>
      <c r="D504" s="11"/>
      <c r="E504" s="12"/>
      <c r="F504" s="12"/>
      <c r="G504" s="12"/>
      <c r="H504" s="12"/>
      <c r="I504" s="12"/>
      <c r="J504" s="12"/>
      <c r="K504" s="12"/>
      <c r="L504" s="12"/>
      <c r="M504" s="11"/>
      <c r="Q504" s="1" t="s">
        <v>774</v>
      </c>
    </row>
    <row r="505" spans="1:48" ht="30" customHeight="1">
      <c r="A505" s="11"/>
      <c r="B505" s="11"/>
      <c r="C505" s="11"/>
      <c r="D505" s="11"/>
      <c r="E505" s="12"/>
      <c r="F505" s="12"/>
      <c r="G505" s="12"/>
      <c r="H505" s="12"/>
      <c r="I505" s="12"/>
      <c r="J505" s="12"/>
      <c r="K505" s="12"/>
      <c r="L505" s="12"/>
      <c r="M505" s="11"/>
      <c r="Q505" s="1" t="s">
        <v>774</v>
      </c>
    </row>
    <row r="506" spans="1:48" ht="30" customHeight="1">
      <c r="A506" s="11"/>
      <c r="B506" s="11"/>
      <c r="C506" s="11"/>
      <c r="D506" s="11"/>
      <c r="E506" s="12"/>
      <c r="F506" s="12"/>
      <c r="G506" s="12"/>
      <c r="H506" s="12"/>
      <c r="I506" s="12"/>
      <c r="J506" s="12"/>
      <c r="K506" s="12"/>
      <c r="L506" s="12"/>
      <c r="M506" s="11"/>
      <c r="Q506" s="1" t="s">
        <v>774</v>
      </c>
    </row>
    <row r="507" spans="1:48" ht="30" customHeight="1">
      <c r="A507" s="13" t="s">
        <v>79</v>
      </c>
      <c r="B507" s="11"/>
      <c r="C507" s="11"/>
      <c r="D507" s="11"/>
      <c r="E507" s="12"/>
      <c r="F507" s="12" t="e">
        <f>SUMIF(Q485:Q506,"0103",F485:F506)</f>
        <v>#REF!</v>
      </c>
      <c r="G507" s="12"/>
      <c r="H507" s="12" t="e">
        <f>SUMIF(Q485:Q506,"0103",H485:H506)</f>
        <v>#REF!</v>
      </c>
      <c r="I507" s="12"/>
      <c r="J507" s="12" t="e">
        <f>SUMIF(Q485:Q506,"0103",J485:J506)</f>
        <v>#REF!</v>
      </c>
      <c r="K507" s="12"/>
      <c r="L507" s="12" t="e">
        <f>SUMIF(Q485:Q506,"0103",L485:L506)</f>
        <v>#REF!</v>
      </c>
      <c r="M507" s="11"/>
      <c r="N507" t="s">
        <v>80</v>
      </c>
    </row>
    <row r="508" spans="1:48" ht="30" customHeight="1">
      <c r="A508" s="13" t="s">
        <v>791</v>
      </c>
      <c r="B508" s="13" t="s">
        <v>52</v>
      </c>
      <c r="C508" s="11"/>
      <c r="D508" s="11"/>
      <c r="E508" s="12"/>
      <c r="F508" s="12"/>
      <c r="G508" s="12"/>
      <c r="H508" s="12"/>
      <c r="I508" s="12"/>
      <c r="J508" s="12"/>
      <c r="K508" s="12"/>
      <c r="L508" s="12"/>
      <c r="M508" s="11"/>
      <c r="Q508" s="1" t="s">
        <v>792</v>
      </c>
    </row>
    <row r="509" spans="1:48" ht="30" customHeight="1">
      <c r="A509" s="13" t="s">
        <v>794</v>
      </c>
      <c r="B509" s="13" t="s">
        <v>52</v>
      </c>
      <c r="C509" s="13" t="s">
        <v>52</v>
      </c>
      <c r="D509" s="11"/>
      <c r="E509" s="12">
        <v>0</v>
      </c>
      <c r="F509" s="12">
        <f t="shared" ref="F509:F519" si="41">TRUNC(E509*D509, 0)</f>
        <v>0</v>
      </c>
      <c r="G509" s="12">
        <v>0</v>
      </c>
      <c r="H509" s="12">
        <f t="shared" ref="H509:H519" si="42">TRUNC(G509*D509, 0)</f>
        <v>0</v>
      </c>
      <c r="I509" s="12">
        <v>0</v>
      </c>
      <c r="J509" s="12">
        <f t="shared" ref="J509:J519" si="43">TRUNC(I509*D509, 0)</f>
        <v>0</v>
      </c>
      <c r="K509" s="12">
        <f t="shared" ref="K509:K519" si="44">TRUNC(E509+G509+I509, 0)</f>
        <v>0</v>
      </c>
      <c r="L509" s="12">
        <f t="shared" ref="L509:L519" si="45">TRUNC(F509+H509+J509, 0)</f>
        <v>0</v>
      </c>
      <c r="M509" s="13" t="s">
        <v>52</v>
      </c>
      <c r="N509" s="1" t="s">
        <v>52</v>
      </c>
      <c r="O509" s="1" t="s">
        <v>52</v>
      </c>
      <c r="P509" s="1" t="s">
        <v>52</v>
      </c>
      <c r="Q509" s="1" t="s">
        <v>792</v>
      </c>
      <c r="R509" s="1" t="s">
        <v>65</v>
      </c>
      <c r="S509" s="1" t="s">
        <v>65</v>
      </c>
      <c r="T509" s="1" t="s">
        <v>65</v>
      </c>
      <c r="AR509" s="1" t="s">
        <v>52</v>
      </c>
      <c r="AS509" s="1" t="s">
        <v>52</v>
      </c>
      <c r="AU509" s="1" t="s">
        <v>792</v>
      </c>
      <c r="AV509">
        <v>253</v>
      </c>
    </row>
    <row r="510" spans="1:48" ht="30" customHeight="1">
      <c r="A510" s="13" t="s">
        <v>795</v>
      </c>
      <c r="B510" s="13" t="s">
        <v>796</v>
      </c>
      <c r="C510" s="13" t="s">
        <v>120</v>
      </c>
      <c r="D510" s="11">
        <v>137</v>
      </c>
      <c r="E510" s="12" t="e">
        <f>TRUNC(#REF!,0)</f>
        <v>#REF!</v>
      </c>
      <c r="F510" s="12" t="e">
        <f t="shared" si="41"/>
        <v>#REF!</v>
      </c>
      <c r="G510" s="12" t="e">
        <f>TRUNC(#REF!,0)</f>
        <v>#REF!</v>
      </c>
      <c r="H510" s="12" t="e">
        <f t="shared" si="42"/>
        <v>#REF!</v>
      </c>
      <c r="I510" s="12" t="e">
        <f>TRUNC(#REF!,0)</f>
        <v>#REF!</v>
      </c>
      <c r="J510" s="12" t="e">
        <f t="shared" si="43"/>
        <v>#REF!</v>
      </c>
      <c r="K510" s="12" t="e">
        <f t="shared" si="44"/>
        <v>#REF!</v>
      </c>
      <c r="L510" s="12" t="e">
        <f t="shared" si="45"/>
        <v>#REF!</v>
      </c>
      <c r="M510" s="13" t="s">
        <v>52</v>
      </c>
      <c r="N510" s="1" t="s">
        <v>797</v>
      </c>
      <c r="O510" s="1" t="s">
        <v>52</v>
      </c>
      <c r="P510" s="1" t="s">
        <v>52</v>
      </c>
      <c r="Q510" s="1" t="s">
        <v>792</v>
      </c>
      <c r="R510" s="1" t="s">
        <v>65</v>
      </c>
      <c r="S510" s="1" t="s">
        <v>65</v>
      </c>
      <c r="T510" s="1" t="s">
        <v>64</v>
      </c>
      <c r="X510">
        <v>1</v>
      </c>
      <c r="AR510" s="1" t="s">
        <v>52</v>
      </c>
      <c r="AS510" s="1" t="s">
        <v>52</v>
      </c>
      <c r="AU510" s="1" t="s">
        <v>798</v>
      </c>
      <c r="AV510">
        <v>254</v>
      </c>
    </row>
    <row r="511" spans="1:48" ht="30" customHeight="1">
      <c r="A511" s="13" t="s">
        <v>799</v>
      </c>
      <c r="B511" s="13" t="s">
        <v>800</v>
      </c>
      <c r="C511" s="13" t="s">
        <v>261</v>
      </c>
      <c r="D511" s="11">
        <v>8</v>
      </c>
      <c r="E511" s="12" t="e">
        <f>TRUNC(#REF!,0)</f>
        <v>#REF!</v>
      </c>
      <c r="F511" s="12" t="e">
        <f t="shared" si="41"/>
        <v>#REF!</v>
      </c>
      <c r="G511" s="12" t="e">
        <f>TRUNC(#REF!,0)</f>
        <v>#REF!</v>
      </c>
      <c r="H511" s="12" t="e">
        <f t="shared" si="42"/>
        <v>#REF!</v>
      </c>
      <c r="I511" s="12" t="e">
        <f>TRUNC(#REF!,0)</f>
        <v>#REF!</v>
      </c>
      <c r="J511" s="12" t="e">
        <f t="shared" si="43"/>
        <v>#REF!</v>
      </c>
      <c r="K511" s="12" t="e">
        <f t="shared" si="44"/>
        <v>#REF!</v>
      </c>
      <c r="L511" s="12" t="e">
        <f t="shared" si="45"/>
        <v>#REF!</v>
      </c>
      <c r="M511" s="13" t="s">
        <v>52</v>
      </c>
      <c r="N511" s="1" t="s">
        <v>801</v>
      </c>
      <c r="O511" s="1" t="s">
        <v>52</v>
      </c>
      <c r="P511" s="1" t="s">
        <v>52</v>
      </c>
      <c r="Q511" s="1" t="s">
        <v>792</v>
      </c>
      <c r="R511" s="1" t="s">
        <v>65</v>
      </c>
      <c r="S511" s="1" t="s">
        <v>65</v>
      </c>
      <c r="T511" s="1" t="s">
        <v>64</v>
      </c>
      <c r="X511">
        <v>1</v>
      </c>
      <c r="AR511" s="1" t="s">
        <v>52</v>
      </c>
      <c r="AS511" s="1" t="s">
        <v>52</v>
      </c>
      <c r="AU511" s="1" t="s">
        <v>802</v>
      </c>
      <c r="AV511">
        <v>255</v>
      </c>
    </row>
    <row r="512" spans="1:48" ht="30" customHeight="1">
      <c r="A512" s="13" t="s">
        <v>803</v>
      </c>
      <c r="B512" s="13" t="s">
        <v>804</v>
      </c>
      <c r="C512" s="13" t="s">
        <v>120</v>
      </c>
      <c r="D512" s="11">
        <v>135</v>
      </c>
      <c r="E512" s="12" t="e">
        <f>TRUNC(#REF!,0)</f>
        <v>#REF!</v>
      </c>
      <c r="F512" s="12" t="e">
        <f t="shared" si="41"/>
        <v>#REF!</v>
      </c>
      <c r="G512" s="12" t="e">
        <f>TRUNC(#REF!,0)</f>
        <v>#REF!</v>
      </c>
      <c r="H512" s="12" t="e">
        <f t="shared" si="42"/>
        <v>#REF!</v>
      </c>
      <c r="I512" s="12" t="e">
        <f>TRUNC(#REF!,0)</f>
        <v>#REF!</v>
      </c>
      <c r="J512" s="12" t="e">
        <f t="shared" si="43"/>
        <v>#REF!</v>
      </c>
      <c r="K512" s="12" t="e">
        <f t="shared" si="44"/>
        <v>#REF!</v>
      </c>
      <c r="L512" s="12" t="e">
        <f t="shared" si="45"/>
        <v>#REF!</v>
      </c>
      <c r="M512" s="13" t="s">
        <v>52</v>
      </c>
      <c r="N512" s="1" t="s">
        <v>805</v>
      </c>
      <c r="O512" s="1" t="s">
        <v>52</v>
      </c>
      <c r="P512" s="1" t="s">
        <v>52</v>
      </c>
      <c r="Q512" s="1" t="s">
        <v>792</v>
      </c>
      <c r="R512" s="1" t="s">
        <v>65</v>
      </c>
      <c r="S512" s="1" t="s">
        <v>65</v>
      </c>
      <c r="T512" s="1" t="s">
        <v>64</v>
      </c>
      <c r="X512">
        <v>1</v>
      </c>
      <c r="AR512" s="1" t="s">
        <v>52</v>
      </c>
      <c r="AS512" s="1" t="s">
        <v>52</v>
      </c>
      <c r="AU512" s="1" t="s">
        <v>806</v>
      </c>
      <c r="AV512">
        <v>256</v>
      </c>
    </row>
    <row r="513" spans="1:48" ht="30" customHeight="1">
      <c r="A513" s="13" t="s">
        <v>807</v>
      </c>
      <c r="B513" s="13" t="s">
        <v>808</v>
      </c>
      <c r="C513" s="13" t="s">
        <v>261</v>
      </c>
      <c r="D513" s="11">
        <v>6</v>
      </c>
      <c r="E513" s="12" t="e">
        <f>TRUNC(#REF!,0)</f>
        <v>#REF!</v>
      </c>
      <c r="F513" s="12" t="e">
        <f t="shared" si="41"/>
        <v>#REF!</v>
      </c>
      <c r="G513" s="12" t="e">
        <f>TRUNC(#REF!,0)</f>
        <v>#REF!</v>
      </c>
      <c r="H513" s="12" t="e">
        <f t="shared" si="42"/>
        <v>#REF!</v>
      </c>
      <c r="I513" s="12" t="e">
        <f>TRUNC(#REF!,0)</f>
        <v>#REF!</v>
      </c>
      <c r="J513" s="12" t="e">
        <f t="shared" si="43"/>
        <v>#REF!</v>
      </c>
      <c r="K513" s="12" t="e">
        <f t="shared" si="44"/>
        <v>#REF!</v>
      </c>
      <c r="L513" s="12" t="e">
        <f t="shared" si="45"/>
        <v>#REF!</v>
      </c>
      <c r="M513" s="13" t="s">
        <v>52</v>
      </c>
      <c r="N513" s="1" t="s">
        <v>809</v>
      </c>
      <c r="O513" s="1" t="s">
        <v>52</v>
      </c>
      <c r="P513" s="1" t="s">
        <v>52</v>
      </c>
      <c r="Q513" s="1" t="s">
        <v>792</v>
      </c>
      <c r="R513" s="1" t="s">
        <v>65</v>
      </c>
      <c r="S513" s="1" t="s">
        <v>65</v>
      </c>
      <c r="T513" s="1" t="s">
        <v>64</v>
      </c>
      <c r="X513">
        <v>1</v>
      </c>
      <c r="AR513" s="1" t="s">
        <v>52</v>
      </c>
      <c r="AS513" s="1" t="s">
        <v>52</v>
      </c>
      <c r="AU513" s="1" t="s">
        <v>810</v>
      </c>
      <c r="AV513">
        <v>257</v>
      </c>
    </row>
    <row r="514" spans="1:48" ht="30" customHeight="1">
      <c r="A514" s="13" t="s">
        <v>811</v>
      </c>
      <c r="B514" s="13" t="s">
        <v>812</v>
      </c>
      <c r="C514" s="13" t="s">
        <v>261</v>
      </c>
      <c r="D514" s="11">
        <v>12</v>
      </c>
      <c r="E514" s="12" t="e">
        <f>TRUNC(#REF!,0)</f>
        <v>#REF!</v>
      </c>
      <c r="F514" s="12" t="e">
        <f t="shared" si="41"/>
        <v>#REF!</v>
      </c>
      <c r="G514" s="12" t="e">
        <f>TRUNC(#REF!,0)</f>
        <v>#REF!</v>
      </c>
      <c r="H514" s="12" t="e">
        <f t="shared" si="42"/>
        <v>#REF!</v>
      </c>
      <c r="I514" s="12" t="e">
        <f>TRUNC(#REF!,0)</f>
        <v>#REF!</v>
      </c>
      <c r="J514" s="12" t="e">
        <f t="shared" si="43"/>
        <v>#REF!</v>
      </c>
      <c r="K514" s="12" t="e">
        <f t="shared" si="44"/>
        <v>#REF!</v>
      </c>
      <c r="L514" s="12" t="e">
        <f t="shared" si="45"/>
        <v>#REF!</v>
      </c>
      <c r="M514" s="13" t="s">
        <v>52</v>
      </c>
      <c r="N514" s="1" t="s">
        <v>813</v>
      </c>
      <c r="O514" s="1" t="s">
        <v>52</v>
      </c>
      <c r="P514" s="1" t="s">
        <v>52</v>
      </c>
      <c r="Q514" s="1" t="s">
        <v>792</v>
      </c>
      <c r="R514" s="1" t="s">
        <v>65</v>
      </c>
      <c r="S514" s="1" t="s">
        <v>65</v>
      </c>
      <c r="T514" s="1" t="s">
        <v>64</v>
      </c>
      <c r="X514">
        <v>1</v>
      </c>
      <c r="AR514" s="1" t="s">
        <v>52</v>
      </c>
      <c r="AS514" s="1" t="s">
        <v>52</v>
      </c>
      <c r="AU514" s="1" t="s">
        <v>814</v>
      </c>
      <c r="AV514">
        <v>258</v>
      </c>
    </row>
    <row r="515" spans="1:48" ht="30" customHeight="1">
      <c r="A515" s="13" t="s">
        <v>815</v>
      </c>
      <c r="B515" s="13" t="s">
        <v>816</v>
      </c>
      <c r="C515" s="13" t="s">
        <v>300</v>
      </c>
      <c r="D515" s="11">
        <v>6</v>
      </c>
      <c r="E515" s="12" t="e">
        <f>TRUNC(#REF!,0)</f>
        <v>#REF!</v>
      </c>
      <c r="F515" s="12" t="e">
        <f t="shared" si="41"/>
        <v>#REF!</v>
      </c>
      <c r="G515" s="12" t="e">
        <f>TRUNC(#REF!,0)</f>
        <v>#REF!</v>
      </c>
      <c r="H515" s="12" t="e">
        <f t="shared" si="42"/>
        <v>#REF!</v>
      </c>
      <c r="I515" s="12" t="e">
        <f>TRUNC(#REF!,0)</f>
        <v>#REF!</v>
      </c>
      <c r="J515" s="12" t="e">
        <f t="shared" si="43"/>
        <v>#REF!</v>
      </c>
      <c r="K515" s="12" t="e">
        <f t="shared" si="44"/>
        <v>#REF!</v>
      </c>
      <c r="L515" s="12" t="e">
        <f t="shared" si="45"/>
        <v>#REF!</v>
      </c>
      <c r="M515" s="13" t="s">
        <v>52</v>
      </c>
      <c r="N515" s="1" t="s">
        <v>817</v>
      </c>
      <c r="O515" s="1" t="s">
        <v>52</v>
      </c>
      <c r="P515" s="1" t="s">
        <v>52</v>
      </c>
      <c r="Q515" s="1" t="s">
        <v>792</v>
      </c>
      <c r="R515" s="1" t="s">
        <v>65</v>
      </c>
      <c r="S515" s="1" t="s">
        <v>65</v>
      </c>
      <c r="T515" s="1" t="s">
        <v>64</v>
      </c>
      <c r="X515">
        <v>1</v>
      </c>
      <c r="AR515" s="1" t="s">
        <v>52</v>
      </c>
      <c r="AS515" s="1" t="s">
        <v>52</v>
      </c>
      <c r="AU515" s="1" t="s">
        <v>818</v>
      </c>
      <c r="AV515">
        <v>259</v>
      </c>
    </row>
    <row r="516" spans="1:48" ht="30" customHeight="1">
      <c r="A516" s="13" t="s">
        <v>819</v>
      </c>
      <c r="B516" s="13" t="s">
        <v>820</v>
      </c>
      <c r="C516" s="13" t="s">
        <v>261</v>
      </c>
      <c r="D516" s="11">
        <v>24</v>
      </c>
      <c r="E516" s="12" t="e">
        <f>TRUNC(#REF!,0)</f>
        <v>#REF!</v>
      </c>
      <c r="F516" s="12" t="e">
        <f t="shared" si="41"/>
        <v>#REF!</v>
      </c>
      <c r="G516" s="12" t="e">
        <f>TRUNC(#REF!,0)</f>
        <v>#REF!</v>
      </c>
      <c r="H516" s="12" t="e">
        <f t="shared" si="42"/>
        <v>#REF!</v>
      </c>
      <c r="I516" s="12" t="e">
        <f>TRUNC(#REF!,0)</f>
        <v>#REF!</v>
      </c>
      <c r="J516" s="12" t="e">
        <f t="shared" si="43"/>
        <v>#REF!</v>
      </c>
      <c r="K516" s="12" t="e">
        <f t="shared" si="44"/>
        <v>#REF!</v>
      </c>
      <c r="L516" s="12" t="e">
        <f t="shared" si="45"/>
        <v>#REF!</v>
      </c>
      <c r="M516" s="13" t="s">
        <v>52</v>
      </c>
      <c r="N516" s="1" t="s">
        <v>821</v>
      </c>
      <c r="O516" s="1" t="s">
        <v>52</v>
      </c>
      <c r="P516" s="1" t="s">
        <v>52</v>
      </c>
      <c r="Q516" s="1" t="s">
        <v>792</v>
      </c>
      <c r="R516" s="1" t="s">
        <v>65</v>
      </c>
      <c r="S516" s="1" t="s">
        <v>65</v>
      </c>
      <c r="T516" s="1" t="s">
        <v>64</v>
      </c>
      <c r="X516">
        <v>1</v>
      </c>
      <c r="AR516" s="1" t="s">
        <v>52</v>
      </c>
      <c r="AS516" s="1" t="s">
        <v>52</v>
      </c>
      <c r="AU516" s="1" t="s">
        <v>822</v>
      </c>
      <c r="AV516">
        <v>260</v>
      </c>
    </row>
    <row r="517" spans="1:48" ht="30" customHeight="1">
      <c r="A517" s="13" t="s">
        <v>823</v>
      </c>
      <c r="B517" s="13" t="s">
        <v>824</v>
      </c>
      <c r="C517" s="13" t="s">
        <v>300</v>
      </c>
      <c r="D517" s="11">
        <v>2</v>
      </c>
      <c r="E517" s="12" t="e">
        <f>TRUNC(#REF!,0)</f>
        <v>#REF!</v>
      </c>
      <c r="F517" s="12" t="e">
        <f t="shared" si="41"/>
        <v>#REF!</v>
      </c>
      <c r="G517" s="12" t="e">
        <f>TRUNC(#REF!,0)</f>
        <v>#REF!</v>
      </c>
      <c r="H517" s="12" t="e">
        <f t="shared" si="42"/>
        <v>#REF!</v>
      </c>
      <c r="I517" s="12" t="e">
        <f>TRUNC(#REF!,0)</f>
        <v>#REF!</v>
      </c>
      <c r="J517" s="12" t="e">
        <f t="shared" si="43"/>
        <v>#REF!</v>
      </c>
      <c r="K517" s="12" t="e">
        <f t="shared" si="44"/>
        <v>#REF!</v>
      </c>
      <c r="L517" s="12" t="e">
        <f t="shared" si="45"/>
        <v>#REF!</v>
      </c>
      <c r="M517" s="13" t="s">
        <v>52</v>
      </c>
      <c r="N517" s="1" t="s">
        <v>825</v>
      </c>
      <c r="O517" s="1" t="s">
        <v>52</v>
      </c>
      <c r="P517" s="1" t="s">
        <v>52</v>
      </c>
      <c r="Q517" s="1" t="s">
        <v>792</v>
      </c>
      <c r="R517" s="1" t="s">
        <v>65</v>
      </c>
      <c r="S517" s="1" t="s">
        <v>65</v>
      </c>
      <c r="T517" s="1" t="s">
        <v>64</v>
      </c>
      <c r="X517">
        <v>1</v>
      </c>
      <c r="AR517" s="1" t="s">
        <v>52</v>
      </c>
      <c r="AS517" s="1" t="s">
        <v>52</v>
      </c>
      <c r="AU517" s="1" t="s">
        <v>826</v>
      </c>
      <c r="AV517">
        <v>261</v>
      </c>
    </row>
    <row r="518" spans="1:48" ht="30" customHeight="1">
      <c r="A518" s="13" t="s">
        <v>827</v>
      </c>
      <c r="B518" s="13" t="s">
        <v>828</v>
      </c>
      <c r="C518" s="13" t="s">
        <v>261</v>
      </c>
      <c r="D518" s="11">
        <v>4</v>
      </c>
      <c r="E518" s="12" t="e">
        <f>TRUNC(#REF!,0)</f>
        <v>#REF!</v>
      </c>
      <c r="F518" s="12" t="e">
        <f t="shared" si="41"/>
        <v>#REF!</v>
      </c>
      <c r="G518" s="12" t="e">
        <f>TRUNC(#REF!,0)</f>
        <v>#REF!</v>
      </c>
      <c r="H518" s="12" t="e">
        <f t="shared" si="42"/>
        <v>#REF!</v>
      </c>
      <c r="I518" s="12" t="e">
        <f>TRUNC(#REF!,0)</f>
        <v>#REF!</v>
      </c>
      <c r="J518" s="12" t="e">
        <f t="shared" si="43"/>
        <v>#REF!</v>
      </c>
      <c r="K518" s="12" t="e">
        <f t="shared" si="44"/>
        <v>#REF!</v>
      </c>
      <c r="L518" s="12" t="e">
        <f t="shared" si="45"/>
        <v>#REF!</v>
      </c>
      <c r="M518" s="13" t="s">
        <v>52</v>
      </c>
      <c r="N518" s="1" t="s">
        <v>829</v>
      </c>
      <c r="O518" s="1" t="s">
        <v>52</v>
      </c>
      <c r="P518" s="1" t="s">
        <v>52</v>
      </c>
      <c r="Q518" s="1" t="s">
        <v>792</v>
      </c>
      <c r="R518" s="1" t="s">
        <v>65</v>
      </c>
      <c r="S518" s="1" t="s">
        <v>65</v>
      </c>
      <c r="T518" s="1" t="s">
        <v>64</v>
      </c>
      <c r="X518">
        <v>1</v>
      </c>
      <c r="AR518" s="1" t="s">
        <v>52</v>
      </c>
      <c r="AS518" s="1" t="s">
        <v>52</v>
      </c>
      <c r="AU518" s="1" t="s">
        <v>830</v>
      </c>
      <c r="AV518">
        <v>262</v>
      </c>
    </row>
    <row r="519" spans="1:48" ht="30" customHeight="1">
      <c r="A519" s="13" t="s">
        <v>831</v>
      </c>
      <c r="B519" s="13" t="s">
        <v>832</v>
      </c>
      <c r="C519" s="13" t="s">
        <v>244</v>
      </c>
      <c r="D519" s="11">
        <v>1</v>
      </c>
      <c r="E519" s="12" t="e">
        <f>ROUNDDOWN(SUMIF(X509:X519, RIGHTB(N519, 1), L509:L519)*W519, 0)</f>
        <v>#REF!</v>
      </c>
      <c r="F519" s="12" t="e">
        <f t="shared" si="41"/>
        <v>#REF!</v>
      </c>
      <c r="G519" s="12">
        <v>0</v>
      </c>
      <c r="H519" s="12">
        <f t="shared" si="42"/>
        <v>0</v>
      </c>
      <c r="I519" s="12">
        <v>0</v>
      </c>
      <c r="J519" s="12">
        <f t="shared" si="43"/>
        <v>0</v>
      </c>
      <c r="K519" s="12" t="e">
        <f t="shared" si="44"/>
        <v>#REF!</v>
      </c>
      <c r="L519" s="12" t="e">
        <f t="shared" si="45"/>
        <v>#REF!</v>
      </c>
      <c r="M519" s="13" t="s">
        <v>52</v>
      </c>
      <c r="N519" s="1" t="s">
        <v>764</v>
      </c>
      <c r="O519" s="1" t="s">
        <v>52</v>
      </c>
      <c r="P519" s="1" t="s">
        <v>52</v>
      </c>
      <c r="Q519" s="1" t="s">
        <v>792</v>
      </c>
      <c r="R519" s="1" t="s">
        <v>65</v>
      </c>
      <c r="S519" s="1" t="s">
        <v>65</v>
      </c>
      <c r="T519" s="1" t="s">
        <v>65</v>
      </c>
      <c r="U519">
        <v>3</v>
      </c>
      <c r="V519">
        <v>0</v>
      </c>
      <c r="W519">
        <v>5.4000000000000003E-3</v>
      </c>
      <c r="AR519" s="1" t="s">
        <v>52</v>
      </c>
      <c r="AS519" s="1" t="s">
        <v>52</v>
      </c>
      <c r="AU519" s="1" t="s">
        <v>833</v>
      </c>
      <c r="AV519">
        <v>263</v>
      </c>
    </row>
    <row r="520" spans="1:48" ht="30" customHeight="1">
      <c r="A520" s="11"/>
      <c r="B520" s="11"/>
      <c r="C520" s="11"/>
      <c r="D520" s="11"/>
      <c r="E520" s="12"/>
      <c r="F520" s="12"/>
      <c r="G520" s="12"/>
      <c r="H520" s="12"/>
      <c r="I520" s="12"/>
      <c r="J520" s="12"/>
      <c r="K520" s="12"/>
      <c r="L520" s="12"/>
      <c r="M520" s="11"/>
      <c r="Q520" s="1" t="s">
        <v>792</v>
      </c>
    </row>
    <row r="521" spans="1:48" ht="30" customHeight="1">
      <c r="A521" s="11"/>
      <c r="B521" s="11"/>
      <c r="C521" s="11"/>
      <c r="D521" s="11"/>
      <c r="E521" s="12"/>
      <c r="F521" s="12"/>
      <c r="G521" s="12"/>
      <c r="H521" s="12"/>
      <c r="I521" s="12"/>
      <c r="J521" s="12"/>
      <c r="K521" s="12"/>
      <c r="L521" s="12"/>
      <c r="M521" s="11"/>
      <c r="Q521" s="1" t="s">
        <v>792</v>
      </c>
    </row>
    <row r="522" spans="1:48" ht="30" customHeight="1">
      <c r="A522" s="11"/>
      <c r="B522" s="11"/>
      <c r="C522" s="11"/>
      <c r="D522" s="11"/>
      <c r="E522" s="12"/>
      <c r="F522" s="12"/>
      <c r="G522" s="12"/>
      <c r="H522" s="12"/>
      <c r="I522" s="12"/>
      <c r="J522" s="12"/>
      <c r="K522" s="12"/>
      <c r="L522" s="12"/>
      <c r="M522" s="11"/>
      <c r="Q522" s="1" t="s">
        <v>792</v>
      </c>
    </row>
    <row r="523" spans="1:48" ht="30" customHeight="1">
      <c r="A523" s="11"/>
      <c r="B523" s="11"/>
      <c r="C523" s="11"/>
      <c r="D523" s="11"/>
      <c r="E523" s="12"/>
      <c r="F523" s="12"/>
      <c r="G523" s="12"/>
      <c r="H523" s="12"/>
      <c r="I523" s="12"/>
      <c r="J523" s="12"/>
      <c r="K523" s="12"/>
      <c r="L523" s="12"/>
      <c r="M523" s="11"/>
      <c r="Q523" s="1" t="s">
        <v>792</v>
      </c>
    </row>
    <row r="524" spans="1:48" ht="30" customHeight="1">
      <c r="A524" s="11"/>
      <c r="B524" s="11"/>
      <c r="C524" s="11"/>
      <c r="D524" s="11"/>
      <c r="E524" s="12"/>
      <c r="F524" s="12"/>
      <c r="G524" s="12"/>
      <c r="H524" s="12"/>
      <c r="I524" s="12"/>
      <c r="J524" s="12"/>
      <c r="K524" s="12"/>
      <c r="L524" s="12"/>
      <c r="M524" s="11"/>
      <c r="Q524" s="1" t="s">
        <v>792</v>
      </c>
    </row>
    <row r="525" spans="1:48" ht="30" customHeight="1">
      <c r="A525" s="11"/>
      <c r="B525" s="11"/>
      <c r="C525" s="11"/>
      <c r="D525" s="11"/>
      <c r="E525" s="12"/>
      <c r="F525" s="12"/>
      <c r="G525" s="12"/>
      <c r="H525" s="12"/>
      <c r="I525" s="12"/>
      <c r="J525" s="12"/>
      <c r="K525" s="12"/>
      <c r="L525" s="12"/>
      <c r="M525" s="11"/>
      <c r="Q525" s="1" t="s">
        <v>792</v>
      </c>
    </row>
    <row r="526" spans="1:48" ht="30" customHeight="1">
      <c r="A526" s="11"/>
      <c r="B526" s="11"/>
      <c r="C526" s="11"/>
      <c r="D526" s="11"/>
      <c r="E526" s="12"/>
      <c r="F526" s="12"/>
      <c r="G526" s="12"/>
      <c r="H526" s="12"/>
      <c r="I526" s="12"/>
      <c r="J526" s="12"/>
      <c r="K526" s="12"/>
      <c r="L526" s="12"/>
      <c r="M526" s="11"/>
      <c r="Q526" s="1" t="s">
        <v>792</v>
      </c>
    </row>
    <row r="527" spans="1:48" ht="30" customHeight="1">
      <c r="A527" s="11"/>
      <c r="B527" s="11"/>
      <c r="C527" s="11"/>
      <c r="D527" s="11"/>
      <c r="E527" s="12"/>
      <c r="F527" s="12"/>
      <c r="G527" s="12"/>
      <c r="H527" s="12"/>
      <c r="I527" s="12"/>
      <c r="J527" s="12"/>
      <c r="K527" s="12"/>
      <c r="L527" s="12"/>
      <c r="M527" s="11"/>
      <c r="Q527" s="1" t="s">
        <v>792</v>
      </c>
    </row>
    <row r="528" spans="1:48" ht="30" customHeight="1">
      <c r="A528" s="11"/>
      <c r="B528" s="11"/>
      <c r="C528" s="11"/>
      <c r="D528" s="11"/>
      <c r="E528" s="12"/>
      <c r="F528" s="12"/>
      <c r="G528" s="12"/>
      <c r="H528" s="12"/>
      <c r="I528" s="12"/>
      <c r="J528" s="12"/>
      <c r="K528" s="12"/>
      <c r="L528" s="12"/>
      <c r="M528" s="11"/>
      <c r="Q528" s="1" t="s">
        <v>792</v>
      </c>
    </row>
    <row r="529" spans="1:48" ht="30" customHeight="1">
      <c r="A529" s="11"/>
      <c r="B529" s="11"/>
      <c r="C529" s="11"/>
      <c r="D529" s="11"/>
      <c r="E529" s="12"/>
      <c r="F529" s="12"/>
      <c r="G529" s="12"/>
      <c r="H529" s="12"/>
      <c r="I529" s="12"/>
      <c r="J529" s="12"/>
      <c r="K529" s="12"/>
      <c r="L529" s="12"/>
      <c r="M529" s="11"/>
      <c r="Q529" s="1" t="s">
        <v>792</v>
      </c>
    </row>
    <row r="530" spans="1:48" ht="30" customHeight="1">
      <c r="A530" s="11"/>
      <c r="B530" s="11"/>
      <c r="C530" s="11"/>
      <c r="D530" s="11"/>
      <c r="E530" s="12"/>
      <c r="F530" s="12"/>
      <c r="G530" s="12"/>
      <c r="H530" s="12"/>
      <c r="I530" s="12"/>
      <c r="J530" s="12"/>
      <c r="K530" s="12"/>
      <c r="L530" s="12"/>
      <c r="M530" s="11"/>
      <c r="Q530" s="1" t="s">
        <v>792</v>
      </c>
    </row>
    <row r="531" spans="1:48" ht="30" customHeight="1">
      <c r="A531" s="13" t="s">
        <v>79</v>
      </c>
      <c r="B531" s="11"/>
      <c r="C531" s="11"/>
      <c r="D531" s="11"/>
      <c r="E531" s="12"/>
      <c r="F531" s="12" t="e">
        <f>SUMIF(Q509:Q530,"0104",F509:F530)</f>
        <v>#REF!</v>
      </c>
      <c r="G531" s="12"/>
      <c r="H531" s="12" t="e">
        <f>SUMIF(Q509:Q530,"0104",H509:H530)</f>
        <v>#REF!</v>
      </c>
      <c r="I531" s="12"/>
      <c r="J531" s="12" t="e">
        <f>SUMIF(Q509:Q530,"0104",J509:J530)</f>
        <v>#REF!</v>
      </c>
      <c r="K531" s="12"/>
      <c r="L531" s="12" t="e">
        <f>SUMIF(Q509:Q530,"0104",L509:L530)</f>
        <v>#REF!</v>
      </c>
      <c r="M531" s="11"/>
      <c r="N531" t="s">
        <v>80</v>
      </c>
    </row>
    <row r="532" spans="1:48" ht="30" customHeight="1">
      <c r="A532" s="13" t="s">
        <v>834</v>
      </c>
      <c r="B532" s="13" t="s">
        <v>52</v>
      </c>
      <c r="C532" s="11"/>
      <c r="D532" s="11"/>
      <c r="E532" s="12"/>
      <c r="F532" s="12"/>
      <c r="G532" s="12"/>
      <c r="H532" s="12"/>
      <c r="I532" s="12"/>
      <c r="J532" s="12"/>
      <c r="K532" s="12"/>
      <c r="L532" s="12"/>
      <c r="M532" s="11"/>
      <c r="Q532" s="1" t="s">
        <v>835</v>
      </c>
    </row>
    <row r="533" spans="1:48" ht="30" customHeight="1">
      <c r="A533" s="13" t="s">
        <v>836</v>
      </c>
      <c r="B533" s="13" t="s">
        <v>837</v>
      </c>
      <c r="C533" s="13" t="s">
        <v>261</v>
      </c>
      <c r="D533" s="11">
        <v>1</v>
      </c>
      <c r="E533" s="12">
        <v>0</v>
      </c>
      <c r="F533" s="12">
        <f>TRUNC(E533*D533, 0)</f>
        <v>0</v>
      </c>
      <c r="G533" s="12">
        <v>0</v>
      </c>
      <c r="H533" s="12">
        <f>TRUNC(G533*D533, 0)</f>
        <v>0</v>
      </c>
      <c r="I533" s="12">
        <v>0</v>
      </c>
      <c r="J533" s="12">
        <f>TRUNC(I533*D533, 0)</f>
        <v>0</v>
      </c>
      <c r="K533" s="12">
        <f t="shared" ref="K533:L536" si="46">TRUNC(E533+G533+I533, 0)</f>
        <v>0</v>
      </c>
      <c r="L533" s="12">
        <f t="shared" si="46"/>
        <v>0</v>
      </c>
      <c r="M533" s="13" t="s">
        <v>52</v>
      </c>
      <c r="N533" s="1" t="s">
        <v>52</v>
      </c>
      <c r="O533" s="1" t="s">
        <v>52</v>
      </c>
      <c r="P533" s="1" t="s">
        <v>52</v>
      </c>
      <c r="Q533" s="1" t="s">
        <v>835</v>
      </c>
      <c r="R533" s="1" t="s">
        <v>65</v>
      </c>
      <c r="S533" s="1" t="s">
        <v>65</v>
      </c>
      <c r="T533" s="1" t="s">
        <v>65</v>
      </c>
      <c r="AR533" s="1" t="s">
        <v>52</v>
      </c>
      <c r="AS533" s="1" t="s">
        <v>52</v>
      </c>
      <c r="AU533" s="1" t="s">
        <v>835</v>
      </c>
      <c r="AV533">
        <v>270</v>
      </c>
    </row>
    <row r="534" spans="1:48" ht="30" customHeight="1">
      <c r="A534" s="13" t="s">
        <v>838</v>
      </c>
      <c r="B534" s="13" t="s">
        <v>839</v>
      </c>
      <c r="C534" s="13" t="s">
        <v>261</v>
      </c>
      <c r="D534" s="11">
        <v>1</v>
      </c>
      <c r="E534" s="12">
        <v>0</v>
      </c>
      <c r="F534" s="12">
        <f>TRUNC(E534*D534, 0)</f>
        <v>0</v>
      </c>
      <c r="G534" s="12">
        <v>0</v>
      </c>
      <c r="H534" s="12">
        <f>TRUNC(G534*D534, 0)</f>
        <v>0</v>
      </c>
      <c r="I534" s="12">
        <v>0</v>
      </c>
      <c r="J534" s="12">
        <f>TRUNC(I534*D534, 0)</f>
        <v>0</v>
      </c>
      <c r="K534" s="12">
        <f t="shared" si="46"/>
        <v>0</v>
      </c>
      <c r="L534" s="12">
        <f t="shared" si="46"/>
        <v>0</v>
      </c>
      <c r="M534" s="13" t="s">
        <v>52</v>
      </c>
      <c r="N534" s="1" t="s">
        <v>52</v>
      </c>
      <c r="O534" s="1" t="s">
        <v>52</v>
      </c>
      <c r="P534" s="1" t="s">
        <v>52</v>
      </c>
      <c r="Q534" s="1" t="s">
        <v>835</v>
      </c>
      <c r="R534" s="1" t="s">
        <v>65</v>
      </c>
      <c r="S534" s="1" t="s">
        <v>65</v>
      </c>
      <c r="T534" s="1" t="s">
        <v>65</v>
      </c>
      <c r="AR534" s="1" t="s">
        <v>52</v>
      </c>
      <c r="AS534" s="1" t="s">
        <v>52</v>
      </c>
      <c r="AU534" s="1" t="s">
        <v>835</v>
      </c>
      <c r="AV534">
        <v>271</v>
      </c>
    </row>
    <row r="535" spans="1:48" ht="30" customHeight="1">
      <c r="A535" s="13" t="s">
        <v>840</v>
      </c>
      <c r="B535" s="13" t="s">
        <v>841</v>
      </c>
      <c r="C535" s="13" t="s">
        <v>842</v>
      </c>
      <c r="D535" s="11">
        <v>889.7</v>
      </c>
      <c r="E535" s="12" t="e">
        <f>TRUNC(#REF!,0)</f>
        <v>#REF!</v>
      </c>
      <c r="F535" s="12" t="e">
        <f>TRUNC(E535*D535, 0)</f>
        <v>#REF!</v>
      </c>
      <c r="G535" s="12" t="e">
        <f>TRUNC(#REF!,0)</f>
        <v>#REF!</v>
      </c>
      <c r="H535" s="12" t="e">
        <f>TRUNC(G535*D535, 0)</f>
        <v>#REF!</v>
      </c>
      <c r="I535" s="12" t="e">
        <f>TRUNC(#REF!,0)</f>
        <v>#REF!</v>
      </c>
      <c r="J535" s="12" t="e">
        <f>TRUNC(I535*D535, 0)</f>
        <v>#REF!</v>
      </c>
      <c r="K535" s="12" t="e">
        <f t="shared" si="46"/>
        <v>#REF!</v>
      </c>
      <c r="L535" s="12" t="e">
        <f t="shared" si="46"/>
        <v>#REF!</v>
      </c>
      <c r="M535" s="13" t="s">
        <v>843</v>
      </c>
      <c r="N535" s="1" t="s">
        <v>844</v>
      </c>
      <c r="O535" s="1" t="s">
        <v>52</v>
      </c>
      <c r="P535" s="1" t="s">
        <v>52</v>
      </c>
      <c r="Q535" s="1" t="s">
        <v>835</v>
      </c>
      <c r="R535" s="1" t="s">
        <v>65</v>
      </c>
      <c r="S535" s="1" t="s">
        <v>65</v>
      </c>
      <c r="T535" s="1" t="s">
        <v>64</v>
      </c>
      <c r="X535">
        <v>1</v>
      </c>
      <c r="AR535" s="1" t="s">
        <v>52</v>
      </c>
      <c r="AS535" s="1" t="s">
        <v>52</v>
      </c>
      <c r="AU535" s="1" t="s">
        <v>845</v>
      </c>
      <c r="AV535">
        <v>267</v>
      </c>
    </row>
    <row r="536" spans="1:48" ht="30" customHeight="1">
      <c r="A536" s="13" t="s">
        <v>831</v>
      </c>
      <c r="B536" s="13" t="s">
        <v>832</v>
      </c>
      <c r="C536" s="13" t="s">
        <v>244</v>
      </c>
      <c r="D536" s="11">
        <v>1</v>
      </c>
      <c r="E536" s="12" t="e">
        <f>ROUNDDOWN(SUMIF(X533:X536, RIGHTB(N536, 1), L533:L536)*W536, 0)</f>
        <v>#REF!</v>
      </c>
      <c r="F536" s="12" t="e">
        <f>TRUNC(E536*D536, 0)</f>
        <v>#REF!</v>
      </c>
      <c r="G536" s="12">
        <v>0</v>
      </c>
      <c r="H536" s="12">
        <f>TRUNC(G536*D536, 0)</f>
        <v>0</v>
      </c>
      <c r="I536" s="12">
        <v>0</v>
      </c>
      <c r="J536" s="12">
        <f>TRUNC(I536*D536, 0)</f>
        <v>0</v>
      </c>
      <c r="K536" s="12" t="e">
        <f t="shared" si="46"/>
        <v>#REF!</v>
      </c>
      <c r="L536" s="12" t="e">
        <f t="shared" si="46"/>
        <v>#REF!</v>
      </c>
      <c r="M536" s="13" t="s">
        <v>52</v>
      </c>
      <c r="N536" s="1" t="s">
        <v>764</v>
      </c>
      <c r="O536" s="1" t="s">
        <v>52</v>
      </c>
      <c r="P536" s="1" t="s">
        <v>52</v>
      </c>
      <c r="Q536" s="1" t="s">
        <v>835</v>
      </c>
      <c r="R536" s="1" t="s">
        <v>65</v>
      </c>
      <c r="S536" s="1" t="s">
        <v>65</v>
      </c>
      <c r="T536" s="1" t="s">
        <v>65</v>
      </c>
      <c r="U536">
        <v>3</v>
      </c>
      <c r="V536">
        <v>0</v>
      </c>
      <c r="W536">
        <v>5.4000000000000003E-3</v>
      </c>
      <c r="AR536" s="1" t="s">
        <v>52</v>
      </c>
      <c r="AS536" s="1" t="s">
        <v>52</v>
      </c>
      <c r="AU536" s="1" t="s">
        <v>846</v>
      </c>
      <c r="AV536">
        <v>272</v>
      </c>
    </row>
    <row r="537" spans="1:48" ht="30" customHeight="1">
      <c r="A537" s="11"/>
      <c r="B537" s="11"/>
      <c r="C537" s="11"/>
      <c r="D537" s="11"/>
      <c r="E537" s="12"/>
      <c r="F537" s="12"/>
      <c r="G537" s="12"/>
      <c r="H537" s="12"/>
      <c r="I537" s="12"/>
      <c r="J537" s="12"/>
      <c r="K537" s="12"/>
      <c r="L537" s="12"/>
      <c r="M537" s="11"/>
      <c r="Q537" s="1" t="s">
        <v>835</v>
      </c>
    </row>
    <row r="538" spans="1:48" ht="30" customHeight="1">
      <c r="A538" s="11"/>
      <c r="B538" s="11"/>
      <c r="C538" s="11"/>
      <c r="D538" s="11"/>
      <c r="E538" s="12"/>
      <c r="F538" s="12"/>
      <c r="G538" s="12"/>
      <c r="H538" s="12"/>
      <c r="I538" s="12"/>
      <c r="J538" s="12"/>
      <c r="K538" s="12"/>
      <c r="L538" s="12"/>
      <c r="M538" s="11"/>
      <c r="Q538" s="1" t="s">
        <v>835</v>
      </c>
    </row>
    <row r="539" spans="1:48" ht="30" customHeight="1">
      <c r="A539" s="11"/>
      <c r="B539" s="11"/>
      <c r="C539" s="11"/>
      <c r="D539" s="11"/>
      <c r="E539" s="12"/>
      <c r="F539" s="12"/>
      <c r="G539" s="12"/>
      <c r="H539" s="12"/>
      <c r="I539" s="12"/>
      <c r="J539" s="12"/>
      <c r="K539" s="12"/>
      <c r="L539" s="12"/>
      <c r="M539" s="11"/>
      <c r="Q539" s="1" t="s">
        <v>835</v>
      </c>
    </row>
    <row r="540" spans="1:48" ht="30" customHeight="1">
      <c r="A540" s="11"/>
      <c r="B540" s="11"/>
      <c r="C540" s="11"/>
      <c r="D540" s="11"/>
      <c r="E540" s="12"/>
      <c r="F540" s="12"/>
      <c r="G540" s="12"/>
      <c r="H540" s="12"/>
      <c r="I540" s="12"/>
      <c r="J540" s="12"/>
      <c r="K540" s="12"/>
      <c r="L540" s="12"/>
      <c r="M540" s="11"/>
      <c r="Q540" s="1" t="s">
        <v>835</v>
      </c>
    </row>
    <row r="541" spans="1:48" ht="30" customHeight="1">
      <c r="A541" s="11"/>
      <c r="B541" s="11"/>
      <c r="C541" s="11"/>
      <c r="D541" s="11"/>
      <c r="E541" s="12"/>
      <c r="F541" s="12"/>
      <c r="G541" s="12"/>
      <c r="H541" s="12"/>
      <c r="I541" s="12"/>
      <c r="J541" s="12"/>
      <c r="K541" s="12"/>
      <c r="L541" s="12"/>
      <c r="M541" s="11"/>
      <c r="Q541" s="1" t="s">
        <v>835</v>
      </c>
    </row>
    <row r="542" spans="1:48" ht="30" customHeight="1">
      <c r="A542" s="11"/>
      <c r="B542" s="11"/>
      <c r="C542" s="11"/>
      <c r="D542" s="11"/>
      <c r="E542" s="12"/>
      <c r="F542" s="12"/>
      <c r="G542" s="12"/>
      <c r="H542" s="12"/>
      <c r="I542" s="12"/>
      <c r="J542" s="12"/>
      <c r="K542" s="12"/>
      <c r="L542" s="12"/>
      <c r="M542" s="11"/>
      <c r="Q542" s="1" t="s">
        <v>835</v>
      </c>
    </row>
    <row r="543" spans="1:48" ht="30" customHeight="1">
      <c r="A543" s="11"/>
      <c r="B543" s="11"/>
      <c r="C543" s="11"/>
      <c r="D543" s="11"/>
      <c r="E543" s="12"/>
      <c r="F543" s="12"/>
      <c r="G543" s="12"/>
      <c r="H543" s="12"/>
      <c r="I543" s="12"/>
      <c r="J543" s="12"/>
      <c r="K543" s="12"/>
      <c r="L543" s="12"/>
      <c r="M543" s="11"/>
      <c r="Q543" s="1" t="s">
        <v>835</v>
      </c>
    </row>
    <row r="544" spans="1:48" ht="30" customHeight="1">
      <c r="A544" s="11"/>
      <c r="B544" s="11"/>
      <c r="C544" s="11"/>
      <c r="D544" s="11"/>
      <c r="E544" s="12"/>
      <c r="F544" s="12"/>
      <c r="G544" s="12"/>
      <c r="H544" s="12"/>
      <c r="I544" s="12"/>
      <c r="J544" s="12"/>
      <c r="K544" s="12"/>
      <c r="L544" s="12"/>
      <c r="M544" s="11"/>
      <c r="Q544" s="1" t="s">
        <v>835</v>
      </c>
    </row>
    <row r="545" spans="1:48" ht="30" customHeight="1">
      <c r="A545" s="11"/>
      <c r="B545" s="11"/>
      <c r="C545" s="11"/>
      <c r="D545" s="11"/>
      <c r="E545" s="12"/>
      <c r="F545" s="12"/>
      <c r="G545" s="12"/>
      <c r="H545" s="12"/>
      <c r="I545" s="12"/>
      <c r="J545" s="12"/>
      <c r="K545" s="12"/>
      <c r="L545" s="12"/>
      <c r="M545" s="11"/>
      <c r="Q545" s="1" t="s">
        <v>835</v>
      </c>
    </row>
    <row r="546" spans="1:48" ht="30" customHeight="1">
      <c r="A546" s="11"/>
      <c r="B546" s="11"/>
      <c r="C546" s="11"/>
      <c r="D546" s="11"/>
      <c r="E546" s="12"/>
      <c r="F546" s="12"/>
      <c r="G546" s="12"/>
      <c r="H546" s="12"/>
      <c r="I546" s="12"/>
      <c r="J546" s="12"/>
      <c r="K546" s="12"/>
      <c r="L546" s="12"/>
      <c r="M546" s="11"/>
      <c r="Q546" s="1" t="s">
        <v>835</v>
      </c>
    </row>
    <row r="547" spans="1:48" ht="30" customHeight="1">
      <c r="A547" s="11"/>
      <c r="B547" s="11"/>
      <c r="C547" s="11"/>
      <c r="D547" s="11"/>
      <c r="E547" s="12"/>
      <c r="F547" s="12"/>
      <c r="G547" s="12"/>
      <c r="H547" s="12"/>
      <c r="I547" s="12"/>
      <c r="J547" s="12"/>
      <c r="K547" s="12"/>
      <c r="L547" s="12"/>
      <c r="M547" s="11"/>
      <c r="Q547" s="1" t="s">
        <v>835</v>
      </c>
    </row>
    <row r="548" spans="1:48" ht="30" customHeight="1">
      <c r="A548" s="11"/>
      <c r="B548" s="11"/>
      <c r="C548" s="11"/>
      <c r="D548" s="11"/>
      <c r="E548" s="12"/>
      <c r="F548" s="12"/>
      <c r="G548" s="12"/>
      <c r="H548" s="12"/>
      <c r="I548" s="12"/>
      <c r="J548" s="12"/>
      <c r="K548" s="12"/>
      <c r="L548" s="12"/>
      <c r="M548" s="11"/>
      <c r="Q548" s="1" t="s">
        <v>835</v>
      </c>
    </row>
    <row r="549" spans="1:48" ht="30" customHeight="1">
      <c r="A549" s="11"/>
      <c r="B549" s="11"/>
      <c r="C549" s="11"/>
      <c r="D549" s="11"/>
      <c r="E549" s="12"/>
      <c r="F549" s="12"/>
      <c r="G549" s="12"/>
      <c r="H549" s="12"/>
      <c r="I549" s="12"/>
      <c r="J549" s="12"/>
      <c r="K549" s="12"/>
      <c r="L549" s="12"/>
      <c r="M549" s="11"/>
      <c r="Q549" s="1" t="s">
        <v>835</v>
      </c>
    </row>
    <row r="550" spans="1:48" ht="30" customHeight="1">
      <c r="A550" s="11"/>
      <c r="B550" s="11"/>
      <c r="C550" s="11"/>
      <c r="D550" s="11"/>
      <c r="E550" s="12"/>
      <c r="F550" s="12"/>
      <c r="G550" s="12"/>
      <c r="H550" s="12"/>
      <c r="I550" s="12"/>
      <c r="J550" s="12"/>
      <c r="K550" s="12"/>
      <c r="L550" s="12"/>
      <c r="M550" s="11"/>
      <c r="Q550" s="1" t="s">
        <v>835</v>
      </c>
    </row>
    <row r="551" spans="1:48" ht="30" customHeight="1">
      <c r="A551" s="11"/>
      <c r="B551" s="11"/>
      <c r="C551" s="11"/>
      <c r="D551" s="11"/>
      <c r="E551" s="12"/>
      <c r="F551" s="12"/>
      <c r="G551" s="12"/>
      <c r="H551" s="12"/>
      <c r="I551" s="12"/>
      <c r="J551" s="12"/>
      <c r="K551" s="12"/>
      <c r="L551" s="12"/>
      <c r="M551" s="11"/>
      <c r="Q551" s="1" t="s">
        <v>835</v>
      </c>
    </row>
    <row r="552" spans="1:48" ht="30" customHeight="1">
      <c r="A552" s="11"/>
      <c r="B552" s="11"/>
      <c r="C552" s="11"/>
      <c r="D552" s="11"/>
      <c r="E552" s="12"/>
      <c r="F552" s="12"/>
      <c r="G552" s="12"/>
      <c r="H552" s="12"/>
      <c r="I552" s="12"/>
      <c r="J552" s="12"/>
      <c r="K552" s="12"/>
      <c r="L552" s="12"/>
      <c r="M552" s="11"/>
      <c r="Q552" s="1" t="s">
        <v>835</v>
      </c>
    </row>
    <row r="553" spans="1:48" ht="30" customHeight="1">
      <c r="A553" s="11"/>
      <c r="B553" s="11"/>
      <c r="C553" s="11"/>
      <c r="D553" s="11"/>
      <c r="E553" s="12"/>
      <c r="F553" s="12"/>
      <c r="G553" s="12"/>
      <c r="H553" s="12"/>
      <c r="I553" s="12"/>
      <c r="J553" s="12"/>
      <c r="K553" s="12"/>
      <c r="L553" s="12"/>
      <c r="M553" s="11"/>
      <c r="Q553" s="1" t="s">
        <v>835</v>
      </c>
    </row>
    <row r="554" spans="1:48" ht="30" customHeight="1">
      <c r="A554" s="11"/>
      <c r="B554" s="11"/>
      <c r="C554" s="11"/>
      <c r="D554" s="11"/>
      <c r="E554" s="12"/>
      <c r="F554" s="12"/>
      <c r="G554" s="12"/>
      <c r="H554" s="12"/>
      <c r="I554" s="12"/>
      <c r="J554" s="12"/>
      <c r="K554" s="12"/>
      <c r="L554" s="12"/>
      <c r="M554" s="11"/>
      <c r="Q554" s="1" t="s">
        <v>835</v>
      </c>
    </row>
    <row r="555" spans="1:48" ht="30" customHeight="1">
      <c r="A555" s="13" t="s">
        <v>79</v>
      </c>
      <c r="B555" s="11"/>
      <c r="C555" s="11"/>
      <c r="D555" s="11"/>
      <c r="E555" s="12"/>
      <c r="F555" s="12" t="e">
        <f>SUMIF(Q533:Q554,"0105",F533:F554)</f>
        <v>#REF!</v>
      </c>
      <c r="G555" s="12"/>
      <c r="H555" s="12" t="e">
        <f>SUMIF(Q533:Q554,"0105",H533:H554)</f>
        <v>#REF!</v>
      </c>
      <c r="I555" s="12"/>
      <c r="J555" s="12" t="e">
        <f>SUMIF(Q533:Q554,"0105",J533:J554)</f>
        <v>#REF!</v>
      </c>
      <c r="K555" s="12"/>
      <c r="L555" s="12" t="e">
        <f>SUMIF(Q533:Q554,"0105",L533:L554)</f>
        <v>#REF!</v>
      </c>
      <c r="M555" s="11"/>
      <c r="N555" t="s">
        <v>80</v>
      </c>
    </row>
    <row r="556" spans="1:48" ht="30" customHeight="1">
      <c r="A556" s="13" t="s">
        <v>847</v>
      </c>
      <c r="B556" s="13" t="s">
        <v>52</v>
      </c>
      <c r="C556" s="11"/>
      <c r="D556" s="11"/>
      <c r="E556" s="12"/>
      <c r="F556" s="12"/>
      <c r="G556" s="12"/>
      <c r="H556" s="12"/>
      <c r="I556" s="12"/>
      <c r="J556" s="12"/>
      <c r="K556" s="12"/>
      <c r="L556" s="12"/>
      <c r="M556" s="11"/>
      <c r="Q556" s="1" t="s">
        <v>848</v>
      </c>
    </row>
    <row r="557" spans="1:48" ht="30" customHeight="1">
      <c r="A557" s="13" t="s">
        <v>850</v>
      </c>
      <c r="B557" s="13" t="s">
        <v>851</v>
      </c>
      <c r="C557" s="13" t="s">
        <v>244</v>
      </c>
      <c r="D557" s="11">
        <v>1</v>
      </c>
      <c r="E557" s="12" t="e">
        <f>TRUNC(#REF!,0)</f>
        <v>#REF!</v>
      </c>
      <c r="F557" s="12" t="e">
        <f>TRUNC(E557*D557, 0)</f>
        <v>#REF!</v>
      </c>
      <c r="G557" s="12" t="e">
        <f>TRUNC(#REF!,0)</f>
        <v>#REF!</v>
      </c>
      <c r="H557" s="12" t="e">
        <f>TRUNC(G557*D557, 0)</f>
        <v>#REF!</v>
      </c>
      <c r="I557" s="12" t="e">
        <f>TRUNC(#REF!,0)</f>
        <v>#REF!</v>
      </c>
      <c r="J557" s="12" t="e">
        <f>TRUNC(I557*D557, 0)</f>
        <v>#REF!</v>
      </c>
      <c r="K557" s="12" t="e">
        <f>TRUNC(E557+G557+I557, 0)</f>
        <v>#REF!</v>
      </c>
      <c r="L557" s="12" t="e">
        <f>TRUNC(F557+H557+J557, 0)</f>
        <v>#REF!</v>
      </c>
      <c r="M557" s="13" t="s">
        <v>52</v>
      </c>
      <c r="N557" s="1" t="s">
        <v>852</v>
      </c>
      <c r="O557" s="1" t="s">
        <v>52</v>
      </c>
      <c r="P557" s="1" t="s">
        <v>52</v>
      </c>
      <c r="Q557" s="1" t="s">
        <v>848</v>
      </c>
      <c r="R557" s="1" t="s">
        <v>65</v>
      </c>
      <c r="S557" s="1" t="s">
        <v>65</v>
      </c>
      <c r="T557" s="1" t="s">
        <v>64</v>
      </c>
      <c r="AR557" s="1" t="s">
        <v>52</v>
      </c>
      <c r="AS557" s="1" t="s">
        <v>52</v>
      </c>
      <c r="AU557" s="1" t="s">
        <v>853</v>
      </c>
      <c r="AV557">
        <v>265</v>
      </c>
    </row>
    <row r="558" spans="1:48" ht="30" customHeight="1">
      <c r="A558" s="11"/>
      <c r="B558" s="11"/>
      <c r="C558" s="11"/>
      <c r="D558" s="11"/>
      <c r="E558" s="12"/>
      <c r="F558" s="12"/>
      <c r="G558" s="12"/>
      <c r="H558" s="12"/>
      <c r="I558" s="12"/>
      <c r="J558" s="12"/>
      <c r="K558" s="12"/>
      <c r="L558" s="12"/>
      <c r="M558" s="11"/>
      <c r="Q558" s="1" t="s">
        <v>848</v>
      </c>
    </row>
    <row r="559" spans="1:48" ht="30" customHeight="1">
      <c r="A559" s="11"/>
      <c r="B559" s="11"/>
      <c r="C559" s="11"/>
      <c r="D559" s="11"/>
      <c r="E559" s="12"/>
      <c r="F559" s="12"/>
      <c r="G559" s="12"/>
      <c r="H559" s="12"/>
      <c r="I559" s="12"/>
      <c r="J559" s="12"/>
      <c r="K559" s="12"/>
      <c r="L559" s="12"/>
      <c r="M559" s="11"/>
      <c r="Q559" s="1" t="s">
        <v>848</v>
      </c>
    </row>
    <row r="560" spans="1:48" ht="30" customHeight="1">
      <c r="A560" s="11"/>
      <c r="B560" s="11"/>
      <c r="C560" s="11"/>
      <c r="D560" s="11"/>
      <c r="E560" s="12"/>
      <c r="F560" s="12"/>
      <c r="G560" s="12"/>
      <c r="H560" s="12"/>
      <c r="I560" s="12"/>
      <c r="J560" s="12"/>
      <c r="K560" s="12"/>
      <c r="L560" s="12"/>
      <c r="M560" s="11"/>
      <c r="Q560" s="1" t="s">
        <v>848</v>
      </c>
    </row>
    <row r="561" spans="1:17" ht="30" customHeight="1">
      <c r="A561" s="11"/>
      <c r="B561" s="11"/>
      <c r="C561" s="11"/>
      <c r="D561" s="11"/>
      <c r="E561" s="12"/>
      <c r="F561" s="12"/>
      <c r="G561" s="12"/>
      <c r="H561" s="12"/>
      <c r="I561" s="12"/>
      <c r="J561" s="12"/>
      <c r="K561" s="12"/>
      <c r="L561" s="12"/>
      <c r="M561" s="11"/>
      <c r="Q561" s="1" t="s">
        <v>848</v>
      </c>
    </row>
    <row r="562" spans="1:17" ht="30" customHeight="1">
      <c r="A562" s="11"/>
      <c r="B562" s="11"/>
      <c r="C562" s="11"/>
      <c r="D562" s="11"/>
      <c r="E562" s="12"/>
      <c r="F562" s="12"/>
      <c r="G562" s="12"/>
      <c r="H562" s="12"/>
      <c r="I562" s="12"/>
      <c r="J562" s="12"/>
      <c r="K562" s="12"/>
      <c r="L562" s="12"/>
      <c r="M562" s="11"/>
      <c r="Q562" s="1" t="s">
        <v>848</v>
      </c>
    </row>
    <row r="563" spans="1:17" ht="30" customHeight="1">
      <c r="A563" s="11"/>
      <c r="B563" s="11"/>
      <c r="C563" s="11"/>
      <c r="D563" s="11"/>
      <c r="E563" s="12"/>
      <c r="F563" s="12"/>
      <c r="G563" s="12"/>
      <c r="H563" s="12"/>
      <c r="I563" s="12"/>
      <c r="J563" s="12"/>
      <c r="K563" s="12"/>
      <c r="L563" s="12"/>
      <c r="M563" s="11"/>
      <c r="Q563" s="1" t="s">
        <v>848</v>
      </c>
    </row>
    <row r="564" spans="1:17" ht="30" customHeight="1">
      <c r="A564" s="11"/>
      <c r="B564" s="11"/>
      <c r="C564" s="11"/>
      <c r="D564" s="11"/>
      <c r="E564" s="12"/>
      <c r="F564" s="12"/>
      <c r="G564" s="12"/>
      <c r="H564" s="12"/>
      <c r="I564" s="12"/>
      <c r="J564" s="12"/>
      <c r="K564" s="12"/>
      <c r="L564" s="12"/>
      <c r="M564" s="11"/>
      <c r="Q564" s="1" t="s">
        <v>848</v>
      </c>
    </row>
    <row r="565" spans="1:17" ht="30" customHeight="1">
      <c r="A565" s="11"/>
      <c r="B565" s="11"/>
      <c r="C565" s="11"/>
      <c r="D565" s="11"/>
      <c r="E565" s="12"/>
      <c r="F565" s="12"/>
      <c r="G565" s="12"/>
      <c r="H565" s="12"/>
      <c r="I565" s="12"/>
      <c r="J565" s="12"/>
      <c r="K565" s="12"/>
      <c r="L565" s="12"/>
      <c r="M565" s="11"/>
      <c r="Q565" s="1" t="s">
        <v>848</v>
      </c>
    </row>
    <row r="566" spans="1:17" ht="30" customHeight="1">
      <c r="A566" s="11"/>
      <c r="B566" s="11"/>
      <c r="C566" s="11"/>
      <c r="D566" s="11"/>
      <c r="E566" s="12"/>
      <c r="F566" s="12"/>
      <c r="G566" s="12"/>
      <c r="H566" s="12"/>
      <c r="I566" s="12"/>
      <c r="J566" s="12"/>
      <c r="K566" s="12"/>
      <c r="L566" s="12"/>
      <c r="M566" s="11"/>
      <c r="Q566" s="1" t="s">
        <v>848</v>
      </c>
    </row>
    <row r="567" spans="1:17" ht="30" customHeight="1">
      <c r="A567" s="11"/>
      <c r="B567" s="11"/>
      <c r="C567" s="11"/>
      <c r="D567" s="11"/>
      <c r="E567" s="12"/>
      <c r="F567" s="12"/>
      <c r="G567" s="12"/>
      <c r="H567" s="12"/>
      <c r="I567" s="12"/>
      <c r="J567" s="12"/>
      <c r="K567" s="12"/>
      <c r="L567" s="12"/>
      <c r="M567" s="11"/>
      <c r="Q567" s="1" t="s">
        <v>848</v>
      </c>
    </row>
    <row r="568" spans="1:17" ht="30" customHeight="1">
      <c r="A568" s="11"/>
      <c r="B568" s="11"/>
      <c r="C568" s="11"/>
      <c r="D568" s="11"/>
      <c r="E568" s="12"/>
      <c r="F568" s="12"/>
      <c r="G568" s="12"/>
      <c r="H568" s="12"/>
      <c r="I568" s="12"/>
      <c r="J568" s="12"/>
      <c r="K568" s="12"/>
      <c r="L568" s="12"/>
      <c r="M568" s="11"/>
      <c r="Q568" s="1" t="s">
        <v>848</v>
      </c>
    </row>
    <row r="569" spans="1:17" ht="30" customHeight="1">
      <c r="A569" s="11"/>
      <c r="B569" s="11"/>
      <c r="C569" s="11"/>
      <c r="D569" s="11"/>
      <c r="E569" s="12"/>
      <c r="F569" s="12"/>
      <c r="G569" s="12"/>
      <c r="H569" s="12"/>
      <c r="I569" s="12"/>
      <c r="J569" s="12"/>
      <c r="K569" s="12"/>
      <c r="L569" s="12"/>
      <c r="M569" s="11"/>
      <c r="Q569" s="1" t="s">
        <v>848</v>
      </c>
    </row>
    <row r="570" spans="1:17" ht="30" customHeight="1">
      <c r="A570" s="11"/>
      <c r="B570" s="11"/>
      <c r="C570" s="11"/>
      <c r="D570" s="11"/>
      <c r="E570" s="12"/>
      <c r="F570" s="12"/>
      <c r="G570" s="12"/>
      <c r="H570" s="12"/>
      <c r="I570" s="12"/>
      <c r="J570" s="12"/>
      <c r="K570" s="12"/>
      <c r="L570" s="12"/>
      <c r="M570" s="11"/>
      <c r="Q570" s="1" t="s">
        <v>848</v>
      </c>
    </row>
    <row r="571" spans="1:17" ht="30" customHeight="1">
      <c r="A571" s="11"/>
      <c r="B571" s="11"/>
      <c r="C571" s="11"/>
      <c r="D571" s="11"/>
      <c r="E571" s="12"/>
      <c r="F571" s="12"/>
      <c r="G571" s="12"/>
      <c r="H571" s="12"/>
      <c r="I571" s="12"/>
      <c r="J571" s="12"/>
      <c r="K571" s="12"/>
      <c r="L571" s="12"/>
      <c r="M571" s="11"/>
      <c r="Q571" s="1" t="s">
        <v>848</v>
      </c>
    </row>
    <row r="572" spans="1:17" ht="30" customHeight="1">
      <c r="A572" s="11"/>
      <c r="B572" s="11"/>
      <c r="C572" s="11"/>
      <c r="D572" s="11"/>
      <c r="E572" s="12"/>
      <c r="F572" s="12"/>
      <c r="G572" s="12"/>
      <c r="H572" s="12"/>
      <c r="I572" s="12"/>
      <c r="J572" s="12"/>
      <c r="K572" s="12"/>
      <c r="L572" s="12"/>
      <c r="M572" s="11"/>
      <c r="Q572" s="1" t="s">
        <v>848</v>
      </c>
    </row>
    <row r="573" spans="1:17" ht="30" customHeight="1">
      <c r="A573" s="11"/>
      <c r="B573" s="11"/>
      <c r="C573" s="11"/>
      <c r="D573" s="11"/>
      <c r="E573" s="12"/>
      <c r="F573" s="12"/>
      <c r="G573" s="12"/>
      <c r="H573" s="12"/>
      <c r="I573" s="12"/>
      <c r="J573" s="12"/>
      <c r="K573" s="12"/>
      <c r="L573" s="12"/>
      <c r="M573" s="11"/>
      <c r="Q573" s="1" t="s">
        <v>848</v>
      </c>
    </row>
    <row r="574" spans="1:17" ht="30" customHeight="1">
      <c r="A574" s="11"/>
      <c r="B574" s="11"/>
      <c r="C574" s="11"/>
      <c r="D574" s="11"/>
      <c r="E574" s="12"/>
      <c r="F574" s="12"/>
      <c r="G574" s="12"/>
      <c r="H574" s="12"/>
      <c r="I574" s="12"/>
      <c r="J574" s="12"/>
      <c r="K574" s="12"/>
      <c r="L574" s="12"/>
      <c r="M574" s="11"/>
      <c r="Q574" s="1" t="s">
        <v>848</v>
      </c>
    </row>
    <row r="575" spans="1:17" ht="30" customHeight="1">
      <c r="A575" s="11"/>
      <c r="B575" s="11"/>
      <c r="C575" s="11"/>
      <c r="D575" s="11"/>
      <c r="E575" s="12"/>
      <c r="F575" s="12"/>
      <c r="G575" s="12"/>
      <c r="H575" s="12"/>
      <c r="I575" s="12"/>
      <c r="J575" s="12"/>
      <c r="K575" s="12"/>
      <c r="L575" s="12"/>
      <c r="M575" s="11"/>
      <c r="Q575" s="1" t="s">
        <v>848</v>
      </c>
    </row>
    <row r="576" spans="1:17" ht="30" customHeight="1">
      <c r="A576" s="11"/>
      <c r="B576" s="11"/>
      <c r="C576" s="11"/>
      <c r="D576" s="11"/>
      <c r="E576" s="12"/>
      <c r="F576" s="12"/>
      <c r="G576" s="12"/>
      <c r="H576" s="12"/>
      <c r="I576" s="12"/>
      <c r="J576" s="12"/>
      <c r="K576" s="12"/>
      <c r="L576" s="12"/>
      <c r="M576" s="11"/>
      <c r="Q576" s="1" t="s">
        <v>848</v>
      </c>
    </row>
    <row r="577" spans="1:17" ht="30" customHeight="1">
      <c r="A577" s="11"/>
      <c r="B577" s="11"/>
      <c r="C577" s="11"/>
      <c r="D577" s="11"/>
      <c r="E577" s="12"/>
      <c r="F577" s="12"/>
      <c r="G577" s="12"/>
      <c r="H577" s="12"/>
      <c r="I577" s="12"/>
      <c r="J577" s="12"/>
      <c r="K577" s="12"/>
      <c r="L577" s="12"/>
      <c r="M577" s="11"/>
      <c r="Q577" s="1" t="s">
        <v>848</v>
      </c>
    </row>
    <row r="578" spans="1:17" ht="30" customHeight="1">
      <c r="A578" s="11"/>
      <c r="B578" s="11"/>
      <c r="C578" s="11"/>
      <c r="D578" s="11"/>
      <c r="E578" s="12"/>
      <c r="F578" s="12"/>
      <c r="G578" s="12"/>
      <c r="H578" s="12"/>
      <c r="I578" s="12"/>
      <c r="J578" s="12"/>
      <c r="K578" s="12"/>
      <c r="L578" s="12"/>
      <c r="M578" s="11"/>
      <c r="Q578" s="1" t="s">
        <v>848</v>
      </c>
    </row>
    <row r="579" spans="1:17" ht="30" customHeight="1">
      <c r="A579" s="13" t="s">
        <v>79</v>
      </c>
      <c r="B579" s="11"/>
      <c r="C579" s="11"/>
      <c r="D579" s="11"/>
      <c r="E579" s="12"/>
      <c r="F579" s="12" t="e">
        <f>SUMIF(Q557:Q578,"0106",F557:F578)</f>
        <v>#REF!</v>
      </c>
      <c r="G579" s="12"/>
      <c r="H579" s="12" t="e">
        <f>SUMIF(Q557:Q578,"0106",H557:H578)</f>
        <v>#REF!</v>
      </c>
      <c r="I579" s="12"/>
      <c r="J579" s="12" t="e">
        <f>SUMIF(Q557:Q578,"0106",J557:J578)</f>
        <v>#REF!</v>
      </c>
      <c r="K579" s="12"/>
      <c r="L579" s="12" t="e">
        <f>SUMIF(Q557:Q578,"0106",L557:L578)</f>
        <v>#REF!</v>
      </c>
      <c r="M579" s="11"/>
      <c r="N579" t="s">
        <v>80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23" manualBreakCount="23">
    <brk id="27" max="16383" man="1"/>
    <brk id="51" max="16383" man="1"/>
    <brk id="75" max="16383" man="1"/>
    <brk id="99" max="16383" man="1"/>
    <brk id="123" max="16383" man="1"/>
    <brk id="147" max="16383" man="1"/>
    <brk id="171" max="16383" man="1"/>
    <brk id="195" max="16383" man="1"/>
    <brk id="219" max="16383" man="1"/>
    <brk id="243" max="16383" man="1"/>
    <brk id="267" max="16383" man="1"/>
    <brk id="291" max="16383" man="1"/>
    <brk id="315" max="16383" man="1"/>
    <brk id="363" max="16383" man="1"/>
    <brk id="387" max="16383" man="1"/>
    <brk id="411" max="16383" man="1"/>
    <brk id="435" max="16383" man="1"/>
    <brk id="459" max="16383" man="1"/>
    <brk id="483" max="16383" man="1"/>
    <brk id="507" max="16383" man="1"/>
    <brk id="531" max="16383" man="1"/>
    <brk id="555" max="16383" man="1"/>
    <brk id="57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55527-3B93-43DE-9348-CAB7C8D16874}">
  <sheetPr>
    <pageSetUpPr fitToPage="1"/>
  </sheetPr>
  <dimension ref="A1:N176"/>
  <sheetViews>
    <sheetView topLeftCell="B1" workbookViewId="0">
      <selection activeCell="E4" sqref="E4:M176"/>
    </sheetView>
  </sheetViews>
  <sheetFormatPr defaultRowHeight="16.5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2" width="2.625" hidden="1" customWidth="1"/>
    <col min="13" max="13" width="20.625" customWidth="1"/>
    <col min="14" max="14" width="2.625" hidden="1" customWidth="1"/>
  </cols>
  <sheetData>
    <row r="1" spans="1:14" ht="30" customHeight="1">
      <c r="A1" s="3"/>
      <c r="B1" s="2" t="s">
        <v>854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4" ht="30" customHeight="1">
      <c r="A2" s="14"/>
      <c r="B2" s="15" t="s">
        <v>1</v>
      </c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14" ht="30" customHeight="1">
      <c r="A3" s="7" t="s">
        <v>855</v>
      </c>
      <c r="B3" s="7" t="s">
        <v>2</v>
      </c>
      <c r="C3" s="7" t="s">
        <v>3</v>
      </c>
      <c r="D3" s="7" t="s">
        <v>4</v>
      </c>
      <c r="E3" s="7" t="s">
        <v>856</v>
      </c>
      <c r="F3" s="7" t="s">
        <v>857</v>
      </c>
      <c r="G3" s="7" t="s">
        <v>858</v>
      </c>
      <c r="H3" s="7" t="s">
        <v>859</v>
      </c>
      <c r="I3" s="7" t="s">
        <v>860</v>
      </c>
      <c r="J3" s="7" t="s">
        <v>861</v>
      </c>
      <c r="K3" s="7" t="s">
        <v>862</v>
      </c>
      <c r="L3" s="7" t="s">
        <v>863</v>
      </c>
      <c r="M3" s="7" t="s">
        <v>864</v>
      </c>
      <c r="N3" s="1" t="s">
        <v>865</v>
      </c>
    </row>
    <row r="4" spans="1:14" ht="30" customHeight="1">
      <c r="A4" s="13" t="s">
        <v>876</v>
      </c>
      <c r="B4" s="13" t="s">
        <v>877</v>
      </c>
      <c r="C4" s="13" t="s">
        <v>878</v>
      </c>
      <c r="D4" s="13" t="s">
        <v>879</v>
      </c>
      <c r="E4" s="23"/>
      <c r="F4" s="23"/>
      <c r="G4" s="23"/>
      <c r="H4" s="23"/>
      <c r="I4" s="13"/>
      <c r="J4" s="13"/>
      <c r="K4" s="13"/>
      <c r="L4" s="13"/>
      <c r="M4" s="13"/>
      <c r="N4" s="1" t="s">
        <v>64</v>
      </c>
    </row>
    <row r="5" spans="1:14" ht="30" customHeight="1">
      <c r="A5" s="13" t="s">
        <v>899</v>
      </c>
      <c r="B5" s="13" t="s">
        <v>900</v>
      </c>
      <c r="C5" s="13" t="s">
        <v>901</v>
      </c>
      <c r="D5" s="13" t="s">
        <v>879</v>
      </c>
      <c r="E5" s="23"/>
      <c r="F5" s="23"/>
      <c r="G5" s="23"/>
      <c r="H5" s="23"/>
      <c r="I5" s="13"/>
      <c r="J5" s="13"/>
      <c r="K5" s="13"/>
      <c r="L5" s="13"/>
      <c r="M5" s="13"/>
      <c r="N5" s="1" t="s">
        <v>64</v>
      </c>
    </row>
    <row r="6" spans="1:14" ht="30" customHeight="1">
      <c r="A6" s="13" t="s">
        <v>912</v>
      </c>
      <c r="B6" s="13" t="s">
        <v>913</v>
      </c>
      <c r="C6" s="13" t="s">
        <v>914</v>
      </c>
      <c r="D6" s="13" t="s">
        <v>879</v>
      </c>
      <c r="E6" s="23"/>
      <c r="F6" s="23"/>
      <c r="G6" s="23"/>
      <c r="H6" s="23"/>
      <c r="I6" s="13"/>
      <c r="J6" s="13"/>
      <c r="K6" s="13"/>
      <c r="L6" s="13"/>
      <c r="M6" s="13"/>
      <c r="N6" s="1" t="s">
        <v>64</v>
      </c>
    </row>
    <row r="7" spans="1:14" ht="30" customHeight="1">
      <c r="A7" s="13" t="s">
        <v>922</v>
      </c>
      <c r="B7" s="13" t="s">
        <v>923</v>
      </c>
      <c r="C7" s="13" t="s">
        <v>924</v>
      </c>
      <c r="D7" s="13" t="s">
        <v>879</v>
      </c>
      <c r="E7" s="23"/>
      <c r="F7" s="23"/>
      <c r="G7" s="23"/>
      <c r="H7" s="23"/>
      <c r="I7" s="13"/>
      <c r="J7" s="13"/>
      <c r="K7" s="13"/>
      <c r="L7" s="13"/>
      <c r="M7" s="13"/>
      <c r="N7" s="1" t="s">
        <v>64</v>
      </c>
    </row>
    <row r="8" spans="1:14" ht="30" customHeight="1">
      <c r="A8" s="13" t="s">
        <v>932</v>
      </c>
      <c r="B8" s="13" t="s">
        <v>933</v>
      </c>
      <c r="C8" s="13" t="s">
        <v>934</v>
      </c>
      <c r="D8" s="13" t="s">
        <v>879</v>
      </c>
      <c r="E8" s="23"/>
      <c r="F8" s="23"/>
      <c r="G8" s="23"/>
      <c r="H8" s="23"/>
      <c r="I8" s="13"/>
      <c r="J8" s="13"/>
      <c r="K8" s="13"/>
      <c r="L8" s="13"/>
      <c r="M8" s="13"/>
      <c r="N8" s="1" t="s">
        <v>64</v>
      </c>
    </row>
    <row r="9" spans="1:14" ht="30" customHeight="1">
      <c r="A9" s="13" t="s">
        <v>943</v>
      </c>
      <c r="B9" s="13" t="s">
        <v>944</v>
      </c>
      <c r="C9" s="13" t="s">
        <v>945</v>
      </c>
      <c r="D9" s="13" t="s">
        <v>879</v>
      </c>
      <c r="E9" s="23"/>
      <c r="F9" s="23"/>
      <c r="G9" s="23"/>
      <c r="H9" s="23"/>
      <c r="I9" s="13"/>
      <c r="J9" s="13"/>
      <c r="K9" s="13"/>
      <c r="L9" s="13"/>
      <c r="M9" s="13"/>
      <c r="N9" s="1" t="s">
        <v>64</v>
      </c>
    </row>
    <row r="10" spans="1:14" ht="30" customHeight="1">
      <c r="A10" s="13" t="s">
        <v>950</v>
      </c>
      <c r="B10" s="13" t="s">
        <v>60</v>
      </c>
      <c r="C10" s="13" t="s">
        <v>951</v>
      </c>
      <c r="D10" s="13" t="s">
        <v>62</v>
      </c>
      <c r="E10" s="23"/>
      <c r="F10" s="23"/>
      <c r="G10" s="23"/>
      <c r="H10" s="23"/>
      <c r="I10" s="13"/>
      <c r="J10" s="13"/>
      <c r="K10" s="13"/>
      <c r="L10" s="13"/>
      <c r="M10" s="13"/>
      <c r="N10" s="1" t="s">
        <v>52</v>
      </c>
    </row>
    <row r="11" spans="1:14" ht="30" customHeight="1">
      <c r="A11" s="13" t="s">
        <v>63</v>
      </c>
      <c r="B11" s="13" t="s">
        <v>60</v>
      </c>
      <c r="C11" s="13" t="s">
        <v>61</v>
      </c>
      <c r="D11" s="13" t="s">
        <v>62</v>
      </c>
      <c r="E11" s="23"/>
      <c r="F11" s="23"/>
      <c r="G11" s="23"/>
      <c r="H11" s="23"/>
      <c r="I11" s="13"/>
      <c r="J11" s="13"/>
      <c r="K11" s="13"/>
      <c r="L11" s="13"/>
      <c r="M11" s="13"/>
      <c r="N11" s="1" t="s">
        <v>52</v>
      </c>
    </row>
    <row r="12" spans="1:14" ht="30" customHeight="1">
      <c r="A12" s="13" t="s">
        <v>991</v>
      </c>
      <c r="B12" s="13" t="s">
        <v>2290</v>
      </c>
      <c r="C12" s="13" t="s">
        <v>993</v>
      </c>
      <c r="D12" s="13" t="s">
        <v>69</v>
      </c>
      <c r="E12" s="23"/>
      <c r="F12" s="23"/>
      <c r="G12" s="23"/>
      <c r="H12" s="23"/>
      <c r="I12" s="13"/>
      <c r="J12" s="13"/>
      <c r="K12" s="13"/>
      <c r="L12" s="13"/>
      <c r="M12" s="13"/>
      <c r="N12" s="1" t="s">
        <v>52</v>
      </c>
    </row>
    <row r="13" spans="1:14" ht="30" customHeight="1">
      <c r="A13" s="13" t="s">
        <v>70</v>
      </c>
      <c r="B13" s="13" t="s">
        <v>67</v>
      </c>
      <c r="C13" s="13" t="s">
        <v>68</v>
      </c>
      <c r="D13" s="13" t="s">
        <v>69</v>
      </c>
      <c r="E13" s="23"/>
      <c r="F13" s="23"/>
      <c r="G13" s="23"/>
      <c r="H13" s="23"/>
      <c r="I13" s="13"/>
      <c r="J13" s="13"/>
      <c r="K13" s="13"/>
      <c r="L13" s="13"/>
      <c r="M13" s="13"/>
      <c r="N13" s="1" t="s">
        <v>52</v>
      </c>
    </row>
    <row r="14" spans="1:14" ht="30" customHeight="1">
      <c r="A14" s="13" t="s">
        <v>760</v>
      </c>
      <c r="B14" s="13" t="s">
        <v>758</v>
      </c>
      <c r="C14" s="13" t="s">
        <v>754</v>
      </c>
      <c r="D14" s="13" t="s">
        <v>244</v>
      </c>
      <c r="E14" s="23"/>
      <c r="F14" s="23"/>
      <c r="G14" s="23"/>
      <c r="H14" s="23"/>
      <c r="I14" s="13"/>
      <c r="J14" s="13"/>
      <c r="K14" s="13"/>
      <c r="L14" s="13"/>
      <c r="M14" s="13"/>
      <c r="N14" s="1" t="s">
        <v>52</v>
      </c>
    </row>
    <row r="15" spans="1:14" ht="30" customHeight="1">
      <c r="A15" s="13" t="s">
        <v>756</v>
      </c>
      <c r="B15" s="13" t="s">
        <v>753</v>
      </c>
      <c r="C15" s="13" t="s">
        <v>754</v>
      </c>
      <c r="D15" s="13" t="s">
        <v>244</v>
      </c>
      <c r="E15" s="23"/>
      <c r="F15" s="23"/>
      <c r="G15" s="23"/>
      <c r="H15" s="23"/>
      <c r="I15" s="13"/>
      <c r="J15" s="13"/>
      <c r="K15" s="13"/>
      <c r="L15" s="13"/>
      <c r="M15" s="13"/>
      <c r="N15" s="1" t="s">
        <v>52</v>
      </c>
    </row>
    <row r="16" spans="1:14" ht="30" customHeight="1">
      <c r="A16" s="13" t="s">
        <v>1020</v>
      </c>
      <c r="B16" s="13" t="s">
        <v>72</v>
      </c>
      <c r="C16" s="13" t="s">
        <v>1021</v>
      </c>
      <c r="D16" s="13" t="s">
        <v>69</v>
      </c>
      <c r="E16" s="23"/>
      <c r="F16" s="23"/>
      <c r="G16" s="23"/>
      <c r="H16" s="23"/>
      <c r="I16" s="13"/>
      <c r="J16" s="13"/>
      <c r="K16" s="13"/>
      <c r="L16" s="13"/>
      <c r="M16" s="13"/>
      <c r="N16" s="1" t="s">
        <v>52</v>
      </c>
    </row>
    <row r="17" spans="1:14" ht="30" customHeight="1">
      <c r="A17" s="13" t="s">
        <v>74</v>
      </c>
      <c r="B17" s="13" t="s">
        <v>72</v>
      </c>
      <c r="C17" s="13" t="s">
        <v>73</v>
      </c>
      <c r="D17" s="13" t="s">
        <v>69</v>
      </c>
      <c r="E17" s="23"/>
      <c r="F17" s="23"/>
      <c r="G17" s="23"/>
      <c r="H17" s="23"/>
      <c r="I17" s="13"/>
      <c r="J17" s="13"/>
      <c r="K17" s="13"/>
      <c r="L17" s="13"/>
      <c r="M17" s="13"/>
      <c r="N17" s="1" t="s">
        <v>52</v>
      </c>
    </row>
    <row r="18" spans="1:14" ht="30" customHeight="1">
      <c r="A18" s="13" t="s">
        <v>715</v>
      </c>
      <c r="B18" s="13" t="s">
        <v>712</v>
      </c>
      <c r="C18" s="13" t="s">
        <v>713</v>
      </c>
      <c r="D18" s="13" t="s">
        <v>685</v>
      </c>
      <c r="E18" s="23"/>
      <c r="F18" s="23"/>
      <c r="G18" s="23"/>
      <c r="H18" s="23"/>
      <c r="I18" s="13"/>
      <c r="J18" s="13"/>
      <c r="K18" s="13"/>
      <c r="L18" s="13"/>
      <c r="M18" s="13"/>
      <c r="N18" s="1" t="s">
        <v>52</v>
      </c>
    </row>
    <row r="19" spans="1:14" ht="30" customHeight="1">
      <c r="A19" s="13" t="s">
        <v>729</v>
      </c>
      <c r="B19" s="13" t="s">
        <v>726</v>
      </c>
      <c r="C19" s="13" t="s">
        <v>727</v>
      </c>
      <c r="D19" s="13" t="s">
        <v>685</v>
      </c>
      <c r="E19" s="23"/>
      <c r="F19" s="23"/>
      <c r="G19" s="23"/>
      <c r="H19" s="23"/>
      <c r="I19" s="13"/>
      <c r="J19" s="13"/>
      <c r="K19" s="13"/>
      <c r="L19" s="13"/>
      <c r="M19" s="13"/>
      <c r="N19" s="1" t="s">
        <v>52</v>
      </c>
    </row>
    <row r="20" spans="1:14" ht="30" customHeight="1">
      <c r="A20" s="13" t="s">
        <v>733</v>
      </c>
      <c r="B20" s="13" t="s">
        <v>726</v>
      </c>
      <c r="C20" s="13" t="s">
        <v>731</v>
      </c>
      <c r="D20" s="13" t="s">
        <v>685</v>
      </c>
      <c r="E20" s="23"/>
      <c r="F20" s="23"/>
      <c r="G20" s="23"/>
      <c r="H20" s="23"/>
      <c r="I20" s="13"/>
      <c r="J20" s="13"/>
      <c r="K20" s="13"/>
      <c r="L20" s="13"/>
      <c r="M20" s="13"/>
      <c r="N20" s="1" t="s">
        <v>52</v>
      </c>
    </row>
    <row r="21" spans="1:14" ht="30" customHeight="1">
      <c r="A21" s="13" t="s">
        <v>737</v>
      </c>
      <c r="B21" s="13" t="s">
        <v>726</v>
      </c>
      <c r="C21" s="13" t="s">
        <v>735</v>
      </c>
      <c r="D21" s="13" t="s">
        <v>685</v>
      </c>
      <c r="E21" s="23"/>
      <c r="F21" s="23"/>
      <c r="G21" s="23"/>
      <c r="H21" s="23"/>
      <c r="I21" s="13"/>
      <c r="J21" s="13"/>
      <c r="K21" s="13"/>
      <c r="L21" s="13"/>
      <c r="M21" s="13"/>
      <c r="N21" s="1" t="s">
        <v>52</v>
      </c>
    </row>
    <row r="22" spans="1:14" ht="30" customHeight="1">
      <c r="A22" s="13" t="s">
        <v>741</v>
      </c>
      <c r="B22" s="13" t="s">
        <v>739</v>
      </c>
      <c r="C22" s="13" t="s">
        <v>727</v>
      </c>
      <c r="D22" s="13" t="s">
        <v>685</v>
      </c>
      <c r="E22" s="23"/>
      <c r="F22" s="23"/>
      <c r="G22" s="23"/>
      <c r="H22" s="23"/>
      <c r="I22" s="13"/>
      <c r="J22" s="13"/>
      <c r="K22" s="13"/>
      <c r="L22" s="13"/>
      <c r="M22" s="13"/>
      <c r="N22" s="1" t="s">
        <v>52</v>
      </c>
    </row>
    <row r="23" spans="1:14" ht="30" customHeight="1">
      <c r="A23" s="13" t="s">
        <v>747</v>
      </c>
      <c r="B23" s="13" t="s">
        <v>739</v>
      </c>
      <c r="C23" s="13" t="s">
        <v>731</v>
      </c>
      <c r="D23" s="13" t="s">
        <v>685</v>
      </c>
      <c r="E23" s="23"/>
      <c r="F23" s="23"/>
      <c r="G23" s="23"/>
      <c r="H23" s="23"/>
      <c r="I23" s="13"/>
      <c r="J23" s="13"/>
      <c r="K23" s="13"/>
      <c r="L23" s="13"/>
      <c r="M23" s="13"/>
      <c r="N23" s="1" t="s">
        <v>52</v>
      </c>
    </row>
    <row r="24" spans="1:14" ht="30" customHeight="1">
      <c r="A24" s="13" t="s">
        <v>744</v>
      </c>
      <c r="B24" s="13" t="s">
        <v>739</v>
      </c>
      <c r="C24" s="13" t="s">
        <v>735</v>
      </c>
      <c r="D24" s="13" t="s">
        <v>685</v>
      </c>
      <c r="E24" s="23"/>
      <c r="F24" s="23"/>
      <c r="G24" s="23"/>
      <c r="H24" s="23"/>
      <c r="I24" s="13"/>
      <c r="J24" s="13"/>
      <c r="K24" s="13"/>
      <c r="L24" s="13"/>
      <c r="M24" s="13"/>
      <c r="N24" s="1" t="s">
        <v>52</v>
      </c>
    </row>
    <row r="25" spans="1:14" ht="30" customHeight="1">
      <c r="A25" s="13" t="s">
        <v>720</v>
      </c>
      <c r="B25" s="13" t="s">
        <v>717</v>
      </c>
      <c r="C25" s="13" t="s">
        <v>718</v>
      </c>
      <c r="D25" s="13" t="s">
        <v>685</v>
      </c>
      <c r="E25" s="23"/>
      <c r="F25" s="23"/>
      <c r="G25" s="23"/>
      <c r="H25" s="23"/>
      <c r="I25" s="13"/>
      <c r="J25" s="13"/>
      <c r="K25" s="13"/>
      <c r="L25" s="13"/>
      <c r="M25" s="13"/>
      <c r="N25" s="1" t="s">
        <v>52</v>
      </c>
    </row>
    <row r="26" spans="1:14" ht="30" customHeight="1">
      <c r="A26" s="13" t="s">
        <v>724</v>
      </c>
      <c r="B26" s="13" t="s">
        <v>717</v>
      </c>
      <c r="C26" s="13" t="s">
        <v>722</v>
      </c>
      <c r="D26" s="13" t="s">
        <v>685</v>
      </c>
      <c r="E26" s="23"/>
      <c r="F26" s="23"/>
      <c r="G26" s="23"/>
      <c r="H26" s="23"/>
      <c r="I26" s="13"/>
      <c r="J26" s="13"/>
      <c r="K26" s="13"/>
      <c r="L26" s="13"/>
      <c r="M26" s="13"/>
      <c r="N26" s="1" t="s">
        <v>52</v>
      </c>
    </row>
    <row r="27" spans="1:14" ht="30" customHeight="1">
      <c r="A27" s="13" t="s">
        <v>77</v>
      </c>
      <c r="B27" s="13" t="s">
        <v>76</v>
      </c>
      <c r="C27" s="13" t="s">
        <v>52</v>
      </c>
      <c r="D27" s="13" t="s">
        <v>69</v>
      </c>
      <c r="E27" s="23"/>
      <c r="F27" s="23"/>
      <c r="G27" s="23"/>
      <c r="H27" s="23"/>
      <c r="I27" s="13"/>
      <c r="J27" s="13"/>
      <c r="K27" s="13"/>
      <c r="L27" s="13"/>
      <c r="M27" s="13"/>
      <c r="N27" s="1" t="s">
        <v>52</v>
      </c>
    </row>
    <row r="28" spans="1:14" ht="30" customHeight="1">
      <c r="A28" s="13" t="s">
        <v>687</v>
      </c>
      <c r="B28" s="13" t="s">
        <v>683</v>
      </c>
      <c r="C28" s="13" t="s">
        <v>684</v>
      </c>
      <c r="D28" s="13" t="s">
        <v>685</v>
      </c>
      <c r="E28" s="23"/>
      <c r="F28" s="23"/>
      <c r="G28" s="23"/>
      <c r="H28" s="23"/>
      <c r="I28" s="13"/>
      <c r="J28" s="13"/>
      <c r="K28" s="13"/>
      <c r="L28" s="13"/>
      <c r="M28" s="13"/>
      <c r="N28" s="1" t="s">
        <v>52</v>
      </c>
    </row>
    <row r="29" spans="1:14" ht="30" customHeight="1">
      <c r="A29" s="13" t="s">
        <v>91</v>
      </c>
      <c r="B29" s="13" t="s">
        <v>88</v>
      </c>
      <c r="C29" s="13" t="s">
        <v>89</v>
      </c>
      <c r="D29" s="13" t="s">
        <v>85</v>
      </c>
      <c r="E29" s="23"/>
      <c r="F29" s="23"/>
      <c r="G29" s="23"/>
      <c r="H29" s="23"/>
      <c r="I29" s="13"/>
      <c r="J29" s="13"/>
      <c r="K29" s="13"/>
      <c r="L29" s="13"/>
      <c r="M29" s="13"/>
      <c r="N29" s="1" t="s">
        <v>52</v>
      </c>
    </row>
    <row r="30" spans="1:14" ht="30" customHeight="1">
      <c r="A30" s="13" t="s">
        <v>1115</v>
      </c>
      <c r="B30" s="13" t="s">
        <v>1116</v>
      </c>
      <c r="C30" s="13" t="s">
        <v>52</v>
      </c>
      <c r="D30" s="13" t="s">
        <v>612</v>
      </c>
      <c r="E30" s="23"/>
      <c r="F30" s="23"/>
      <c r="G30" s="23"/>
      <c r="H30" s="23"/>
      <c r="I30" s="13"/>
      <c r="J30" s="13"/>
      <c r="K30" s="13"/>
      <c r="L30" s="13"/>
      <c r="M30" s="13"/>
      <c r="N30" s="1" t="s">
        <v>52</v>
      </c>
    </row>
    <row r="31" spans="1:14" ht="30" customHeight="1">
      <c r="A31" s="13" t="s">
        <v>108</v>
      </c>
      <c r="B31" s="13" t="s">
        <v>105</v>
      </c>
      <c r="C31" s="13" t="s">
        <v>106</v>
      </c>
      <c r="D31" s="13" t="s">
        <v>69</v>
      </c>
      <c r="E31" s="23"/>
      <c r="F31" s="23"/>
      <c r="G31" s="23"/>
      <c r="H31" s="23"/>
      <c r="I31" s="13"/>
      <c r="J31" s="13"/>
      <c r="K31" s="13"/>
      <c r="L31" s="13"/>
      <c r="M31" s="13"/>
      <c r="N31" s="1" t="s">
        <v>52</v>
      </c>
    </row>
    <row r="32" spans="1:14" ht="30" customHeight="1">
      <c r="A32" s="13" t="s">
        <v>1139</v>
      </c>
      <c r="B32" s="13" t="s">
        <v>110</v>
      </c>
      <c r="C32" s="13" t="s">
        <v>1140</v>
      </c>
      <c r="D32" s="13" t="s">
        <v>112</v>
      </c>
      <c r="E32" s="23"/>
      <c r="F32" s="23"/>
      <c r="G32" s="23"/>
      <c r="H32" s="23"/>
      <c r="I32" s="13"/>
      <c r="J32" s="13"/>
      <c r="K32" s="13"/>
      <c r="L32" s="13"/>
      <c r="M32" s="13"/>
      <c r="N32" s="1" t="s">
        <v>52</v>
      </c>
    </row>
    <row r="33" spans="1:14" ht="30" customHeight="1">
      <c r="A33" s="13" t="s">
        <v>114</v>
      </c>
      <c r="B33" s="13" t="s">
        <v>110</v>
      </c>
      <c r="C33" s="13" t="s">
        <v>111</v>
      </c>
      <c r="D33" s="13" t="s">
        <v>112</v>
      </c>
      <c r="E33" s="23"/>
      <c r="F33" s="23"/>
      <c r="G33" s="23"/>
      <c r="H33" s="23"/>
      <c r="I33" s="13"/>
      <c r="J33" s="13"/>
      <c r="K33" s="13"/>
      <c r="L33" s="13"/>
      <c r="M33" s="13"/>
      <c r="N33" s="1" t="s">
        <v>52</v>
      </c>
    </row>
    <row r="34" spans="1:14" ht="30" customHeight="1">
      <c r="A34" s="13" t="s">
        <v>1146</v>
      </c>
      <c r="B34" s="13" t="s">
        <v>1147</v>
      </c>
      <c r="C34" s="13" t="s">
        <v>1148</v>
      </c>
      <c r="D34" s="13" t="s">
        <v>85</v>
      </c>
      <c r="E34" s="23"/>
      <c r="F34" s="23"/>
      <c r="G34" s="23"/>
      <c r="H34" s="23"/>
      <c r="I34" s="13"/>
      <c r="J34" s="13"/>
      <c r="K34" s="13"/>
      <c r="L34" s="13"/>
      <c r="M34" s="13"/>
      <c r="N34" s="1" t="s">
        <v>52</v>
      </c>
    </row>
    <row r="35" spans="1:14" ht="30" customHeight="1">
      <c r="A35" s="13" t="s">
        <v>1136</v>
      </c>
      <c r="B35" s="13" t="s">
        <v>1133</v>
      </c>
      <c r="C35" s="13" t="s">
        <v>1134</v>
      </c>
      <c r="D35" s="13" t="s">
        <v>85</v>
      </c>
      <c r="E35" s="23"/>
      <c r="F35" s="23"/>
      <c r="G35" s="23"/>
      <c r="H35" s="23"/>
      <c r="I35" s="13"/>
      <c r="J35" s="13"/>
      <c r="K35" s="13"/>
      <c r="L35" s="13"/>
      <c r="M35" s="13"/>
      <c r="N35" s="1" t="s">
        <v>52</v>
      </c>
    </row>
    <row r="36" spans="1:14" ht="30" customHeight="1">
      <c r="A36" s="13" t="s">
        <v>1160</v>
      </c>
      <c r="B36" s="13" t="s">
        <v>1161</v>
      </c>
      <c r="C36" s="13" t="s">
        <v>317</v>
      </c>
      <c r="D36" s="13" t="s">
        <v>120</v>
      </c>
      <c r="E36" s="23"/>
      <c r="F36" s="23"/>
      <c r="G36" s="23"/>
      <c r="H36" s="23"/>
      <c r="I36" s="13"/>
      <c r="J36" s="13"/>
      <c r="K36" s="13"/>
      <c r="L36" s="13"/>
      <c r="M36" s="13"/>
      <c r="N36" s="1" t="s">
        <v>52</v>
      </c>
    </row>
    <row r="37" spans="1:14" ht="30" customHeight="1">
      <c r="A37" s="13" t="s">
        <v>159</v>
      </c>
      <c r="B37" s="13" t="s">
        <v>156</v>
      </c>
      <c r="C37" s="13" t="s">
        <v>157</v>
      </c>
      <c r="D37" s="13" t="s">
        <v>69</v>
      </c>
      <c r="E37" s="23"/>
      <c r="F37" s="23"/>
      <c r="G37" s="23"/>
      <c r="H37" s="23"/>
      <c r="I37" s="13"/>
      <c r="J37" s="13"/>
      <c r="K37" s="13"/>
      <c r="L37" s="13"/>
      <c r="M37" s="13"/>
      <c r="N37" s="1" t="s">
        <v>52</v>
      </c>
    </row>
    <row r="38" spans="1:14" ht="30" customHeight="1">
      <c r="A38" s="13" t="s">
        <v>163</v>
      </c>
      <c r="B38" s="13" t="s">
        <v>156</v>
      </c>
      <c r="C38" s="13" t="s">
        <v>161</v>
      </c>
      <c r="D38" s="13" t="s">
        <v>69</v>
      </c>
      <c r="E38" s="23"/>
      <c r="F38" s="23"/>
      <c r="G38" s="23"/>
      <c r="H38" s="23"/>
      <c r="I38" s="13"/>
      <c r="J38" s="13"/>
      <c r="K38" s="13"/>
      <c r="L38" s="13"/>
      <c r="M38" s="13"/>
      <c r="N38" s="1" t="s">
        <v>52</v>
      </c>
    </row>
    <row r="39" spans="1:14" ht="30" customHeight="1">
      <c r="A39" s="13" t="s">
        <v>1176</v>
      </c>
      <c r="B39" s="13" t="s">
        <v>1177</v>
      </c>
      <c r="C39" s="13" t="s">
        <v>317</v>
      </c>
      <c r="D39" s="13" t="s">
        <v>120</v>
      </c>
      <c r="E39" s="23"/>
      <c r="F39" s="23"/>
      <c r="G39" s="23"/>
      <c r="H39" s="23"/>
      <c r="I39" s="13"/>
      <c r="J39" s="13"/>
      <c r="K39" s="13"/>
      <c r="L39" s="13"/>
      <c r="M39" s="13"/>
      <c r="N39" s="1" t="s">
        <v>52</v>
      </c>
    </row>
    <row r="40" spans="1:14" ht="30" customHeight="1">
      <c r="A40" s="13" t="s">
        <v>362</v>
      </c>
      <c r="B40" s="13" t="s">
        <v>359</v>
      </c>
      <c r="C40" s="13" t="s">
        <v>360</v>
      </c>
      <c r="D40" s="13" t="s">
        <v>120</v>
      </c>
      <c r="E40" s="23"/>
      <c r="F40" s="23"/>
      <c r="G40" s="23"/>
      <c r="H40" s="23"/>
      <c r="I40" s="13"/>
      <c r="J40" s="13"/>
      <c r="K40" s="13"/>
      <c r="L40" s="13"/>
      <c r="M40" s="13"/>
      <c r="N40" s="1" t="s">
        <v>52</v>
      </c>
    </row>
    <row r="41" spans="1:14" ht="30" customHeight="1">
      <c r="A41" s="13" t="s">
        <v>1188</v>
      </c>
      <c r="B41" s="13" t="s">
        <v>165</v>
      </c>
      <c r="C41" s="13" t="s">
        <v>1189</v>
      </c>
      <c r="D41" s="13" t="s">
        <v>120</v>
      </c>
      <c r="E41" s="23"/>
      <c r="F41" s="23"/>
      <c r="G41" s="23"/>
      <c r="H41" s="23"/>
      <c r="I41" s="13"/>
      <c r="J41" s="13"/>
      <c r="K41" s="13"/>
      <c r="L41" s="13"/>
      <c r="M41" s="13"/>
      <c r="N41" s="1" t="s">
        <v>52</v>
      </c>
    </row>
    <row r="42" spans="1:14" ht="30" customHeight="1">
      <c r="A42" s="13" t="s">
        <v>168</v>
      </c>
      <c r="B42" s="13" t="s">
        <v>165</v>
      </c>
      <c r="C42" s="13" t="s">
        <v>166</v>
      </c>
      <c r="D42" s="13" t="s">
        <v>120</v>
      </c>
      <c r="E42" s="23"/>
      <c r="F42" s="23"/>
      <c r="G42" s="23"/>
      <c r="H42" s="23"/>
      <c r="I42" s="13"/>
      <c r="J42" s="13"/>
      <c r="K42" s="13"/>
      <c r="L42" s="13"/>
      <c r="M42" s="13"/>
      <c r="N42" s="1" t="s">
        <v>52</v>
      </c>
    </row>
    <row r="43" spans="1:14" ht="30" customHeight="1">
      <c r="A43" s="13" t="s">
        <v>173</v>
      </c>
      <c r="B43" s="13" t="s">
        <v>170</v>
      </c>
      <c r="C43" s="13" t="s">
        <v>171</v>
      </c>
      <c r="D43" s="13" t="s">
        <v>69</v>
      </c>
      <c r="E43" s="23"/>
      <c r="F43" s="23"/>
      <c r="G43" s="23"/>
      <c r="H43" s="23"/>
      <c r="I43" s="13"/>
      <c r="J43" s="13"/>
      <c r="K43" s="13"/>
      <c r="L43" s="13"/>
      <c r="M43" s="13"/>
      <c r="N43" s="1" t="s">
        <v>52</v>
      </c>
    </row>
    <row r="44" spans="1:14" ht="30" customHeight="1">
      <c r="A44" s="13" t="s">
        <v>178</v>
      </c>
      <c r="B44" s="13" t="s">
        <v>175</v>
      </c>
      <c r="C44" s="13" t="s">
        <v>176</v>
      </c>
      <c r="D44" s="13" t="s">
        <v>69</v>
      </c>
      <c r="E44" s="23"/>
      <c r="F44" s="23"/>
      <c r="G44" s="23"/>
      <c r="H44" s="23"/>
      <c r="I44" s="13"/>
      <c r="J44" s="13"/>
      <c r="K44" s="13"/>
      <c r="L44" s="13"/>
      <c r="M44" s="13"/>
      <c r="N44" s="1" t="s">
        <v>52</v>
      </c>
    </row>
    <row r="45" spans="1:14" ht="30" customHeight="1">
      <c r="A45" s="13" t="s">
        <v>1212</v>
      </c>
      <c r="B45" s="13" t="s">
        <v>1213</v>
      </c>
      <c r="C45" s="13" t="s">
        <v>1214</v>
      </c>
      <c r="D45" s="13" t="s">
        <v>120</v>
      </c>
      <c r="E45" s="23"/>
      <c r="F45" s="23"/>
      <c r="G45" s="23"/>
      <c r="H45" s="23"/>
      <c r="I45" s="13"/>
      <c r="J45" s="13"/>
      <c r="K45" s="13"/>
      <c r="L45" s="13"/>
      <c r="M45" s="13"/>
      <c r="N45" s="1" t="s">
        <v>52</v>
      </c>
    </row>
    <row r="46" spans="1:14" ht="30" customHeight="1">
      <c r="A46" s="13" t="s">
        <v>194</v>
      </c>
      <c r="B46" s="13" t="s">
        <v>190</v>
      </c>
      <c r="C46" s="13" t="s">
        <v>191</v>
      </c>
      <c r="D46" s="13" t="s">
        <v>192</v>
      </c>
      <c r="E46" s="23"/>
      <c r="F46" s="23"/>
      <c r="G46" s="23"/>
      <c r="H46" s="23"/>
      <c r="I46" s="13"/>
      <c r="J46" s="13"/>
      <c r="K46" s="13"/>
      <c r="L46" s="13"/>
      <c r="M46" s="13"/>
      <c r="N46" s="1" t="s">
        <v>52</v>
      </c>
    </row>
    <row r="47" spans="1:14" ht="30" customHeight="1">
      <c r="A47" s="13" t="s">
        <v>1241</v>
      </c>
      <c r="B47" s="13" t="s">
        <v>1242</v>
      </c>
      <c r="C47" s="13" t="s">
        <v>1243</v>
      </c>
      <c r="D47" s="13" t="s">
        <v>778</v>
      </c>
      <c r="E47" s="23"/>
      <c r="F47" s="23"/>
      <c r="G47" s="23"/>
      <c r="H47" s="23"/>
      <c r="I47" s="13"/>
      <c r="J47" s="13"/>
      <c r="K47" s="13"/>
      <c r="L47" s="13"/>
      <c r="M47" s="13"/>
      <c r="N47" s="1" t="s">
        <v>52</v>
      </c>
    </row>
    <row r="48" spans="1:14" ht="30" customHeight="1">
      <c r="A48" s="13" t="s">
        <v>1230</v>
      </c>
      <c r="B48" s="13" t="s">
        <v>1227</v>
      </c>
      <c r="C48" s="13" t="s">
        <v>1228</v>
      </c>
      <c r="D48" s="13" t="s">
        <v>192</v>
      </c>
      <c r="E48" s="23"/>
      <c r="F48" s="23"/>
      <c r="G48" s="23"/>
      <c r="H48" s="23"/>
      <c r="I48" s="13"/>
      <c r="J48" s="13"/>
      <c r="K48" s="13"/>
      <c r="L48" s="13"/>
      <c r="M48" s="13"/>
      <c r="N48" s="1" t="s">
        <v>52</v>
      </c>
    </row>
    <row r="49" spans="1:14" ht="30" customHeight="1">
      <c r="A49" s="13" t="s">
        <v>224</v>
      </c>
      <c r="B49" s="13" t="s">
        <v>221</v>
      </c>
      <c r="C49" s="13" t="s">
        <v>222</v>
      </c>
      <c r="D49" s="13" t="s">
        <v>120</v>
      </c>
      <c r="E49" s="23"/>
      <c r="F49" s="23"/>
      <c r="G49" s="23"/>
      <c r="H49" s="23"/>
      <c r="I49" s="13"/>
      <c r="J49" s="13"/>
      <c r="K49" s="13"/>
      <c r="L49" s="13"/>
      <c r="M49" s="13"/>
      <c r="N49" s="1" t="s">
        <v>52</v>
      </c>
    </row>
    <row r="50" spans="1:14" ht="30" customHeight="1">
      <c r="A50" s="13" t="s">
        <v>1265</v>
      </c>
      <c r="B50" s="13" t="s">
        <v>1262</v>
      </c>
      <c r="C50" s="13" t="s">
        <v>1263</v>
      </c>
      <c r="D50" s="13" t="s">
        <v>120</v>
      </c>
      <c r="E50" s="23"/>
      <c r="F50" s="23"/>
      <c r="G50" s="23"/>
      <c r="H50" s="23"/>
      <c r="I50" s="13"/>
      <c r="J50" s="13"/>
      <c r="K50" s="13"/>
      <c r="L50" s="13"/>
      <c r="M50" s="13"/>
      <c r="N50" s="1" t="s">
        <v>52</v>
      </c>
    </row>
    <row r="51" spans="1:14" ht="30" customHeight="1">
      <c r="A51" s="13" t="s">
        <v>1270</v>
      </c>
      <c r="B51" s="13" t="s">
        <v>1267</v>
      </c>
      <c r="C51" s="13" t="s">
        <v>1268</v>
      </c>
      <c r="D51" s="13" t="s">
        <v>120</v>
      </c>
      <c r="E51" s="23"/>
      <c r="F51" s="23"/>
      <c r="G51" s="23"/>
      <c r="H51" s="23"/>
      <c r="I51" s="13"/>
      <c r="J51" s="13"/>
      <c r="K51" s="13"/>
      <c r="L51" s="13"/>
      <c r="M51" s="13"/>
      <c r="N51" s="1" t="s">
        <v>52</v>
      </c>
    </row>
    <row r="52" spans="1:14" ht="30" customHeight="1">
      <c r="A52" s="13" t="s">
        <v>1275</v>
      </c>
      <c r="B52" s="13" t="s">
        <v>1272</v>
      </c>
      <c r="C52" s="13" t="s">
        <v>1273</v>
      </c>
      <c r="D52" s="13" t="s">
        <v>69</v>
      </c>
      <c r="E52" s="23"/>
      <c r="F52" s="23"/>
      <c r="G52" s="23"/>
      <c r="H52" s="23"/>
      <c r="I52" s="13"/>
      <c r="J52" s="13"/>
      <c r="K52" s="13"/>
      <c r="L52" s="13"/>
      <c r="M52" s="13"/>
      <c r="N52" s="1" t="s">
        <v>52</v>
      </c>
    </row>
    <row r="53" spans="1:14" ht="30" customHeight="1">
      <c r="A53" s="13" t="s">
        <v>1280</v>
      </c>
      <c r="B53" s="13" t="s">
        <v>1277</v>
      </c>
      <c r="C53" s="13" t="s">
        <v>1278</v>
      </c>
      <c r="D53" s="13" t="s">
        <v>120</v>
      </c>
      <c r="E53" s="23"/>
      <c r="F53" s="23"/>
      <c r="G53" s="23"/>
      <c r="H53" s="23"/>
      <c r="I53" s="13"/>
      <c r="J53" s="13"/>
      <c r="K53" s="13"/>
      <c r="L53" s="13"/>
      <c r="M53" s="13"/>
      <c r="N53" s="1" t="s">
        <v>52</v>
      </c>
    </row>
    <row r="54" spans="1:14" ht="30" customHeight="1">
      <c r="A54" s="13" t="s">
        <v>1324</v>
      </c>
      <c r="B54" s="13" t="s">
        <v>93</v>
      </c>
      <c r="C54" s="13" t="s">
        <v>1325</v>
      </c>
      <c r="D54" s="13" t="s">
        <v>69</v>
      </c>
      <c r="E54" s="23"/>
      <c r="F54" s="23"/>
      <c r="G54" s="23"/>
      <c r="H54" s="23"/>
      <c r="I54" s="13"/>
      <c r="J54" s="13"/>
      <c r="K54" s="13"/>
      <c r="L54" s="13"/>
      <c r="M54" s="13"/>
      <c r="N54" s="1" t="s">
        <v>52</v>
      </c>
    </row>
    <row r="55" spans="1:14" ht="30" customHeight="1">
      <c r="A55" s="13" t="s">
        <v>96</v>
      </c>
      <c r="B55" s="13" t="s">
        <v>93</v>
      </c>
      <c r="C55" s="13" t="s">
        <v>94</v>
      </c>
      <c r="D55" s="13" t="s">
        <v>69</v>
      </c>
      <c r="E55" s="23"/>
      <c r="F55" s="23"/>
      <c r="G55" s="23"/>
      <c r="H55" s="23"/>
      <c r="I55" s="13"/>
      <c r="J55" s="13"/>
      <c r="K55" s="13"/>
      <c r="L55" s="13"/>
      <c r="M55" s="13"/>
      <c r="N55" s="1" t="s">
        <v>52</v>
      </c>
    </row>
    <row r="56" spans="1:14" ht="30" customHeight="1">
      <c r="A56" s="13" t="s">
        <v>199</v>
      </c>
      <c r="B56" s="13" t="s">
        <v>196</v>
      </c>
      <c r="C56" s="13" t="s">
        <v>197</v>
      </c>
      <c r="D56" s="13" t="s">
        <v>120</v>
      </c>
      <c r="E56" s="23"/>
      <c r="F56" s="23"/>
      <c r="G56" s="23"/>
      <c r="H56" s="23"/>
      <c r="I56" s="13"/>
      <c r="J56" s="13"/>
      <c r="K56" s="13"/>
      <c r="L56" s="13"/>
      <c r="M56" s="13"/>
      <c r="N56" s="1" t="s">
        <v>52</v>
      </c>
    </row>
    <row r="57" spans="1:14" ht="30" customHeight="1">
      <c r="A57" s="13" t="s">
        <v>511</v>
      </c>
      <c r="B57" s="13" t="s">
        <v>509</v>
      </c>
      <c r="C57" s="13" t="s">
        <v>197</v>
      </c>
      <c r="D57" s="13" t="s">
        <v>120</v>
      </c>
      <c r="E57" s="23"/>
      <c r="F57" s="23"/>
      <c r="G57" s="23"/>
      <c r="H57" s="23"/>
      <c r="I57" s="13"/>
      <c r="J57" s="13"/>
      <c r="K57" s="13"/>
      <c r="L57" s="13"/>
      <c r="M57" s="13"/>
      <c r="N57" s="1" t="s">
        <v>52</v>
      </c>
    </row>
    <row r="58" spans="1:14" ht="30" customHeight="1">
      <c r="A58" s="13" t="s">
        <v>515</v>
      </c>
      <c r="B58" s="13" t="s">
        <v>509</v>
      </c>
      <c r="C58" s="13" t="s">
        <v>513</v>
      </c>
      <c r="D58" s="13" t="s">
        <v>120</v>
      </c>
      <c r="E58" s="23"/>
      <c r="F58" s="23"/>
      <c r="G58" s="23"/>
      <c r="H58" s="23"/>
      <c r="I58" s="13"/>
      <c r="J58" s="13"/>
      <c r="K58" s="13"/>
      <c r="L58" s="13"/>
      <c r="M58" s="13"/>
      <c r="N58" s="1" t="s">
        <v>52</v>
      </c>
    </row>
    <row r="59" spans="1:14" ht="30" customHeight="1">
      <c r="A59" s="13" t="s">
        <v>240</v>
      </c>
      <c r="B59" s="13" t="s">
        <v>236</v>
      </c>
      <c r="C59" s="13" t="s">
        <v>237</v>
      </c>
      <c r="D59" s="13" t="s">
        <v>238</v>
      </c>
      <c r="E59" s="23"/>
      <c r="F59" s="23"/>
      <c r="G59" s="23"/>
      <c r="H59" s="23"/>
      <c r="I59" s="13"/>
      <c r="J59" s="13"/>
      <c r="K59" s="13"/>
      <c r="L59" s="13"/>
      <c r="M59" s="13"/>
      <c r="N59" s="1" t="s">
        <v>52</v>
      </c>
    </row>
    <row r="60" spans="1:14" ht="30" customHeight="1">
      <c r="A60" s="13" t="s">
        <v>1377</v>
      </c>
      <c r="B60" s="13" t="s">
        <v>1378</v>
      </c>
      <c r="C60" s="13" t="s">
        <v>1379</v>
      </c>
      <c r="D60" s="13" t="s">
        <v>69</v>
      </c>
      <c r="E60" s="23"/>
      <c r="F60" s="23"/>
      <c r="G60" s="23"/>
      <c r="H60" s="23"/>
      <c r="I60" s="13"/>
      <c r="J60" s="13"/>
      <c r="K60" s="13"/>
      <c r="L60" s="13"/>
      <c r="M60" s="13"/>
      <c r="N60" s="1" t="s">
        <v>52</v>
      </c>
    </row>
    <row r="61" spans="1:14" ht="30" customHeight="1">
      <c r="A61" s="13" t="s">
        <v>204</v>
      </c>
      <c r="B61" s="13" t="s">
        <v>201</v>
      </c>
      <c r="C61" s="13" t="s">
        <v>202</v>
      </c>
      <c r="D61" s="13" t="s">
        <v>120</v>
      </c>
      <c r="E61" s="23"/>
      <c r="F61" s="23"/>
      <c r="G61" s="23"/>
      <c r="H61" s="23"/>
      <c r="I61" s="13"/>
      <c r="J61" s="13"/>
      <c r="K61" s="13"/>
      <c r="L61" s="13"/>
      <c r="M61" s="13"/>
      <c r="N61" s="1" t="s">
        <v>52</v>
      </c>
    </row>
    <row r="62" spans="1:14" ht="30" customHeight="1">
      <c r="A62" s="13" t="s">
        <v>209</v>
      </c>
      <c r="B62" s="13" t="s">
        <v>206</v>
      </c>
      <c r="C62" s="13" t="s">
        <v>207</v>
      </c>
      <c r="D62" s="13" t="s">
        <v>120</v>
      </c>
      <c r="E62" s="23"/>
      <c r="F62" s="23"/>
      <c r="G62" s="23"/>
      <c r="H62" s="23"/>
      <c r="I62" s="13"/>
      <c r="J62" s="13"/>
      <c r="K62" s="13"/>
      <c r="L62" s="13"/>
      <c r="M62" s="13"/>
      <c r="N62" s="1" t="s">
        <v>52</v>
      </c>
    </row>
    <row r="63" spans="1:14" ht="30" customHeight="1">
      <c r="A63" s="13" t="s">
        <v>1391</v>
      </c>
      <c r="B63" s="13" t="s">
        <v>1232</v>
      </c>
      <c r="C63" s="13" t="s">
        <v>1392</v>
      </c>
      <c r="D63" s="13" t="s">
        <v>778</v>
      </c>
      <c r="E63" s="23"/>
      <c r="F63" s="23"/>
      <c r="G63" s="23"/>
      <c r="H63" s="23"/>
      <c r="I63" s="13"/>
      <c r="J63" s="13"/>
      <c r="K63" s="13"/>
      <c r="L63" s="13"/>
      <c r="M63" s="13"/>
      <c r="N63" s="1" t="s">
        <v>52</v>
      </c>
    </row>
    <row r="64" spans="1:14" ht="30" customHeight="1">
      <c r="A64" s="13" t="s">
        <v>1401</v>
      </c>
      <c r="B64" s="13" t="s">
        <v>1232</v>
      </c>
      <c r="C64" s="13" t="s">
        <v>1402</v>
      </c>
      <c r="D64" s="13" t="s">
        <v>778</v>
      </c>
      <c r="E64" s="23"/>
      <c r="F64" s="23"/>
      <c r="G64" s="23"/>
      <c r="H64" s="23"/>
      <c r="I64" s="13"/>
      <c r="J64" s="13"/>
      <c r="K64" s="13"/>
      <c r="L64" s="13"/>
      <c r="M64" s="13"/>
      <c r="N64" s="1" t="s">
        <v>52</v>
      </c>
    </row>
    <row r="65" spans="1:14" ht="30" customHeight="1">
      <c r="A65" s="13" t="s">
        <v>1411</v>
      </c>
      <c r="B65" s="13" t="s">
        <v>1232</v>
      </c>
      <c r="C65" s="13" t="s">
        <v>1412</v>
      </c>
      <c r="D65" s="13" t="s">
        <v>778</v>
      </c>
      <c r="E65" s="23"/>
      <c r="F65" s="23"/>
      <c r="G65" s="23"/>
      <c r="H65" s="23"/>
      <c r="I65" s="13"/>
      <c r="J65" s="13"/>
      <c r="K65" s="13"/>
      <c r="L65" s="13"/>
      <c r="M65" s="13"/>
      <c r="N65" s="1" t="s">
        <v>52</v>
      </c>
    </row>
    <row r="66" spans="1:14" ht="30" customHeight="1">
      <c r="A66" s="13" t="s">
        <v>1350</v>
      </c>
      <c r="B66" s="13" t="s">
        <v>1232</v>
      </c>
      <c r="C66" s="13" t="s">
        <v>1348</v>
      </c>
      <c r="D66" s="13" t="s">
        <v>778</v>
      </c>
      <c r="E66" s="23"/>
      <c r="F66" s="23"/>
      <c r="G66" s="23"/>
      <c r="H66" s="23"/>
      <c r="I66" s="13"/>
      <c r="J66" s="13"/>
      <c r="K66" s="13"/>
      <c r="L66" s="13"/>
      <c r="M66" s="13"/>
      <c r="N66" s="1" t="s">
        <v>52</v>
      </c>
    </row>
    <row r="67" spans="1:14" ht="30" customHeight="1">
      <c r="A67" s="13" t="s">
        <v>1235</v>
      </c>
      <c r="B67" s="13" t="s">
        <v>1232</v>
      </c>
      <c r="C67" s="13" t="s">
        <v>1233</v>
      </c>
      <c r="D67" s="13" t="s">
        <v>778</v>
      </c>
      <c r="E67" s="23"/>
      <c r="F67" s="23"/>
      <c r="G67" s="23"/>
      <c r="H67" s="23"/>
      <c r="I67" s="13"/>
      <c r="J67" s="13"/>
      <c r="K67" s="13"/>
      <c r="L67" s="13"/>
      <c r="M67" s="13"/>
      <c r="N67" s="1" t="s">
        <v>52</v>
      </c>
    </row>
    <row r="68" spans="1:14" ht="30" customHeight="1">
      <c r="A68" s="13" t="s">
        <v>214</v>
      </c>
      <c r="B68" s="13" t="s">
        <v>211</v>
      </c>
      <c r="C68" s="13" t="s">
        <v>212</v>
      </c>
      <c r="D68" s="13" t="s">
        <v>69</v>
      </c>
      <c r="E68" s="23"/>
      <c r="F68" s="23"/>
      <c r="G68" s="23"/>
      <c r="H68" s="23"/>
      <c r="I68" s="13"/>
      <c r="J68" s="13"/>
      <c r="K68" s="13"/>
      <c r="L68" s="13"/>
      <c r="M68" s="13"/>
      <c r="N68" s="1" t="s">
        <v>52</v>
      </c>
    </row>
    <row r="69" spans="1:14" ht="30" customHeight="1">
      <c r="A69" s="13" t="s">
        <v>219</v>
      </c>
      <c r="B69" s="13" t="s">
        <v>216</v>
      </c>
      <c r="C69" s="13" t="s">
        <v>217</v>
      </c>
      <c r="D69" s="13" t="s">
        <v>120</v>
      </c>
      <c r="E69" s="23"/>
      <c r="F69" s="23"/>
      <c r="G69" s="23"/>
      <c r="H69" s="23"/>
      <c r="I69" s="13"/>
      <c r="J69" s="13"/>
      <c r="K69" s="13"/>
      <c r="L69" s="13"/>
      <c r="M69" s="13"/>
      <c r="N69" s="1" t="s">
        <v>52</v>
      </c>
    </row>
    <row r="70" spans="1:14" ht="30" customHeight="1">
      <c r="A70" s="13" t="s">
        <v>263</v>
      </c>
      <c r="B70" s="13" t="s">
        <v>259</v>
      </c>
      <c r="C70" s="13" t="s">
        <v>260</v>
      </c>
      <c r="D70" s="13" t="s">
        <v>261</v>
      </c>
      <c r="E70" s="23"/>
      <c r="F70" s="23"/>
      <c r="G70" s="23"/>
      <c r="H70" s="23"/>
      <c r="I70" s="13"/>
      <c r="J70" s="13"/>
      <c r="K70" s="13"/>
      <c r="L70" s="13"/>
      <c r="M70" s="13"/>
      <c r="N70" s="1" t="s">
        <v>52</v>
      </c>
    </row>
    <row r="71" spans="1:14" ht="30" customHeight="1">
      <c r="A71" s="13" t="s">
        <v>268</v>
      </c>
      <c r="B71" s="13" t="s">
        <v>265</v>
      </c>
      <c r="C71" s="13" t="s">
        <v>266</v>
      </c>
      <c r="D71" s="13" t="s">
        <v>261</v>
      </c>
      <c r="E71" s="23"/>
      <c r="F71" s="23"/>
      <c r="G71" s="23"/>
      <c r="H71" s="23"/>
      <c r="I71" s="13"/>
      <c r="J71" s="13"/>
      <c r="K71" s="13"/>
      <c r="L71" s="13"/>
      <c r="M71" s="13"/>
      <c r="N71" s="1" t="s">
        <v>52</v>
      </c>
    </row>
    <row r="72" spans="1:14" ht="30" customHeight="1">
      <c r="A72" s="13" t="s">
        <v>273</v>
      </c>
      <c r="B72" s="13" t="s">
        <v>270</v>
      </c>
      <c r="C72" s="13" t="s">
        <v>271</v>
      </c>
      <c r="D72" s="13" t="s">
        <v>261</v>
      </c>
      <c r="E72" s="23"/>
      <c r="F72" s="23"/>
      <c r="G72" s="23"/>
      <c r="H72" s="23"/>
      <c r="I72" s="13"/>
      <c r="J72" s="13"/>
      <c r="K72" s="13"/>
      <c r="L72" s="13"/>
      <c r="M72" s="13"/>
      <c r="N72" s="1" t="s">
        <v>52</v>
      </c>
    </row>
    <row r="73" spans="1:14" ht="30" customHeight="1">
      <c r="A73" s="13" t="s">
        <v>278</v>
      </c>
      <c r="B73" s="13" t="s">
        <v>275</v>
      </c>
      <c r="C73" s="13" t="s">
        <v>276</v>
      </c>
      <c r="D73" s="13" t="s">
        <v>261</v>
      </c>
      <c r="E73" s="23"/>
      <c r="F73" s="23"/>
      <c r="G73" s="23"/>
      <c r="H73" s="23"/>
      <c r="I73" s="13"/>
      <c r="J73" s="13"/>
      <c r="K73" s="13"/>
      <c r="L73" s="13"/>
      <c r="M73" s="13"/>
      <c r="N73" s="1" t="s">
        <v>52</v>
      </c>
    </row>
    <row r="74" spans="1:14" ht="30" customHeight="1">
      <c r="A74" s="13" t="s">
        <v>282</v>
      </c>
      <c r="B74" s="13" t="s">
        <v>280</v>
      </c>
      <c r="C74" s="13" t="s">
        <v>276</v>
      </c>
      <c r="D74" s="13" t="s">
        <v>261</v>
      </c>
      <c r="E74" s="23"/>
      <c r="F74" s="23"/>
      <c r="G74" s="23"/>
      <c r="H74" s="23"/>
      <c r="I74" s="13"/>
      <c r="J74" s="13"/>
      <c r="K74" s="13"/>
      <c r="L74" s="13"/>
      <c r="M74" s="13"/>
      <c r="N74" s="1" t="s">
        <v>52</v>
      </c>
    </row>
    <row r="75" spans="1:14" ht="30" customHeight="1">
      <c r="A75" s="13" t="s">
        <v>287</v>
      </c>
      <c r="B75" s="13" t="s">
        <v>284</v>
      </c>
      <c r="C75" s="13" t="s">
        <v>285</v>
      </c>
      <c r="D75" s="13" t="s">
        <v>261</v>
      </c>
      <c r="E75" s="23"/>
      <c r="F75" s="23"/>
      <c r="G75" s="23"/>
      <c r="H75" s="23"/>
      <c r="I75" s="13"/>
      <c r="J75" s="13"/>
      <c r="K75" s="13"/>
      <c r="L75" s="13"/>
      <c r="M75" s="13"/>
      <c r="N75" s="1" t="s">
        <v>52</v>
      </c>
    </row>
    <row r="76" spans="1:14" ht="30" customHeight="1">
      <c r="A76" s="13" t="s">
        <v>292</v>
      </c>
      <c r="B76" s="13" t="s">
        <v>289</v>
      </c>
      <c r="C76" s="13" t="s">
        <v>290</v>
      </c>
      <c r="D76" s="13" t="s">
        <v>261</v>
      </c>
      <c r="E76" s="23"/>
      <c r="F76" s="23"/>
      <c r="G76" s="23"/>
      <c r="H76" s="23"/>
      <c r="I76" s="13"/>
      <c r="J76" s="13"/>
      <c r="K76" s="13"/>
      <c r="L76" s="13"/>
      <c r="M76" s="13"/>
      <c r="N76" s="1" t="s">
        <v>52</v>
      </c>
    </row>
    <row r="77" spans="1:14" ht="30" customHeight="1">
      <c r="A77" s="13" t="s">
        <v>487</v>
      </c>
      <c r="B77" s="13" t="s">
        <v>484</v>
      </c>
      <c r="C77" s="13" t="s">
        <v>485</v>
      </c>
      <c r="D77" s="13" t="s">
        <v>261</v>
      </c>
      <c r="E77" s="23"/>
      <c r="F77" s="23"/>
      <c r="G77" s="23"/>
      <c r="H77" s="23"/>
      <c r="I77" s="13"/>
      <c r="J77" s="13"/>
      <c r="K77" s="13"/>
      <c r="L77" s="13"/>
      <c r="M77" s="13"/>
      <c r="N77" s="1" t="s">
        <v>52</v>
      </c>
    </row>
    <row r="78" spans="1:14" ht="30" customHeight="1">
      <c r="A78" s="13" t="s">
        <v>491</v>
      </c>
      <c r="B78" s="13" t="s">
        <v>489</v>
      </c>
      <c r="C78" s="13" t="s">
        <v>266</v>
      </c>
      <c r="D78" s="13" t="s">
        <v>261</v>
      </c>
      <c r="E78" s="23"/>
      <c r="F78" s="23"/>
      <c r="G78" s="23"/>
      <c r="H78" s="23"/>
      <c r="I78" s="13"/>
      <c r="J78" s="13"/>
      <c r="K78" s="13"/>
      <c r="L78" s="13"/>
      <c r="M78" s="13"/>
      <c r="N78" s="1" t="s">
        <v>52</v>
      </c>
    </row>
    <row r="79" spans="1:14" ht="30" customHeight="1">
      <c r="A79" s="13" t="s">
        <v>495</v>
      </c>
      <c r="B79" s="13" t="s">
        <v>493</v>
      </c>
      <c r="C79" s="13" t="s">
        <v>271</v>
      </c>
      <c r="D79" s="13" t="s">
        <v>261</v>
      </c>
      <c r="E79" s="23"/>
      <c r="F79" s="23"/>
      <c r="G79" s="23"/>
      <c r="H79" s="23"/>
      <c r="I79" s="13"/>
      <c r="J79" s="13"/>
      <c r="K79" s="13"/>
      <c r="L79" s="13"/>
      <c r="M79" s="13"/>
      <c r="N79" s="1" t="s">
        <v>52</v>
      </c>
    </row>
    <row r="80" spans="1:14" ht="30" customHeight="1">
      <c r="A80" s="13" t="s">
        <v>499</v>
      </c>
      <c r="B80" s="13" t="s">
        <v>497</v>
      </c>
      <c r="C80" s="13" t="s">
        <v>276</v>
      </c>
      <c r="D80" s="13" t="s">
        <v>261</v>
      </c>
      <c r="E80" s="23"/>
      <c r="F80" s="23"/>
      <c r="G80" s="23"/>
      <c r="H80" s="23"/>
      <c r="I80" s="13"/>
      <c r="J80" s="13"/>
      <c r="K80" s="13"/>
      <c r="L80" s="13"/>
      <c r="M80" s="13"/>
      <c r="N80" s="1" t="s">
        <v>52</v>
      </c>
    </row>
    <row r="81" spans="1:14" ht="30" customHeight="1">
      <c r="A81" s="13" t="s">
        <v>503</v>
      </c>
      <c r="B81" s="13" t="s">
        <v>501</v>
      </c>
      <c r="C81" s="13" t="s">
        <v>285</v>
      </c>
      <c r="D81" s="13" t="s">
        <v>261</v>
      </c>
      <c r="E81" s="23"/>
      <c r="F81" s="23"/>
      <c r="G81" s="23"/>
      <c r="H81" s="23"/>
      <c r="I81" s="13"/>
      <c r="J81" s="13"/>
      <c r="K81" s="13"/>
      <c r="L81" s="13"/>
      <c r="M81" s="13"/>
      <c r="N81" s="1" t="s">
        <v>52</v>
      </c>
    </row>
    <row r="82" spans="1:14" ht="30" customHeight="1">
      <c r="A82" s="13" t="s">
        <v>507</v>
      </c>
      <c r="B82" s="13" t="s">
        <v>505</v>
      </c>
      <c r="C82" s="13" t="s">
        <v>290</v>
      </c>
      <c r="D82" s="13" t="s">
        <v>261</v>
      </c>
      <c r="E82" s="23"/>
      <c r="F82" s="23"/>
      <c r="G82" s="23"/>
      <c r="H82" s="23"/>
      <c r="I82" s="13"/>
      <c r="J82" s="13"/>
      <c r="K82" s="13"/>
      <c r="L82" s="13"/>
      <c r="M82" s="13"/>
      <c r="N82" s="1" t="s">
        <v>52</v>
      </c>
    </row>
    <row r="83" spans="1:14" ht="30" customHeight="1">
      <c r="A83" s="13" t="s">
        <v>478</v>
      </c>
      <c r="B83" s="13" t="s">
        <v>475</v>
      </c>
      <c r="C83" s="13" t="s">
        <v>476</v>
      </c>
      <c r="D83" s="13" t="s">
        <v>261</v>
      </c>
      <c r="E83" s="23"/>
      <c r="F83" s="23"/>
      <c r="G83" s="23"/>
      <c r="H83" s="23"/>
      <c r="I83" s="13"/>
      <c r="J83" s="13"/>
      <c r="K83" s="13"/>
      <c r="L83" s="13"/>
      <c r="M83" s="13"/>
      <c r="N83" s="1" t="s">
        <v>52</v>
      </c>
    </row>
    <row r="84" spans="1:14" ht="30" customHeight="1">
      <c r="A84" s="13" t="s">
        <v>482</v>
      </c>
      <c r="B84" s="13" t="s">
        <v>475</v>
      </c>
      <c r="C84" s="13" t="s">
        <v>480</v>
      </c>
      <c r="D84" s="13" t="s">
        <v>261</v>
      </c>
      <c r="E84" s="23"/>
      <c r="F84" s="23"/>
      <c r="G84" s="23"/>
      <c r="H84" s="23"/>
      <c r="I84" s="13"/>
      <c r="J84" s="13"/>
      <c r="K84" s="13"/>
      <c r="L84" s="13"/>
      <c r="M84" s="13"/>
      <c r="N84" s="1" t="s">
        <v>52</v>
      </c>
    </row>
    <row r="85" spans="1:14" ht="30" customHeight="1">
      <c r="A85" s="13" t="s">
        <v>1490</v>
      </c>
      <c r="B85" s="13" t="s">
        <v>1488</v>
      </c>
      <c r="C85" s="13" t="s">
        <v>1489</v>
      </c>
      <c r="D85" s="13" t="s">
        <v>238</v>
      </c>
      <c r="E85" s="23"/>
      <c r="F85" s="23"/>
      <c r="G85" s="23"/>
      <c r="H85" s="23"/>
      <c r="I85" s="13"/>
      <c r="J85" s="13"/>
      <c r="K85" s="13"/>
      <c r="L85" s="13"/>
      <c r="M85" s="13"/>
      <c r="N85" s="1" t="s">
        <v>52</v>
      </c>
    </row>
    <row r="86" spans="1:14" ht="30" customHeight="1">
      <c r="A86" s="13" t="s">
        <v>1515</v>
      </c>
      <c r="B86" s="13" t="s">
        <v>1513</v>
      </c>
      <c r="C86" s="13" t="s">
        <v>1514</v>
      </c>
      <c r="D86" s="13" t="s">
        <v>238</v>
      </c>
      <c r="E86" s="23"/>
      <c r="F86" s="23"/>
      <c r="G86" s="23"/>
      <c r="H86" s="23"/>
      <c r="I86" s="13"/>
      <c r="J86" s="13"/>
      <c r="K86" s="13"/>
      <c r="L86" s="13"/>
      <c r="M86" s="13"/>
      <c r="N86" s="1" t="s">
        <v>52</v>
      </c>
    </row>
    <row r="87" spans="1:14" ht="30" customHeight="1">
      <c r="A87" s="13" t="s">
        <v>1497</v>
      </c>
      <c r="B87" s="13" t="s">
        <v>1495</v>
      </c>
      <c r="C87" s="13" t="s">
        <v>1496</v>
      </c>
      <c r="D87" s="13" t="s">
        <v>238</v>
      </c>
      <c r="E87" s="23"/>
      <c r="F87" s="23"/>
      <c r="G87" s="23"/>
      <c r="H87" s="23"/>
      <c r="I87" s="13"/>
      <c r="J87" s="13"/>
      <c r="K87" s="13"/>
      <c r="L87" s="13"/>
      <c r="M87" s="13"/>
      <c r="N87" s="1" t="s">
        <v>52</v>
      </c>
    </row>
    <row r="88" spans="1:14" ht="30" customHeight="1">
      <c r="A88" s="13" t="s">
        <v>319</v>
      </c>
      <c r="B88" s="13" t="s">
        <v>316</v>
      </c>
      <c r="C88" s="13" t="s">
        <v>317</v>
      </c>
      <c r="D88" s="13" t="s">
        <v>238</v>
      </c>
      <c r="E88" s="23"/>
      <c r="F88" s="23"/>
      <c r="G88" s="23"/>
      <c r="H88" s="23"/>
      <c r="I88" s="13"/>
      <c r="J88" s="13"/>
      <c r="K88" s="13"/>
      <c r="L88" s="13"/>
      <c r="M88" s="13"/>
      <c r="N88" s="1" t="s">
        <v>52</v>
      </c>
    </row>
    <row r="89" spans="1:14" ht="30" customHeight="1">
      <c r="A89" s="13" t="s">
        <v>251</v>
      </c>
      <c r="B89" s="13" t="s">
        <v>249</v>
      </c>
      <c r="C89" s="13" t="s">
        <v>52</v>
      </c>
      <c r="D89" s="13" t="s">
        <v>120</v>
      </c>
      <c r="E89" s="23"/>
      <c r="F89" s="23"/>
      <c r="G89" s="23"/>
      <c r="H89" s="23"/>
      <c r="I89" s="13"/>
      <c r="J89" s="13"/>
      <c r="K89" s="13"/>
      <c r="L89" s="13"/>
      <c r="M89" s="13"/>
      <c r="N89" s="1" t="s">
        <v>52</v>
      </c>
    </row>
    <row r="90" spans="1:14" ht="30" customHeight="1">
      <c r="A90" s="13" t="s">
        <v>255</v>
      </c>
      <c r="B90" s="13" t="s">
        <v>253</v>
      </c>
      <c r="C90" s="13" t="s">
        <v>52</v>
      </c>
      <c r="D90" s="13" t="s">
        <v>120</v>
      </c>
      <c r="E90" s="23"/>
      <c r="F90" s="23"/>
      <c r="G90" s="23"/>
      <c r="H90" s="23"/>
      <c r="I90" s="13"/>
      <c r="J90" s="13"/>
      <c r="K90" s="13"/>
      <c r="L90" s="13"/>
      <c r="M90" s="13"/>
      <c r="N90" s="1" t="s">
        <v>52</v>
      </c>
    </row>
    <row r="91" spans="1:14" ht="30" customHeight="1">
      <c r="A91" s="13" t="s">
        <v>367</v>
      </c>
      <c r="B91" s="13" t="s">
        <v>364</v>
      </c>
      <c r="C91" s="13" t="s">
        <v>365</v>
      </c>
      <c r="D91" s="13" t="s">
        <v>69</v>
      </c>
      <c r="E91" s="23"/>
      <c r="F91" s="23"/>
      <c r="G91" s="23"/>
      <c r="H91" s="23"/>
      <c r="I91" s="13"/>
      <c r="J91" s="13"/>
      <c r="K91" s="13"/>
      <c r="L91" s="13"/>
      <c r="M91" s="13"/>
      <c r="N91" s="1" t="s">
        <v>52</v>
      </c>
    </row>
    <row r="92" spans="1:14" ht="30" customHeight="1">
      <c r="A92" s="13" t="s">
        <v>371</v>
      </c>
      <c r="B92" s="13" t="s">
        <v>364</v>
      </c>
      <c r="C92" s="13" t="s">
        <v>369</v>
      </c>
      <c r="D92" s="13" t="s">
        <v>69</v>
      </c>
      <c r="E92" s="23"/>
      <c r="F92" s="23"/>
      <c r="G92" s="23"/>
      <c r="H92" s="23"/>
      <c r="I92" s="13"/>
      <c r="J92" s="13"/>
      <c r="K92" s="13"/>
      <c r="L92" s="13"/>
      <c r="M92" s="13"/>
      <c r="N92" s="1" t="s">
        <v>52</v>
      </c>
    </row>
    <row r="93" spans="1:14" ht="30" customHeight="1">
      <c r="A93" s="13" t="s">
        <v>376</v>
      </c>
      <c r="B93" s="13" t="s">
        <v>373</v>
      </c>
      <c r="C93" s="13" t="s">
        <v>374</v>
      </c>
      <c r="D93" s="13" t="s">
        <v>69</v>
      </c>
      <c r="E93" s="23"/>
      <c r="F93" s="23"/>
      <c r="G93" s="23"/>
      <c r="H93" s="23"/>
      <c r="I93" s="13"/>
      <c r="J93" s="13"/>
      <c r="K93" s="13"/>
      <c r="L93" s="13"/>
      <c r="M93" s="13"/>
      <c r="N93" s="1" t="s">
        <v>52</v>
      </c>
    </row>
    <row r="94" spans="1:14" ht="30" customHeight="1">
      <c r="A94" s="13" t="s">
        <v>384</v>
      </c>
      <c r="B94" s="13" t="s">
        <v>382</v>
      </c>
      <c r="C94" s="13" t="s">
        <v>52</v>
      </c>
      <c r="D94" s="13" t="s">
        <v>69</v>
      </c>
      <c r="E94" s="23"/>
      <c r="F94" s="23"/>
      <c r="G94" s="23"/>
      <c r="H94" s="23"/>
      <c r="I94" s="13"/>
      <c r="J94" s="13"/>
      <c r="K94" s="13"/>
      <c r="L94" s="13"/>
      <c r="M94" s="13"/>
      <c r="N94" s="1" t="s">
        <v>52</v>
      </c>
    </row>
    <row r="95" spans="1:14" ht="30" customHeight="1">
      <c r="A95" s="13" t="s">
        <v>326</v>
      </c>
      <c r="B95" s="13" t="s">
        <v>323</v>
      </c>
      <c r="C95" s="13" t="s">
        <v>324</v>
      </c>
      <c r="D95" s="13" t="s">
        <v>261</v>
      </c>
      <c r="E95" s="23"/>
      <c r="F95" s="23"/>
      <c r="G95" s="23"/>
      <c r="H95" s="23"/>
      <c r="I95" s="13"/>
      <c r="J95" s="13"/>
      <c r="K95" s="13"/>
      <c r="L95" s="13"/>
      <c r="M95" s="13"/>
      <c r="N95" s="1" t="s">
        <v>52</v>
      </c>
    </row>
    <row r="96" spans="1:14" ht="30" customHeight="1">
      <c r="A96" s="13" t="s">
        <v>330</v>
      </c>
      <c r="B96" s="13" t="s">
        <v>323</v>
      </c>
      <c r="C96" s="13" t="s">
        <v>328</v>
      </c>
      <c r="D96" s="13" t="s">
        <v>261</v>
      </c>
      <c r="E96" s="23"/>
      <c r="F96" s="23"/>
      <c r="G96" s="23"/>
      <c r="H96" s="23"/>
      <c r="I96" s="13"/>
      <c r="J96" s="13"/>
      <c r="K96" s="13"/>
      <c r="L96" s="13"/>
      <c r="M96" s="13"/>
      <c r="N96" s="1" t="s">
        <v>52</v>
      </c>
    </row>
    <row r="97" spans="1:14" ht="30" customHeight="1">
      <c r="A97" s="13" t="s">
        <v>334</v>
      </c>
      <c r="B97" s="13" t="s">
        <v>323</v>
      </c>
      <c r="C97" s="13" t="s">
        <v>332</v>
      </c>
      <c r="D97" s="13" t="s">
        <v>261</v>
      </c>
      <c r="E97" s="23"/>
      <c r="F97" s="23"/>
      <c r="G97" s="23"/>
      <c r="H97" s="23"/>
      <c r="I97" s="13"/>
      <c r="J97" s="13"/>
      <c r="K97" s="13"/>
      <c r="L97" s="13"/>
      <c r="M97" s="13"/>
      <c r="N97" s="1" t="s">
        <v>52</v>
      </c>
    </row>
    <row r="98" spans="1:14" ht="30" customHeight="1">
      <c r="A98" s="13" t="s">
        <v>338</v>
      </c>
      <c r="B98" s="13" t="s">
        <v>323</v>
      </c>
      <c r="C98" s="13" t="s">
        <v>336</v>
      </c>
      <c r="D98" s="13" t="s">
        <v>261</v>
      </c>
      <c r="E98" s="23"/>
      <c r="F98" s="23"/>
      <c r="G98" s="23"/>
      <c r="H98" s="23"/>
      <c r="I98" s="13"/>
      <c r="J98" s="13"/>
      <c r="K98" s="13"/>
      <c r="L98" s="13"/>
      <c r="M98" s="13"/>
      <c r="N98" s="1" t="s">
        <v>52</v>
      </c>
    </row>
    <row r="99" spans="1:14" ht="30" customHeight="1">
      <c r="A99" s="13" t="s">
        <v>342</v>
      </c>
      <c r="B99" s="13" t="s">
        <v>323</v>
      </c>
      <c r="C99" s="13" t="s">
        <v>340</v>
      </c>
      <c r="D99" s="13" t="s">
        <v>261</v>
      </c>
      <c r="E99" s="23"/>
      <c r="F99" s="23"/>
      <c r="G99" s="23"/>
      <c r="H99" s="23"/>
      <c r="I99" s="13"/>
      <c r="J99" s="13"/>
      <c r="K99" s="13"/>
      <c r="L99" s="13"/>
      <c r="M99" s="13"/>
      <c r="N99" s="1" t="s">
        <v>52</v>
      </c>
    </row>
    <row r="100" spans="1:14" ht="30" customHeight="1">
      <c r="A100" s="13" t="s">
        <v>380</v>
      </c>
      <c r="B100" s="13" t="s">
        <v>378</v>
      </c>
      <c r="C100" s="13" t="s">
        <v>360</v>
      </c>
      <c r="D100" s="13" t="s">
        <v>120</v>
      </c>
      <c r="E100" s="23"/>
      <c r="F100" s="23"/>
      <c r="G100" s="23"/>
      <c r="H100" s="23"/>
      <c r="I100" s="13"/>
      <c r="J100" s="13"/>
      <c r="K100" s="13"/>
      <c r="L100" s="13"/>
      <c r="M100" s="13"/>
      <c r="N100" s="1" t="s">
        <v>52</v>
      </c>
    </row>
    <row r="101" spans="1:14" ht="30" customHeight="1">
      <c r="A101" s="13" t="s">
        <v>1603</v>
      </c>
      <c r="B101" s="13" t="s">
        <v>386</v>
      </c>
      <c r="C101" s="13" t="s">
        <v>528</v>
      </c>
      <c r="D101" s="13" t="s">
        <v>69</v>
      </c>
      <c r="E101" s="23"/>
      <c r="F101" s="23"/>
      <c r="G101" s="23"/>
      <c r="H101" s="23"/>
      <c r="I101" s="13"/>
      <c r="J101" s="13"/>
      <c r="K101" s="13"/>
      <c r="L101" s="13"/>
      <c r="M101" s="13"/>
      <c r="N101" s="1" t="s">
        <v>52</v>
      </c>
    </row>
    <row r="102" spans="1:14" ht="30" customHeight="1">
      <c r="A102" s="13" t="s">
        <v>389</v>
      </c>
      <c r="B102" s="13" t="s">
        <v>386</v>
      </c>
      <c r="C102" s="13" t="s">
        <v>387</v>
      </c>
      <c r="D102" s="13" t="s">
        <v>261</v>
      </c>
      <c r="E102" s="23"/>
      <c r="F102" s="23"/>
      <c r="G102" s="23"/>
      <c r="H102" s="23"/>
      <c r="I102" s="13"/>
      <c r="J102" s="13"/>
      <c r="K102" s="13"/>
      <c r="L102" s="13"/>
      <c r="M102" s="13"/>
      <c r="N102" s="1" t="s">
        <v>52</v>
      </c>
    </row>
    <row r="103" spans="1:14" ht="30" customHeight="1">
      <c r="A103" s="13" t="s">
        <v>393</v>
      </c>
      <c r="B103" s="13" t="s">
        <v>386</v>
      </c>
      <c r="C103" s="13" t="s">
        <v>391</v>
      </c>
      <c r="D103" s="13" t="s">
        <v>261</v>
      </c>
      <c r="E103" s="23"/>
      <c r="F103" s="23"/>
      <c r="G103" s="23"/>
      <c r="H103" s="23"/>
      <c r="I103" s="13"/>
      <c r="J103" s="13"/>
      <c r="K103" s="13"/>
      <c r="L103" s="13"/>
      <c r="M103" s="13"/>
      <c r="N103" s="1" t="s">
        <v>52</v>
      </c>
    </row>
    <row r="104" spans="1:14" ht="30" customHeight="1">
      <c r="A104" s="13" t="s">
        <v>397</v>
      </c>
      <c r="B104" s="13" t="s">
        <v>386</v>
      </c>
      <c r="C104" s="13" t="s">
        <v>395</v>
      </c>
      <c r="D104" s="13" t="s">
        <v>261</v>
      </c>
      <c r="E104" s="23"/>
      <c r="F104" s="23"/>
      <c r="G104" s="23"/>
      <c r="H104" s="23"/>
      <c r="I104" s="13"/>
      <c r="J104" s="13"/>
      <c r="K104" s="13"/>
      <c r="L104" s="13"/>
      <c r="M104" s="13"/>
      <c r="N104" s="1" t="s">
        <v>52</v>
      </c>
    </row>
    <row r="105" spans="1:14" ht="30" customHeight="1">
      <c r="A105" s="13" t="s">
        <v>401</v>
      </c>
      <c r="B105" s="13" t="s">
        <v>386</v>
      </c>
      <c r="C105" s="13" t="s">
        <v>399</v>
      </c>
      <c r="D105" s="13" t="s">
        <v>261</v>
      </c>
      <c r="E105" s="23"/>
      <c r="F105" s="23"/>
      <c r="G105" s="23"/>
      <c r="H105" s="23"/>
      <c r="I105" s="13"/>
      <c r="J105" s="13"/>
      <c r="K105" s="13"/>
      <c r="L105" s="13"/>
      <c r="M105" s="13"/>
      <c r="N105" s="1" t="s">
        <v>52</v>
      </c>
    </row>
    <row r="106" spans="1:14" ht="30" customHeight="1">
      <c r="A106" s="13" t="s">
        <v>405</v>
      </c>
      <c r="B106" s="13" t="s">
        <v>386</v>
      </c>
      <c r="C106" s="13" t="s">
        <v>403</v>
      </c>
      <c r="D106" s="13" t="s">
        <v>261</v>
      </c>
      <c r="E106" s="23"/>
      <c r="F106" s="23"/>
      <c r="G106" s="23"/>
      <c r="H106" s="23"/>
      <c r="I106" s="13"/>
      <c r="J106" s="13"/>
      <c r="K106" s="13"/>
      <c r="L106" s="13"/>
      <c r="M106" s="13"/>
      <c r="N106" s="1" t="s">
        <v>52</v>
      </c>
    </row>
    <row r="107" spans="1:14" ht="30" customHeight="1">
      <c r="A107" s="13" t="s">
        <v>530</v>
      </c>
      <c r="B107" s="13" t="s">
        <v>527</v>
      </c>
      <c r="C107" s="13" t="s">
        <v>528</v>
      </c>
      <c r="D107" s="13" t="s">
        <v>69</v>
      </c>
      <c r="E107" s="23"/>
      <c r="F107" s="23"/>
      <c r="G107" s="23"/>
      <c r="H107" s="23"/>
      <c r="I107" s="13"/>
      <c r="J107" s="13"/>
      <c r="K107" s="13"/>
      <c r="L107" s="13"/>
      <c r="M107" s="13"/>
      <c r="N107" s="1" t="s">
        <v>52</v>
      </c>
    </row>
    <row r="108" spans="1:14" ht="30" customHeight="1">
      <c r="A108" s="13" t="s">
        <v>1203</v>
      </c>
      <c r="B108" s="13" t="s">
        <v>1200</v>
      </c>
      <c r="C108" s="13" t="s">
        <v>1201</v>
      </c>
      <c r="D108" s="13" t="s">
        <v>69</v>
      </c>
      <c r="E108" s="23"/>
      <c r="F108" s="23"/>
      <c r="G108" s="23"/>
      <c r="H108" s="23"/>
      <c r="I108" s="13"/>
      <c r="J108" s="13"/>
      <c r="K108" s="13"/>
      <c r="L108" s="13"/>
      <c r="M108" s="13"/>
      <c r="N108" s="1" t="s">
        <v>52</v>
      </c>
    </row>
    <row r="109" spans="1:14" ht="30" customHeight="1">
      <c r="A109" s="13" t="s">
        <v>1209</v>
      </c>
      <c r="B109" s="13" t="s">
        <v>1200</v>
      </c>
      <c r="C109" s="13" t="s">
        <v>1207</v>
      </c>
      <c r="D109" s="13" t="s">
        <v>69</v>
      </c>
      <c r="E109" s="23"/>
      <c r="F109" s="23"/>
      <c r="G109" s="23"/>
      <c r="H109" s="23"/>
      <c r="I109" s="13"/>
      <c r="J109" s="13"/>
      <c r="K109" s="13"/>
      <c r="L109" s="13"/>
      <c r="M109" s="13"/>
      <c r="N109" s="1" t="s">
        <v>52</v>
      </c>
    </row>
    <row r="110" spans="1:14" ht="30" customHeight="1">
      <c r="A110" s="13" t="s">
        <v>1656</v>
      </c>
      <c r="B110" s="13" t="s">
        <v>1657</v>
      </c>
      <c r="C110" s="13" t="s">
        <v>1658</v>
      </c>
      <c r="D110" s="13" t="s">
        <v>85</v>
      </c>
      <c r="E110" s="23"/>
      <c r="F110" s="23"/>
      <c r="G110" s="23"/>
      <c r="H110" s="23"/>
      <c r="I110" s="13"/>
      <c r="J110" s="13"/>
      <c r="K110" s="13"/>
      <c r="L110" s="13"/>
      <c r="M110" s="13"/>
      <c r="N110" s="1" t="s">
        <v>52</v>
      </c>
    </row>
    <row r="111" spans="1:14" ht="30" customHeight="1">
      <c r="A111" s="13" t="s">
        <v>1667</v>
      </c>
      <c r="B111" s="13" t="s">
        <v>1668</v>
      </c>
      <c r="C111" s="13" t="s">
        <v>1669</v>
      </c>
      <c r="D111" s="13" t="s">
        <v>69</v>
      </c>
      <c r="E111" s="23"/>
      <c r="F111" s="23"/>
      <c r="G111" s="23"/>
      <c r="H111" s="23"/>
      <c r="I111" s="13"/>
      <c r="J111" s="13"/>
      <c r="K111" s="13"/>
      <c r="L111" s="13"/>
      <c r="M111" s="13"/>
      <c r="N111" s="1" t="s">
        <v>52</v>
      </c>
    </row>
    <row r="112" spans="1:14" ht="30" customHeight="1">
      <c r="A112" s="13" t="s">
        <v>152</v>
      </c>
      <c r="B112" s="13" t="s">
        <v>149</v>
      </c>
      <c r="C112" s="13" t="s">
        <v>150</v>
      </c>
      <c r="D112" s="13" t="s">
        <v>69</v>
      </c>
      <c r="E112" s="23"/>
      <c r="F112" s="23"/>
      <c r="G112" s="23"/>
      <c r="H112" s="23"/>
      <c r="I112" s="13"/>
      <c r="J112" s="13"/>
      <c r="K112" s="13"/>
      <c r="L112" s="13"/>
      <c r="M112" s="13"/>
      <c r="N112" s="1" t="s">
        <v>52</v>
      </c>
    </row>
    <row r="113" spans="1:14" ht="30" customHeight="1">
      <c r="A113" s="13" t="s">
        <v>1683</v>
      </c>
      <c r="B113" s="13" t="s">
        <v>1680</v>
      </c>
      <c r="C113" s="13" t="s">
        <v>1681</v>
      </c>
      <c r="D113" s="13" t="s">
        <v>69</v>
      </c>
      <c r="E113" s="23"/>
      <c r="F113" s="23"/>
      <c r="G113" s="23"/>
      <c r="H113" s="23"/>
      <c r="I113" s="13"/>
      <c r="J113" s="13"/>
      <c r="K113" s="13"/>
      <c r="L113" s="13"/>
      <c r="M113" s="13"/>
      <c r="N113" s="1" t="s">
        <v>52</v>
      </c>
    </row>
    <row r="114" spans="1:14" ht="30" customHeight="1">
      <c r="A114" s="13" t="s">
        <v>520</v>
      </c>
      <c r="B114" s="13" t="s">
        <v>517</v>
      </c>
      <c r="C114" s="13" t="s">
        <v>518</v>
      </c>
      <c r="D114" s="13" t="s">
        <v>120</v>
      </c>
      <c r="E114" s="23"/>
      <c r="F114" s="23"/>
      <c r="G114" s="23"/>
      <c r="H114" s="23"/>
      <c r="I114" s="13"/>
      <c r="J114" s="13"/>
      <c r="K114" s="13"/>
      <c r="L114" s="13"/>
      <c r="M114" s="13"/>
      <c r="N114" s="1" t="s">
        <v>52</v>
      </c>
    </row>
    <row r="115" spans="1:14" ht="30" customHeight="1">
      <c r="A115" s="13" t="s">
        <v>1694</v>
      </c>
      <c r="B115" s="13" t="s">
        <v>1695</v>
      </c>
      <c r="C115" s="13" t="s">
        <v>1134</v>
      </c>
      <c r="D115" s="13" t="s">
        <v>85</v>
      </c>
      <c r="E115" s="23"/>
      <c r="F115" s="23"/>
      <c r="G115" s="23"/>
      <c r="H115" s="23"/>
      <c r="I115" s="13"/>
      <c r="J115" s="13"/>
      <c r="K115" s="13"/>
      <c r="L115" s="13"/>
      <c r="M115" s="13"/>
      <c r="N115" s="1" t="s">
        <v>52</v>
      </c>
    </row>
    <row r="116" spans="1:14" ht="30" customHeight="1">
      <c r="A116" s="13" t="s">
        <v>1701</v>
      </c>
      <c r="B116" s="13" t="s">
        <v>1702</v>
      </c>
      <c r="C116" s="13" t="s">
        <v>1703</v>
      </c>
      <c r="D116" s="13" t="s">
        <v>69</v>
      </c>
      <c r="E116" s="23"/>
      <c r="F116" s="23"/>
      <c r="G116" s="23"/>
      <c r="H116" s="23"/>
      <c r="I116" s="13"/>
      <c r="J116" s="13"/>
      <c r="K116" s="13"/>
      <c r="L116" s="13"/>
      <c r="M116" s="13"/>
      <c r="N116" s="1" t="s">
        <v>52</v>
      </c>
    </row>
    <row r="117" spans="1:14" ht="30" customHeight="1">
      <c r="A117" s="13" t="s">
        <v>1712</v>
      </c>
      <c r="B117" s="13" t="s">
        <v>1713</v>
      </c>
      <c r="C117" s="13" t="s">
        <v>1714</v>
      </c>
      <c r="D117" s="13" t="s">
        <v>69</v>
      </c>
      <c r="E117" s="23"/>
      <c r="F117" s="23"/>
      <c r="G117" s="23"/>
      <c r="H117" s="23"/>
      <c r="I117" s="13"/>
      <c r="J117" s="13"/>
      <c r="K117" s="13"/>
      <c r="L117" s="13"/>
      <c r="M117" s="13"/>
      <c r="N117" s="1" t="s">
        <v>52</v>
      </c>
    </row>
    <row r="118" spans="1:14" ht="30" customHeight="1">
      <c r="A118" s="13" t="s">
        <v>127</v>
      </c>
      <c r="B118" s="13" t="s">
        <v>124</v>
      </c>
      <c r="C118" s="13" t="s">
        <v>125</v>
      </c>
      <c r="D118" s="13" t="s">
        <v>120</v>
      </c>
      <c r="E118" s="23"/>
      <c r="F118" s="23"/>
      <c r="G118" s="23"/>
      <c r="H118" s="23"/>
      <c r="I118" s="13"/>
      <c r="J118" s="13"/>
      <c r="K118" s="13"/>
      <c r="L118" s="13"/>
      <c r="M118" s="13"/>
      <c r="N118" s="1" t="s">
        <v>52</v>
      </c>
    </row>
    <row r="119" spans="1:14" ht="30" customHeight="1">
      <c r="A119" s="13" t="s">
        <v>132</v>
      </c>
      <c r="B119" s="13" t="s">
        <v>129</v>
      </c>
      <c r="C119" s="13" t="s">
        <v>130</v>
      </c>
      <c r="D119" s="13" t="s">
        <v>69</v>
      </c>
      <c r="E119" s="23"/>
      <c r="F119" s="23"/>
      <c r="G119" s="23"/>
      <c r="H119" s="23"/>
      <c r="I119" s="13"/>
      <c r="J119" s="13"/>
      <c r="K119" s="13"/>
      <c r="L119" s="13"/>
      <c r="M119" s="13"/>
      <c r="N119" s="1" t="s">
        <v>52</v>
      </c>
    </row>
    <row r="120" spans="1:14" ht="30" customHeight="1">
      <c r="A120" s="13" t="s">
        <v>137</v>
      </c>
      <c r="B120" s="13" t="s">
        <v>134</v>
      </c>
      <c r="C120" s="13" t="s">
        <v>135</v>
      </c>
      <c r="D120" s="13" t="s">
        <v>69</v>
      </c>
      <c r="E120" s="23"/>
      <c r="F120" s="23"/>
      <c r="G120" s="23"/>
      <c r="H120" s="23"/>
      <c r="I120" s="13"/>
      <c r="J120" s="13"/>
      <c r="K120" s="13"/>
      <c r="L120" s="13"/>
      <c r="M120" s="13"/>
      <c r="N120" s="1" t="s">
        <v>52</v>
      </c>
    </row>
    <row r="121" spans="1:14" ht="30" customHeight="1">
      <c r="A121" s="13" t="s">
        <v>438</v>
      </c>
      <c r="B121" s="13" t="s">
        <v>435</v>
      </c>
      <c r="C121" s="13" t="s">
        <v>436</v>
      </c>
      <c r="D121" s="13" t="s">
        <v>120</v>
      </c>
      <c r="E121" s="23"/>
      <c r="F121" s="23"/>
      <c r="G121" s="23"/>
      <c r="H121" s="23"/>
      <c r="I121" s="13"/>
      <c r="J121" s="13"/>
      <c r="K121" s="13"/>
      <c r="L121" s="13"/>
      <c r="M121" s="13"/>
      <c r="N121" s="1" t="s">
        <v>52</v>
      </c>
    </row>
    <row r="122" spans="1:14" ht="30" customHeight="1">
      <c r="A122" s="13" t="s">
        <v>1752</v>
      </c>
      <c r="B122" s="13" t="s">
        <v>1753</v>
      </c>
      <c r="C122" s="13" t="s">
        <v>1754</v>
      </c>
      <c r="D122" s="13" t="s">
        <v>69</v>
      </c>
      <c r="E122" s="23"/>
      <c r="F122" s="23"/>
      <c r="G122" s="23"/>
      <c r="H122" s="23"/>
      <c r="I122" s="13"/>
      <c r="J122" s="13"/>
      <c r="K122" s="13"/>
      <c r="L122" s="13"/>
      <c r="M122" s="13"/>
      <c r="N122" s="1" t="s">
        <v>52</v>
      </c>
    </row>
    <row r="123" spans="1:14" ht="30" customHeight="1">
      <c r="A123" s="13" t="s">
        <v>1297</v>
      </c>
      <c r="B123" s="13" t="s">
        <v>1294</v>
      </c>
      <c r="C123" s="13" t="s">
        <v>1295</v>
      </c>
      <c r="D123" s="13" t="s">
        <v>69</v>
      </c>
      <c r="E123" s="23"/>
      <c r="F123" s="23"/>
      <c r="G123" s="23"/>
      <c r="H123" s="23"/>
      <c r="I123" s="13"/>
      <c r="J123" s="13"/>
      <c r="K123" s="13"/>
      <c r="L123" s="13"/>
      <c r="M123" s="13"/>
      <c r="N123" s="1" t="s">
        <v>52</v>
      </c>
    </row>
    <row r="124" spans="1:14" ht="30" customHeight="1">
      <c r="A124" s="13" t="s">
        <v>1290</v>
      </c>
      <c r="B124" s="13" t="s">
        <v>1287</v>
      </c>
      <c r="C124" s="13" t="s">
        <v>1288</v>
      </c>
      <c r="D124" s="13" t="s">
        <v>69</v>
      </c>
      <c r="E124" s="23"/>
      <c r="F124" s="23"/>
      <c r="G124" s="23"/>
      <c r="H124" s="23"/>
      <c r="I124" s="13"/>
      <c r="J124" s="13"/>
      <c r="K124" s="13"/>
      <c r="L124" s="13"/>
      <c r="M124" s="13"/>
      <c r="N124" s="1" t="s">
        <v>52</v>
      </c>
    </row>
    <row r="125" spans="1:14" ht="30" customHeight="1">
      <c r="A125" s="13" t="s">
        <v>1774</v>
      </c>
      <c r="B125" s="13" t="s">
        <v>1775</v>
      </c>
      <c r="C125" s="13" t="s">
        <v>1776</v>
      </c>
      <c r="D125" s="13" t="s">
        <v>69</v>
      </c>
      <c r="E125" s="23"/>
      <c r="F125" s="23"/>
      <c r="G125" s="23"/>
      <c r="H125" s="23"/>
      <c r="I125" s="13"/>
      <c r="J125" s="13"/>
      <c r="K125" s="13"/>
      <c r="L125" s="13"/>
      <c r="M125" s="13"/>
      <c r="N125" s="1" t="s">
        <v>52</v>
      </c>
    </row>
    <row r="126" spans="1:14" ht="30" customHeight="1">
      <c r="A126" s="13" t="s">
        <v>1782</v>
      </c>
      <c r="B126" s="13" t="s">
        <v>1783</v>
      </c>
      <c r="C126" s="13" t="s">
        <v>1784</v>
      </c>
      <c r="D126" s="13" t="s">
        <v>69</v>
      </c>
      <c r="E126" s="23"/>
      <c r="F126" s="23"/>
      <c r="G126" s="23"/>
      <c r="H126" s="23"/>
      <c r="I126" s="13"/>
      <c r="J126" s="13"/>
      <c r="K126" s="13"/>
      <c r="L126" s="13"/>
      <c r="M126" s="13"/>
      <c r="N126" s="1" t="s">
        <v>52</v>
      </c>
    </row>
    <row r="127" spans="1:14" ht="30" customHeight="1">
      <c r="A127" s="13" t="s">
        <v>1794</v>
      </c>
      <c r="B127" s="13" t="s">
        <v>1775</v>
      </c>
      <c r="C127" s="13" t="s">
        <v>1795</v>
      </c>
      <c r="D127" s="13" t="s">
        <v>69</v>
      </c>
      <c r="E127" s="23"/>
      <c r="F127" s="23"/>
      <c r="G127" s="23"/>
      <c r="H127" s="23"/>
      <c r="I127" s="13"/>
      <c r="J127" s="13"/>
      <c r="K127" s="13"/>
      <c r="L127" s="13"/>
      <c r="M127" s="13"/>
      <c r="N127" s="1" t="s">
        <v>52</v>
      </c>
    </row>
    <row r="128" spans="1:14" ht="30" customHeight="1">
      <c r="A128" s="13" t="s">
        <v>1800</v>
      </c>
      <c r="B128" s="13" t="s">
        <v>1801</v>
      </c>
      <c r="C128" s="13" t="s">
        <v>1802</v>
      </c>
      <c r="D128" s="13" t="s">
        <v>69</v>
      </c>
      <c r="E128" s="23"/>
      <c r="F128" s="23"/>
      <c r="G128" s="23"/>
      <c r="H128" s="23"/>
      <c r="I128" s="13"/>
      <c r="J128" s="13"/>
      <c r="K128" s="13"/>
      <c r="L128" s="13"/>
      <c r="M128" s="13"/>
      <c r="N128" s="1" t="s">
        <v>52</v>
      </c>
    </row>
    <row r="129" spans="1:14" ht="30" customHeight="1">
      <c r="A129" s="13" t="s">
        <v>412</v>
      </c>
      <c r="B129" s="13" t="s">
        <v>409</v>
      </c>
      <c r="C129" s="13" t="s">
        <v>410</v>
      </c>
      <c r="D129" s="13" t="s">
        <v>69</v>
      </c>
      <c r="E129" s="23"/>
      <c r="F129" s="23"/>
      <c r="G129" s="23"/>
      <c r="H129" s="23"/>
      <c r="I129" s="13"/>
      <c r="J129" s="13"/>
      <c r="K129" s="13"/>
      <c r="L129" s="13"/>
      <c r="M129" s="13"/>
      <c r="N129" s="1" t="s">
        <v>52</v>
      </c>
    </row>
    <row r="130" spans="1:14" ht="30" customHeight="1">
      <c r="A130" s="13" t="s">
        <v>1816</v>
      </c>
      <c r="B130" s="13" t="s">
        <v>1817</v>
      </c>
      <c r="C130" s="13" t="s">
        <v>1818</v>
      </c>
      <c r="D130" s="13" t="s">
        <v>120</v>
      </c>
      <c r="E130" s="23"/>
      <c r="F130" s="23"/>
      <c r="G130" s="23"/>
      <c r="H130" s="23"/>
      <c r="I130" s="13"/>
      <c r="J130" s="13"/>
      <c r="K130" s="13"/>
      <c r="L130" s="13"/>
      <c r="M130" s="13"/>
      <c r="N130" s="1" t="s">
        <v>52</v>
      </c>
    </row>
    <row r="131" spans="1:14" ht="30" customHeight="1">
      <c r="A131" s="13" t="s">
        <v>525</v>
      </c>
      <c r="B131" s="13" t="s">
        <v>522</v>
      </c>
      <c r="C131" s="13" t="s">
        <v>523</v>
      </c>
      <c r="D131" s="13" t="s">
        <v>120</v>
      </c>
      <c r="E131" s="23"/>
      <c r="F131" s="23"/>
      <c r="G131" s="23"/>
      <c r="H131" s="23"/>
      <c r="I131" s="13"/>
      <c r="J131" s="13"/>
      <c r="K131" s="13"/>
      <c r="L131" s="13"/>
      <c r="M131" s="13"/>
      <c r="N131" s="1" t="s">
        <v>52</v>
      </c>
    </row>
    <row r="132" spans="1:14" ht="30" customHeight="1">
      <c r="A132" s="13" t="s">
        <v>417</v>
      </c>
      <c r="B132" s="13" t="s">
        <v>414</v>
      </c>
      <c r="C132" s="13" t="s">
        <v>415</v>
      </c>
      <c r="D132" s="13" t="s">
        <v>120</v>
      </c>
      <c r="E132" s="23"/>
      <c r="F132" s="23"/>
      <c r="G132" s="23"/>
      <c r="H132" s="23"/>
      <c r="I132" s="13"/>
      <c r="J132" s="13"/>
      <c r="K132" s="13"/>
      <c r="L132" s="13"/>
      <c r="M132" s="13"/>
      <c r="N132" s="1" t="s">
        <v>52</v>
      </c>
    </row>
    <row r="133" spans="1:14" ht="30" customHeight="1">
      <c r="A133" s="13" t="s">
        <v>1837</v>
      </c>
      <c r="B133" s="13" t="s">
        <v>1838</v>
      </c>
      <c r="C133" s="13" t="s">
        <v>1839</v>
      </c>
      <c r="D133" s="13" t="s">
        <v>69</v>
      </c>
      <c r="E133" s="23"/>
      <c r="F133" s="23"/>
      <c r="G133" s="23"/>
      <c r="H133" s="23"/>
      <c r="I133" s="13"/>
      <c r="J133" s="13"/>
      <c r="K133" s="13"/>
      <c r="L133" s="13"/>
      <c r="M133" s="13"/>
      <c r="N133" s="1" t="s">
        <v>52</v>
      </c>
    </row>
    <row r="134" spans="1:14" ht="30" customHeight="1">
      <c r="A134" s="13" t="s">
        <v>1846</v>
      </c>
      <c r="B134" s="13" t="s">
        <v>1838</v>
      </c>
      <c r="C134" s="13" t="s">
        <v>1847</v>
      </c>
      <c r="D134" s="13" t="s">
        <v>69</v>
      </c>
      <c r="E134" s="23"/>
      <c r="F134" s="23"/>
      <c r="G134" s="23"/>
      <c r="H134" s="23"/>
      <c r="I134" s="13"/>
      <c r="J134" s="13"/>
      <c r="K134" s="13"/>
      <c r="L134" s="13"/>
      <c r="M134" s="13"/>
      <c r="N134" s="1" t="s">
        <v>52</v>
      </c>
    </row>
    <row r="135" spans="1:14" ht="30" customHeight="1">
      <c r="A135" s="13" t="s">
        <v>1852</v>
      </c>
      <c r="B135" s="13" t="s">
        <v>419</v>
      </c>
      <c r="C135" s="13" t="s">
        <v>1853</v>
      </c>
      <c r="D135" s="13" t="s">
        <v>69</v>
      </c>
      <c r="E135" s="23"/>
      <c r="F135" s="23"/>
      <c r="G135" s="23"/>
      <c r="H135" s="23"/>
      <c r="I135" s="13"/>
      <c r="J135" s="13"/>
      <c r="K135" s="13"/>
      <c r="L135" s="13"/>
      <c r="M135" s="13"/>
      <c r="N135" s="1" t="s">
        <v>52</v>
      </c>
    </row>
    <row r="136" spans="1:14" ht="30" customHeight="1">
      <c r="A136" s="13" t="s">
        <v>422</v>
      </c>
      <c r="B136" s="13" t="s">
        <v>419</v>
      </c>
      <c r="C136" s="13" t="s">
        <v>420</v>
      </c>
      <c r="D136" s="13" t="s">
        <v>69</v>
      </c>
      <c r="E136" s="23"/>
      <c r="F136" s="23"/>
      <c r="G136" s="23"/>
      <c r="H136" s="23"/>
      <c r="I136" s="13"/>
      <c r="J136" s="13"/>
      <c r="K136" s="13"/>
      <c r="L136" s="13"/>
      <c r="M136" s="13"/>
      <c r="N136" s="1" t="s">
        <v>52</v>
      </c>
    </row>
    <row r="137" spans="1:14" ht="30" customHeight="1">
      <c r="A137" s="13" t="s">
        <v>426</v>
      </c>
      <c r="B137" s="13" t="s">
        <v>419</v>
      </c>
      <c r="C137" s="13" t="s">
        <v>424</v>
      </c>
      <c r="D137" s="13" t="s">
        <v>69</v>
      </c>
      <c r="E137" s="23"/>
      <c r="F137" s="23"/>
      <c r="G137" s="23"/>
      <c r="H137" s="23"/>
      <c r="I137" s="13"/>
      <c r="J137" s="13"/>
      <c r="K137" s="13"/>
      <c r="L137" s="13"/>
      <c r="M137" s="13"/>
      <c r="N137" s="1" t="s">
        <v>52</v>
      </c>
    </row>
    <row r="138" spans="1:14" ht="30" customHeight="1">
      <c r="A138" s="13" t="s">
        <v>1873</v>
      </c>
      <c r="B138" s="13" t="s">
        <v>1874</v>
      </c>
      <c r="C138" s="13" t="s">
        <v>1875</v>
      </c>
      <c r="D138" s="13" t="s">
        <v>69</v>
      </c>
      <c r="E138" s="23"/>
      <c r="F138" s="23"/>
      <c r="G138" s="23"/>
      <c r="H138" s="23"/>
      <c r="I138" s="13"/>
      <c r="J138" s="13"/>
      <c r="K138" s="13"/>
      <c r="L138" s="13"/>
      <c r="M138" s="13"/>
      <c r="N138" s="1" t="s">
        <v>52</v>
      </c>
    </row>
    <row r="139" spans="1:14" ht="30" customHeight="1">
      <c r="A139" s="13" t="s">
        <v>535</v>
      </c>
      <c r="B139" s="13" t="s">
        <v>532</v>
      </c>
      <c r="C139" s="13" t="s">
        <v>533</v>
      </c>
      <c r="D139" s="13" t="s">
        <v>69</v>
      </c>
      <c r="E139" s="23"/>
      <c r="F139" s="23"/>
      <c r="G139" s="23"/>
      <c r="H139" s="23"/>
      <c r="I139" s="13"/>
      <c r="J139" s="13"/>
      <c r="K139" s="13"/>
      <c r="L139" s="13"/>
      <c r="M139" s="13"/>
      <c r="N139" s="1" t="s">
        <v>52</v>
      </c>
    </row>
    <row r="140" spans="1:14" ht="30" customHeight="1">
      <c r="A140" s="13" t="s">
        <v>540</v>
      </c>
      <c r="B140" s="13" t="s">
        <v>537</v>
      </c>
      <c r="C140" s="13" t="s">
        <v>538</v>
      </c>
      <c r="D140" s="13" t="s">
        <v>69</v>
      </c>
      <c r="E140" s="23"/>
      <c r="F140" s="23"/>
      <c r="G140" s="23"/>
      <c r="H140" s="23"/>
      <c r="I140" s="13"/>
      <c r="J140" s="13"/>
      <c r="K140" s="13"/>
      <c r="L140" s="13"/>
      <c r="M140" s="13"/>
      <c r="N140" s="1" t="s">
        <v>52</v>
      </c>
    </row>
    <row r="141" spans="1:14" ht="30" customHeight="1">
      <c r="A141" s="13" t="s">
        <v>1885</v>
      </c>
      <c r="B141" s="13" t="s">
        <v>1883</v>
      </c>
      <c r="C141" s="13" t="s">
        <v>1884</v>
      </c>
      <c r="D141" s="13" t="s">
        <v>69</v>
      </c>
      <c r="E141" s="23"/>
      <c r="F141" s="23"/>
      <c r="G141" s="23"/>
      <c r="H141" s="23"/>
      <c r="I141" s="13"/>
      <c r="J141" s="13"/>
      <c r="K141" s="13"/>
      <c r="L141" s="13"/>
      <c r="M141" s="13"/>
      <c r="N141" s="1" t="s">
        <v>52</v>
      </c>
    </row>
    <row r="142" spans="1:14" ht="30" customHeight="1">
      <c r="A142" s="13" t="s">
        <v>1621</v>
      </c>
      <c r="B142" s="13" t="s">
        <v>1618</v>
      </c>
      <c r="C142" s="13" t="s">
        <v>1619</v>
      </c>
      <c r="D142" s="13" t="s">
        <v>69</v>
      </c>
      <c r="E142" s="23"/>
      <c r="F142" s="23"/>
      <c r="G142" s="23"/>
      <c r="H142" s="23"/>
      <c r="I142" s="13"/>
      <c r="J142" s="13"/>
      <c r="K142" s="13"/>
      <c r="L142" s="13"/>
      <c r="M142" s="13"/>
      <c r="N142" s="1" t="s">
        <v>52</v>
      </c>
    </row>
    <row r="143" spans="1:14" ht="30" customHeight="1">
      <c r="A143" s="13" t="s">
        <v>229</v>
      </c>
      <c r="B143" s="13" t="s">
        <v>226</v>
      </c>
      <c r="C143" s="13" t="s">
        <v>227</v>
      </c>
      <c r="D143" s="13" t="s">
        <v>120</v>
      </c>
      <c r="E143" s="23"/>
      <c r="F143" s="23"/>
      <c r="G143" s="23"/>
      <c r="H143" s="23"/>
      <c r="I143" s="13"/>
      <c r="J143" s="13"/>
      <c r="K143" s="13"/>
      <c r="L143" s="13"/>
      <c r="M143" s="13"/>
      <c r="N143" s="1" t="s">
        <v>52</v>
      </c>
    </row>
    <row r="144" spans="1:14" ht="30" customHeight="1">
      <c r="A144" s="13" t="s">
        <v>545</v>
      </c>
      <c r="B144" s="13" t="s">
        <v>542</v>
      </c>
      <c r="C144" s="13" t="s">
        <v>543</v>
      </c>
      <c r="D144" s="13" t="s">
        <v>120</v>
      </c>
      <c r="E144" s="23"/>
      <c r="F144" s="23"/>
      <c r="G144" s="23"/>
      <c r="H144" s="23"/>
      <c r="I144" s="13"/>
      <c r="J144" s="13"/>
      <c r="K144" s="13"/>
      <c r="L144" s="13"/>
      <c r="M144" s="13"/>
      <c r="N144" s="1" t="s">
        <v>52</v>
      </c>
    </row>
    <row r="145" spans="1:14" ht="30" customHeight="1">
      <c r="A145" s="13" t="s">
        <v>1902</v>
      </c>
      <c r="B145" s="13" t="s">
        <v>1900</v>
      </c>
      <c r="C145" s="13" t="s">
        <v>1379</v>
      </c>
      <c r="D145" s="13" t="s">
        <v>69</v>
      </c>
      <c r="E145" s="23"/>
      <c r="F145" s="23"/>
      <c r="G145" s="23"/>
      <c r="H145" s="23"/>
      <c r="I145" s="13"/>
      <c r="J145" s="13"/>
      <c r="K145" s="13"/>
      <c r="L145" s="13"/>
      <c r="M145" s="13"/>
      <c r="N145" s="1" t="s">
        <v>52</v>
      </c>
    </row>
    <row r="146" spans="1:14" ht="30" customHeight="1">
      <c r="A146" s="13" t="s">
        <v>1915</v>
      </c>
      <c r="B146" s="13" t="s">
        <v>1916</v>
      </c>
      <c r="C146" s="13" t="s">
        <v>52</v>
      </c>
      <c r="D146" s="13" t="s">
        <v>120</v>
      </c>
      <c r="E146" s="23"/>
      <c r="F146" s="23"/>
      <c r="G146" s="23"/>
      <c r="H146" s="23"/>
      <c r="I146" s="13"/>
      <c r="J146" s="13"/>
      <c r="K146" s="13"/>
      <c r="L146" s="13"/>
      <c r="M146" s="13"/>
      <c r="N146" s="1" t="s">
        <v>52</v>
      </c>
    </row>
    <row r="147" spans="1:14" ht="30" customHeight="1">
      <c r="A147" s="13" t="s">
        <v>234</v>
      </c>
      <c r="B147" s="13" t="s">
        <v>231</v>
      </c>
      <c r="C147" s="13" t="s">
        <v>232</v>
      </c>
      <c r="D147" s="13" t="s">
        <v>120</v>
      </c>
      <c r="E147" s="23"/>
      <c r="F147" s="23"/>
      <c r="G147" s="23"/>
      <c r="H147" s="23"/>
      <c r="I147" s="13"/>
      <c r="J147" s="13"/>
      <c r="K147" s="13"/>
      <c r="L147" s="13"/>
      <c r="M147" s="13"/>
      <c r="N147" s="1" t="s">
        <v>52</v>
      </c>
    </row>
    <row r="148" spans="1:14" ht="30" customHeight="1">
      <c r="A148" s="13" t="s">
        <v>433</v>
      </c>
      <c r="B148" s="13" t="s">
        <v>430</v>
      </c>
      <c r="C148" s="13" t="s">
        <v>431</v>
      </c>
      <c r="D148" s="13" t="s">
        <v>244</v>
      </c>
      <c r="E148" s="23"/>
      <c r="F148" s="23"/>
      <c r="G148" s="23"/>
      <c r="H148" s="23"/>
      <c r="I148" s="13"/>
      <c r="J148" s="13"/>
      <c r="K148" s="13"/>
      <c r="L148" s="13"/>
      <c r="M148" s="13"/>
      <c r="N148" s="1" t="s">
        <v>52</v>
      </c>
    </row>
    <row r="149" spans="1:14" ht="30" customHeight="1">
      <c r="A149" s="13" t="s">
        <v>563</v>
      </c>
      <c r="B149" s="13" t="s">
        <v>561</v>
      </c>
      <c r="C149" s="13" t="s">
        <v>52</v>
      </c>
      <c r="D149" s="13" t="s">
        <v>69</v>
      </c>
      <c r="E149" s="23"/>
      <c r="F149" s="23"/>
      <c r="G149" s="23"/>
      <c r="H149" s="23"/>
      <c r="I149" s="13"/>
      <c r="J149" s="13"/>
      <c r="K149" s="13"/>
      <c r="L149" s="13"/>
      <c r="M149" s="13"/>
      <c r="N149" s="1" t="s">
        <v>52</v>
      </c>
    </row>
    <row r="150" spans="1:14" ht="30" customHeight="1">
      <c r="A150" s="13" t="s">
        <v>550</v>
      </c>
      <c r="B150" s="13" t="s">
        <v>547</v>
      </c>
      <c r="C150" s="13" t="s">
        <v>548</v>
      </c>
      <c r="D150" s="13" t="s">
        <v>85</v>
      </c>
      <c r="E150" s="23"/>
      <c r="F150" s="23"/>
      <c r="G150" s="23"/>
      <c r="H150" s="23"/>
      <c r="I150" s="13"/>
      <c r="J150" s="13"/>
      <c r="K150" s="13"/>
      <c r="L150" s="13"/>
      <c r="M150" s="13"/>
      <c r="N150" s="1" t="s">
        <v>52</v>
      </c>
    </row>
    <row r="151" spans="1:14" ht="30" customHeight="1">
      <c r="A151" s="13" t="s">
        <v>614</v>
      </c>
      <c r="B151" s="13" t="s">
        <v>610</v>
      </c>
      <c r="C151" s="13" t="s">
        <v>611</v>
      </c>
      <c r="D151" s="13" t="s">
        <v>612</v>
      </c>
      <c r="E151" s="23"/>
      <c r="F151" s="23"/>
      <c r="G151" s="23"/>
      <c r="H151" s="23"/>
      <c r="I151" s="13"/>
      <c r="J151" s="13"/>
      <c r="K151" s="13"/>
      <c r="L151" s="13"/>
      <c r="M151" s="13"/>
      <c r="N151" s="1" t="s">
        <v>52</v>
      </c>
    </row>
    <row r="152" spans="1:14" ht="30" customHeight="1">
      <c r="A152" s="13" t="s">
        <v>554</v>
      </c>
      <c r="B152" s="13" t="s">
        <v>552</v>
      </c>
      <c r="C152" s="13" t="s">
        <v>52</v>
      </c>
      <c r="D152" s="13" t="s">
        <v>69</v>
      </c>
      <c r="E152" s="23"/>
      <c r="F152" s="23"/>
      <c r="G152" s="23"/>
      <c r="H152" s="23"/>
      <c r="I152" s="13"/>
      <c r="J152" s="13"/>
      <c r="K152" s="13"/>
      <c r="L152" s="13"/>
      <c r="M152" s="13"/>
      <c r="N152" s="1" t="s">
        <v>52</v>
      </c>
    </row>
    <row r="153" spans="1:14" ht="30" customHeight="1">
      <c r="A153" s="13" t="s">
        <v>559</v>
      </c>
      <c r="B153" s="13" t="s">
        <v>556</v>
      </c>
      <c r="C153" s="13" t="s">
        <v>557</v>
      </c>
      <c r="D153" s="13" t="s">
        <v>85</v>
      </c>
      <c r="E153" s="23"/>
      <c r="F153" s="23"/>
      <c r="G153" s="23"/>
      <c r="H153" s="23"/>
      <c r="I153" s="13"/>
      <c r="J153" s="13"/>
      <c r="K153" s="13"/>
      <c r="L153" s="13"/>
      <c r="M153" s="13"/>
      <c r="N153" s="1" t="s">
        <v>52</v>
      </c>
    </row>
    <row r="154" spans="1:14" ht="30" customHeight="1">
      <c r="A154" s="13" t="s">
        <v>568</v>
      </c>
      <c r="B154" s="13" t="s">
        <v>565</v>
      </c>
      <c r="C154" s="13" t="s">
        <v>566</v>
      </c>
      <c r="D154" s="13" t="s">
        <v>69</v>
      </c>
      <c r="E154" s="23"/>
      <c r="F154" s="23"/>
      <c r="G154" s="23"/>
      <c r="H154" s="23"/>
      <c r="I154" s="13"/>
      <c r="J154" s="13"/>
      <c r="K154" s="13"/>
      <c r="L154" s="13"/>
      <c r="M154" s="13"/>
      <c r="N154" s="1" t="s">
        <v>52</v>
      </c>
    </row>
    <row r="155" spans="1:14" ht="30" customHeight="1">
      <c r="A155" s="13" t="s">
        <v>572</v>
      </c>
      <c r="B155" s="13" t="s">
        <v>565</v>
      </c>
      <c r="C155" s="13" t="s">
        <v>570</v>
      </c>
      <c r="D155" s="13" t="s">
        <v>69</v>
      </c>
      <c r="E155" s="23"/>
      <c r="F155" s="23"/>
      <c r="G155" s="23"/>
      <c r="H155" s="23"/>
      <c r="I155" s="13"/>
      <c r="J155" s="13"/>
      <c r="K155" s="13"/>
      <c r="L155" s="13"/>
      <c r="M155" s="13"/>
      <c r="N155" s="1" t="s">
        <v>52</v>
      </c>
    </row>
    <row r="156" spans="1:14" ht="30" customHeight="1">
      <c r="A156" s="13" t="s">
        <v>1963</v>
      </c>
      <c r="B156" s="13" t="s">
        <v>1964</v>
      </c>
      <c r="C156" s="13" t="s">
        <v>52</v>
      </c>
      <c r="D156" s="13" t="s">
        <v>69</v>
      </c>
      <c r="E156" s="23"/>
      <c r="F156" s="23"/>
      <c r="G156" s="23"/>
      <c r="H156" s="23"/>
      <c r="I156" s="13"/>
      <c r="J156" s="13"/>
      <c r="K156" s="13"/>
      <c r="L156" s="13"/>
      <c r="M156" s="13"/>
      <c r="N156" s="1" t="s">
        <v>52</v>
      </c>
    </row>
    <row r="157" spans="1:14" ht="30" customHeight="1">
      <c r="A157" s="13" t="s">
        <v>576</v>
      </c>
      <c r="B157" s="13" t="s">
        <v>574</v>
      </c>
      <c r="C157" s="13" t="s">
        <v>52</v>
      </c>
      <c r="D157" s="13" t="s">
        <v>69</v>
      </c>
      <c r="E157" s="23"/>
      <c r="F157" s="23"/>
      <c r="G157" s="23"/>
      <c r="H157" s="23"/>
      <c r="I157" s="13"/>
      <c r="J157" s="13"/>
      <c r="K157" s="13"/>
      <c r="L157" s="13"/>
      <c r="M157" s="13"/>
      <c r="N157" s="1" t="s">
        <v>52</v>
      </c>
    </row>
    <row r="158" spans="1:14" ht="30" customHeight="1">
      <c r="A158" s="13" t="s">
        <v>581</v>
      </c>
      <c r="B158" s="13" t="s">
        <v>578</v>
      </c>
      <c r="C158" s="13" t="s">
        <v>579</v>
      </c>
      <c r="D158" s="13" t="s">
        <v>69</v>
      </c>
      <c r="E158" s="23"/>
      <c r="F158" s="23"/>
      <c r="G158" s="23"/>
      <c r="H158" s="23"/>
      <c r="I158" s="13"/>
      <c r="J158" s="13"/>
      <c r="K158" s="13"/>
      <c r="L158" s="13"/>
      <c r="M158" s="13"/>
      <c r="N158" s="1" t="s">
        <v>52</v>
      </c>
    </row>
    <row r="159" spans="1:14" ht="30" customHeight="1">
      <c r="A159" s="13" t="s">
        <v>585</v>
      </c>
      <c r="B159" s="13" t="s">
        <v>578</v>
      </c>
      <c r="C159" s="13" t="s">
        <v>583</v>
      </c>
      <c r="D159" s="13" t="s">
        <v>69</v>
      </c>
      <c r="E159" s="23"/>
      <c r="F159" s="23"/>
      <c r="G159" s="23"/>
      <c r="H159" s="23"/>
      <c r="I159" s="13"/>
      <c r="J159" s="13"/>
      <c r="K159" s="13"/>
      <c r="L159" s="13"/>
      <c r="M159" s="13"/>
      <c r="N159" s="1" t="s">
        <v>52</v>
      </c>
    </row>
    <row r="160" spans="1:14" ht="30" customHeight="1">
      <c r="A160" s="13" t="s">
        <v>589</v>
      </c>
      <c r="B160" s="13" t="s">
        <v>587</v>
      </c>
      <c r="C160" s="13" t="s">
        <v>52</v>
      </c>
      <c r="D160" s="13" t="s">
        <v>69</v>
      </c>
      <c r="E160" s="23"/>
      <c r="F160" s="23"/>
      <c r="G160" s="23"/>
      <c r="H160" s="23"/>
      <c r="I160" s="13"/>
      <c r="J160" s="13"/>
      <c r="K160" s="13"/>
      <c r="L160" s="13"/>
      <c r="M160" s="13"/>
      <c r="N160" s="1" t="s">
        <v>52</v>
      </c>
    </row>
    <row r="161" spans="1:14" ht="30" customHeight="1">
      <c r="A161" s="13" t="s">
        <v>593</v>
      </c>
      <c r="B161" s="13" t="s">
        <v>587</v>
      </c>
      <c r="C161" s="13" t="s">
        <v>591</v>
      </c>
      <c r="D161" s="13" t="s">
        <v>69</v>
      </c>
      <c r="E161" s="23"/>
      <c r="F161" s="23"/>
      <c r="G161" s="23"/>
      <c r="H161" s="23"/>
      <c r="I161" s="13"/>
      <c r="J161" s="13"/>
      <c r="K161" s="13"/>
      <c r="L161" s="13"/>
      <c r="M161" s="13"/>
      <c r="N161" s="1" t="s">
        <v>52</v>
      </c>
    </row>
    <row r="162" spans="1:14" ht="30" customHeight="1">
      <c r="A162" s="13" t="s">
        <v>598</v>
      </c>
      <c r="B162" s="13" t="s">
        <v>595</v>
      </c>
      <c r="C162" s="13" t="s">
        <v>596</v>
      </c>
      <c r="D162" s="13" t="s">
        <v>69</v>
      </c>
      <c r="E162" s="23"/>
      <c r="F162" s="23"/>
      <c r="G162" s="23"/>
      <c r="H162" s="23"/>
      <c r="I162" s="13"/>
      <c r="J162" s="13"/>
      <c r="K162" s="13"/>
      <c r="L162" s="13"/>
      <c r="M162" s="13"/>
      <c r="N162" s="1" t="s">
        <v>52</v>
      </c>
    </row>
    <row r="163" spans="1:14" ht="30" customHeight="1">
      <c r="A163" s="13" t="s">
        <v>623</v>
      </c>
      <c r="B163" s="13" t="s">
        <v>620</v>
      </c>
      <c r="C163" s="13" t="s">
        <v>621</v>
      </c>
      <c r="D163" s="13" t="s">
        <v>69</v>
      </c>
      <c r="E163" s="23"/>
      <c r="F163" s="23"/>
      <c r="G163" s="23"/>
      <c r="H163" s="23"/>
      <c r="I163" s="13"/>
      <c r="J163" s="13"/>
      <c r="K163" s="13"/>
      <c r="L163" s="13"/>
      <c r="M163" s="13"/>
      <c r="N163" s="1" t="s">
        <v>52</v>
      </c>
    </row>
    <row r="164" spans="1:14" ht="30" customHeight="1">
      <c r="A164" s="13" t="s">
        <v>603</v>
      </c>
      <c r="B164" s="13" t="s">
        <v>600</v>
      </c>
      <c r="C164" s="13" t="s">
        <v>601</v>
      </c>
      <c r="D164" s="13" t="s">
        <v>69</v>
      </c>
      <c r="E164" s="23"/>
      <c r="F164" s="23"/>
      <c r="G164" s="23"/>
      <c r="H164" s="23"/>
      <c r="I164" s="13"/>
      <c r="J164" s="13"/>
      <c r="K164" s="13"/>
      <c r="L164" s="13"/>
      <c r="M164" s="13"/>
      <c r="N164" s="1" t="s">
        <v>52</v>
      </c>
    </row>
    <row r="165" spans="1:14" ht="30" customHeight="1">
      <c r="A165" s="13" t="s">
        <v>608</v>
      </c>
      <c r="B165" s="13" t="s">
        <v>605</v>
      </c>
      <c r="C165" s="13" t="s">
        <v>606</v>
      </c>
      <c r="D165" s="13" t="s">
        <v>69</v>
      </c>
      <c r="E165" s="23"/>
      <c r="F165" s="23"/>
      <c r="G165" s="23"/>
      <c r="H165" s="23"/>
      <c r="I165" s="13"/>
      <c r="J165" s="13"/>
      <c r="K165" s="13"/>
      <c r="L165" s="13"/>
      <c r="M165" s="13"/>
      <c r="N165" s="1" t="s">
        <v>52</v>
      </c>
    </row>
    <row r="166" spans="1:14" ht="30" customHeight="1">
      <c r="A166" s="13" t="s">
        <v>618</v>
      </c>
      <c r="B166" s="13" t="s">
        <v>616</v>
      </c>
      <c r="C166" s="13" t="s">
        <v>356</v>
      </c>
      <c r="D166" s="13" t="s">
        <v>261</v>
      </c>
      <c r="E166" s="23"/>
      <c r="F166" s="23"/>
      <c r="G166" s="23"/>
      <c r="H166" s="23"/>
      <c r="I166" s="13"/>
      <c r="J166" s="13"/>
      <c r="K166" s="13"/>
      <c r="L166" s="13"/>
      <c r="M166" s="13"/>
      <c r="N166" s="1" t="s">
        <v>52</v>
      </c>
    </row>
    <row r="167" spans="1:14" ht="30" customHeight="1">
      <c r="A167" s="13" t="s">
        <v>655</v>
      </c>
      <c r="B167" s="13" t="s">
        <v>652</v>
      </c>
      <c r="C167" s="13" t="s">
        <v>653</v>
      </c>
      <c r="D167" s="13" t="s">
        <v>261</v>
      </c>
      <c r="E167" s="23"/>
      <c r="F167" s="23"/>
      <c r="G167" s="23"/>
      <c r="H167" s="23"/>
      <c r="I167" s="13"/>
      <c r="J167" s="13"/>
      <c r="K167" s="13"/>
      <c r="L167" s="13"/>
      <c r="M167" s="13"/>
      <c r="N167" s="1" t="s">
        <v>52</v>
      </c>
    </row>
    <row r="168" spans="1:14" ht="30" customHeight="1">
      <c r="A168" s="13" t="s">
        <v>628</v>
      </c>
      <c r="B168" s="13" t="s">
        <v>625</v>
      </c>
      <c r="C168" s="13" t="s">
        <v>626</v>
      </c>
      <c r="D168" s="13" t="s">
        <v>69</v>
      </c>
      <c r="E168" s="23"/>
      <c r="F168" s="23"/>
      <c r="G168" s="23"/>
      <c r="H168" s="23"/>
      <c r="I168" s="13"/>
      <c r="J168" s="13"/>
      <c r="K168" s="13"/>
      <c r="L168" s="13"/>
      <c r="M168" s="13"/>
      <c r="N168" s="1" t="s">
        <v>52</v>
      </c>
    </row>
    <row r="169" spans="1:14" ht="30" customHeight="1">
      <c r="A169" s="13" t="s">
        <v>632</v>
      </c>
      <c r="B169" s="13" t="s">
        <v>625</v>
      </c>
      <c r="C169" s="13" t="s">
        <v>630</v>
      </c>
      <c r="D169" s="13" t="s">
        <v>69</v>
      </c>
      <c r="E169" s="23"/>
      <c r="F169" s="23"/>
      <c r="G169" s="23"/>
      <c r="H169" s="23"/>
      <c r="I169" s="13"/>
      <c r="J169" s="13"/>
      <c r="K169" s="13"/>
      <c r="L169" s="13"/>
      <c r="M169" s="13"/>
      <c r="N169" s="1" t="s">
        <v>52</v>
      </c>
    </row>
    <row r="170" spans="1:14" ht="30" customHeight="1">
      <c r="A170" s="13" t="s">
        <v>637</v>
      </c>
      <c r="B170" s="13" t="s">
        <v>634</v>
      </c>
      <c r="C170" s="13" t="s">
        <v>635</v>
      </c>
      <c r="D170" s="13" t="s">
        <v>261</v>
      </c>
      <c r="E170" s="23"/>
      <c r="F170" s="23"/>
      <c r="G170" s="23"/>
      <c r="H170" s="23"/>
      <c r="I170" s="13"/>
      <c r="J170" s="13"/>
      <c r="K170" s="13"/>
      <c r="L170" s="13"/>
      <c r="M170" s="13"/>
      <c r="N170" s="1" t="s">
        <v>52</v>
      </c>
    </row>
    <row r="171" spans="1:14" ht="30" customHeight="1">
      <c r="A171" s="13" t="s">
        <v>642</v>
      </c>
      <c r="B171" s="13" t="s">
        <v>639</v>
      </c>
      <c r="C171" s="13" t="s">
        <v>640</v>
      </c>
      <c r="D171" s="13" t="s">
        <v>120</v>
      </c>
      <c r="E171" s="23"/>
      <c r="F171" s="23"/>
      <c r="G171" s="23"/>
      <c r="H171" s="23"/>
      <c r="I171" s="13"/>
      <c r="J171" s="13"/>
      <c r="K171" s="13"/>
      <c r="L171" s="13"/>
      <c r="M171" s="13"/>
      <c r="N171" s="1" t="s">
        <v>52</v>
      </c>
    </row>
    <row r="172" spans="1:14" ht="30" customHeight="1">
      <c r="A172" s="13" t="s">
        <v>647</v>
      </c>
      <c r="B172" s="13" t="s">
        <v>644</v>
      </c>
      <c r="C172" s="13" t="s">
        <v>645</v>
      </c>
      <c r="D172" s="13" t="s">
        <v>69</v>
      </c>
      <c r="E172" s="23"/>
      <c r="F172" s="23"/>
      <c r="G172" s="23"/>
      <c r="H172" s="23"/>
      <c r="I172" s="13"/>
      <c r="J172" s="13"/>
      <c r="K172" s="13"/>
      <c r="L172" s="13"/>
      <c r="M172" s="13"/>
      <c r="N172" s="1" t="s">
        <v>52</v>
      </c>
    </row>
    <row r="173" spans="1:14" ht="30" customHeight="1">
      <c r="A173" s="13" t="s">
        <v>650</v>
      </c>
      <c r="B173" s="13" t="s">
        <v>644</v>
      </c>
      <c r="C173" s="13" t="s">
        <v>566</v>
      </c>
      <c r="D173" s="13" t="s">
        <v>69</v>
      </c>
      <c r="E173" s="23"/>
      <c r="F173" s="23"/>
      <c r="G173" s="23"/>
      <c r="H173" s="23"/>
      <c r="I173" s="13"/>
      <c r="J173" s="13"/>
      <c r="K173" s="13"/>
      <c r="L173" s="13"/>
      <c r="M173" s="13"/>
      <c r="N173" s="1" t="s">
        <v>52</v>
      </c>
    </row>
    <row r="174" spans="1:14" ht="30" customHeight="1">
      <c r="A174" s="13" t="s">
        <v>659</v>
      </c>
      <c r="B174" s="13" t="s">
        <v>657</v>
      </c>
      <c r="C174" s="13" t="s">
        <v>645</v>
      </c>
      <c r="D174" s="13" t="s">
        <v>69</v>
      </c>
      <c r="E174" s="23"/>
      <c r="F174" s="23"/>
      <c r="G174" s="23"/>
      <c r="H174" s="23"/>
      <c r="I174" s="13"/>
      <c r="J174" s="13"/>
      <c r="K174" s="13"/>
      <c r="L174" s="13"/>
      <c r="M174" s="13"/>
      <c r="N174" s="1" t="s">
        <v>52</v>
      </c>
    </row>
    <row r="175" spans="1:14" ht="30" customHeight="1">
      <c r="A175" s="13" t="s">
        <v>663</v>
      </c>
      <c r="B175" s="13" t="s">
        <v>657</v>
      </c>
      <c r="C175" s="13" t="s">
        <v>661</v>
      </c>
      <c r="D175" s="13" t="s">
        <v>69</v>
      </c>
      <c r="E175" s="23"/>
      <c r="F175" s="23"/>
      <c r="G175" s="23"/>
      <c r="H175" s="23"/>
      <c r="I175" s="13"/>
      <c r="J175" s="13"/>
      <c r="K175" s="13"/>
      <c r="L175" s="13"/>
      <c r="M175" s="13"/>
      <c r="N175" s="1" t="s">
        <v>52</v>
      </c>
    </row>
    <row r="176" spans="1:14" ht="30" customHeight="1">
      <c r="A176" s="13" t="s">
        <v>1004</v>
      </c>
      <c r="B176" s="13" t="s">
        <v>1001</v>
      </c>
      <c r="C176" s="13" t="s">
        <v>1002</v>
      </c>
      <c r="D176" s="13" t="s">
        <v>69</v>
      </c>
      <c r="E176" s="23"/>
      <c r="F176" s="23"/>
      <c r="G176" s="23"/>
      <c r="H176" s="23"/>
      <c r="I176" s="13"/>
      <c r="J176" s="13"/>
      <c r="K176" s="13"/>
      <c r="L176" s="13"/>
      <c r="M176" s="13"/>
      <c r="N176" s="1" t="s">
        <v>52</v>
      </c>
    </row>
  </sheetData>
  <phoneticPr fontId="1" type="noConversion"/>
  <pageMargins left="0.78740157480314954" right="0" top="0.39370078740157477" bottom="0.39370078740157477" header="0" footer="0"/>
  <pageSetup paperSize="9" scale="7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39BBC-2490-4A69-A436-A881CD85E1BE}">
  <sheetPr>
    <pageSetUpPr fitToPage="1"/>
  </sheetPr>
  <dimension ref="A1:AZ1018"/>
  <sheetViews>
    <sheetView topLeftCell="A1009" workbookViewId="0">
      <selection activeCell="L1018" sqref="E5:L1018"/>
    </sheetView>
  </sheetViews>
  <sheetFormatPr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7" width="2.625" hidden="1" customWidth="1"/>
    <col min="48" max="48" width="1.625" hidden="1" customWidth="1"/>
    <col min="49" max="49" width="24.625" hidden="1" customWidth="1"/>
    <col min="50" max="51" width="2.625" hidden="1" customWidth="1"/>
    <col min="52" max="52" width="1.625" hidden="1" customWidth="1"/>
  </cols>
  <sheetData>
    <row r="1" spans="1:52" ht="30" customHeight="1">
      <c r="A1" s="4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52" ht="30" customHeight="1">
      <c r="A2" s="64" t="s">
        <v>2</v>
      </c>
      <c r="B2" s="64" t="s">
        <v>3</v>
      </c>
      <c r="C2" s="64" t="s">
        <v>4</v>
      </c>
      <c r="D2" s="64" t="s">
        <v>5</v>
      </c>
      <c r="E2" s="64" t="s">
        <v>6</v>
      </c>
      <c r="F2" s="64"/>
      <c r="G2" s="64" t="s">
        <v>9</v>
      </c>
      <c r="H2" s="64"/>
      <c r="I2" s="64" t="s">
        <v>10</v>
      </c>
      <c r="J2" s="64"/>
      <c r="K2" s="64" t="s">
        <v>11</v>
      </c>
      <c r="L2" s="64"/>
      <c r="M2" s="64" t="s">
        <v>12</v>
      </c>
      <c r="N2" s="58" t="s">
        <v>866</v>
      </c>
      <c r="O2" s="58" t="s">
        <v>20</v>
      </c>
      <c r="P2" s="58" t="s">
        <v>22</v>
      </c>
      <c r="Q2" s="58" t="s">
        <v>23</v>
      </c>
      <c r="R2" s="58" t="s">
        <v>24</v>
      </c>
      <c r="S2" s="58" t="s">
        <v>25</v>
      </c>
      <c r="T2" s="58" t="s">
        <v>26</v>
      </c>
      <c r="U2" s="58" t="s">
        <v>27</v>
      </c>
      <c r="V2" s="58" t="s">
        <v>28</v>
      </c>
      <c r="W2" s="58" t="s">
        <v>29</v>
      </c>
      <c r="X2" s="58" t="s">
        <v>30</v>
      </c>
      <c r="Y2" s="58" t="s">
        <v>31</v>
      </c>
      <c r="Z2" s="58" t="s">
        <v>32</v>
      </c>
      <c r="AA2" s="58" t="s">
        <v>33</v>
      </c>
      <c r="AB2" s="58" t="s">
        <v>34</v>
      </c>
      <c r="AC2" s="58" t="s">
        <v>35</v>
      </c>
      <c r="AD2" s="58" t="s">
        <v>36</v>
      </c>
      <c r="AE2" s="58" t="s">
        <v>37</v>
      </c>
      <c r="AF2" s="58" t="s">
        <v>38</v>
      </c>
      <c r="AG2" s="58" t="s">
        <v>39</v>
      </c>
      <c r="AH2" s="58" t="s">
        <v>40</v>
      </c>
      <c r="AI2" s="58" t="s">
        <v>41</v>
      </c>
      <c r="AJ2" s="58" t="s">
        <v>42</v>
      </c>
      <c r="AK2" s="58" t="s">
        <v>43</v>
      </c>
      <c r="AL2" s="58" t="s">
        <v>44</v>
      </c>
      <c r="AM2" s="58" t="s">
        <v>45</v>
      </c>
      <c r="AN2" s="58" t="s">
        <v>46</v>
      </c>
      <c r="AO2" s="58" t="s">
        <v>47</v>
      </c>
      <c r="AP2" s="58" t="s">
        <v>867</v>
      </c>
      <c r="AQ2" s="58" t="s">
        <v>868</v>
      </c>
      <c r="AR2" s="58" t="s">
        <v>869</v>
      </c>
      <c r="AS2" s="58" t="s">
        <v>870</v>
      </c>
      <c r="AT2" s="58" t="s">
        <v>871</v>
      </c>
      <c r="AU2" s="58" t="s">
        <v>872</v>
      </c>
      <c r="AV2" s="58" t="s">
        <v>48</v>
      </c>
      <c r="AW2" s="58" t="s">
        <v>873</v>
      </c>
      <c r="AX2" s="1" t="s">
        <v>865</v>
      </c>
      <c r="AY2" s="1" t="s">
        <v>21</v>
      </c>
      <c r="AZ2" s="1" t="s">
        <v>874</v>
      </c>
    </row>
    <row r="3" spans="1:52" ht="30" customHeight="1">
      <c r="A3" s="64"/>
      <c r="B3" s="64"/>
      <c r="C3" s="64"/>
      <c r="D3" s="64"/>
      <c r="E3" s="7" t="s">
        <v>7</v>
      </c>
      <c r="F3" s="7" t="s">
        <v>8</v>
      </c>
      <c r="G3" s="7" t="s">
        <v>7</v>
      </c>
      <c r="H3" s="7" t="s">
        <v>8</v>
      </c>
      <c r="I3" s="7" t="s">
        <v>7</v>
      </c>
      <c r="J3" s="7" t="s">
        <v>8</v>
      </c>
      <c r="K3" s="7" t="s">
        <v>7</v>
      </c>
      <c r="L3" s="7" t="s">
        <v>8</v>
      </c>
      <c r="M3" s="64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</row>
    <row r="4" spans="1:52" ht="30" customHeight="1">
      <c r="A4" s="16" t="s">
        <v>875</v>
      </c>
      <c r="B4" s="17"/>
      <c r="C4" s="17"/>
      <c r="D4" s="17"/>
      <c r="E4" s="21"/>
      <c r="F4" s="24"/>
      <c r="G4" s="21"/>
      <c r="H4" s="24"/>
      <c r="I4" s="21"/>
      <c r="J4" s="24"/>
      <c r="K4" s="21"/>
      <c r="L4" s="24"/>
      <c r="M4" s="18"/>
      <c r="N4" s="1" t="s">
        <v>876</v>
      </c>
    </row>
    <row r="5" spans="1:52" ht="30" customHeight="1">
      <c r="A5" s="19" t="s">
        <v>877</v>
      </c>
      <c r="B5" s="19" t="s">
        <v>878</v>
      </c>
      <c r="C5" s="19" t="s">
        <v>62</v>
      </c>
      <c r="D5" s="20">
        <v>0.28199999999999997</v>
      </c>
      <c r="E5" s="22"/>
      <c r="F5" s="25"/>
      <c r="G5" s="22"/>
      <c r="H5" s="25"/>
      <c r="I5" s="22"/>
      <c r="J5" s="25"/>
      <c r="K5" s="22"/>
      <c r="L5" s="25"/>
      <c r="M5" s="19" t="s">
        <v>881</v>
      </c>
      <c r="N5" s="1" t="s">
        <v>876</v>
      </c>
      <c r="O5" s="1" t="s">
        <v>882</v>
      </c>
      <c r="P5" s="1" t="s">
        <v>65</v>
      </c>
      <c r="Q5" s="1" t="s">
        <v>65</v>
      </c>
      <c r="R5" s="1" t="s">
        <v>64</v>
      </c>
      <c r="AV5" s="1" t="s">
        <v>52</v>
      </c>
      <c r="AW5" s="1" t="s">
        <v>883</v>
      </c>
      <c r="AX5" s="1" t="s">
        <v>52</v>
      </c>
      <c r="AY5" s="1" t="s">
        <v>52</v>
      </c>
      <c r="AZ5" s="1" t="s">
        <v>52</v>
      </c>
    </row>
    <row r="6" spans="1:52" ht="30" customHeight="1">
      <c r="A6" s="19" t="s">
        <v>884</v>
      </c>
      <c r="B6" s="19" t="s">
        <v>885</v>
      </c>
      <c r="C6" s="19" t="s">
        <v>886</v>
      </c>
      <c r="D6" s="20">
        <v>9.3000000000000007</v>
      </c>
      <c r="E6" s="22"/>
      <c r="F6" s="25"/>
      <c r="G6" s="22"/>
      <c r="H6" s="25"/>
      <c r="I6" s="22"/>
      <c r="J6" s="25"/>
      <c r="K6" s="22"/>
      <c r="L6" s="25"/>
      <c r="M6" s="19" t="s">
        <v>52</v>
      </c>
      <c r="N6" s="1" t="s">
        <v>876</v>
      </c>
      <c r="O6" s="1" t="s">
        <v>887</v>
      </c>
      <c r="P6" s="1" t="s">
        <v>65</v>
      </c>
      <c r="Q6" s="1" t="s">
        <v>65</v>
      </c>
      <c r="R6" s="1" t="s">
        <v>64</v>
      </c>
      <c r="V6">
        <v>1</v>
      </c>
      <c r="AV6" s="1" t="s">
        <v>52</v>
      </c>
      <c r="AW6" s="1" t="s">
        <v>888</v>
      </c>
      <c r="AX6" s="1" t="s">
        <v>52</v>
      </c>
      <c r="AY6" s="1" t="s">
        <v>52</v>
      </c>
      <c r="AZ6" s="1" t="s">
        <v>52</v>
      </c>
    </row>
    <row r="7" spans="1:52" ht="30" customHeight="1">
      <c r="A7" s="19" t="s">
        <v>889</v>
      </c>
      <c r="B7" s="19" t="s">
        <v>890</v>
      </c>
      <c r="C7" s="19" t="s">
        <v>244</v>
      </c>
      <c r="D7" s="20">
        <v>1</v>
      </c>
      <c r="E7" s="22"/>
      <c r="F7" s="25"/>
      <c r="G7" s="22"/>
      <c r="H7" s="25"/>
      <c r="I7" s="22"/>
      <c r="J7" s="25"/>
      <c r="K7" s="22"/>
      <c r="L7" s="25"/>
      <c r="M7" s="19" t="s">
        <v>52</v>
      </c>
      <c r="N7" s="1" t="s">
        <v>876</v>
      </c>
      <c r="O7" s="1" t="s">
        <v>764</v>
      </c>
      <c r="P7" s="1" t="s">
        <v>65</v>
      </c>
      <c r="Q7" s="1" t="s">
        <v>65</v>
      </c>
      <c r="R7" s="1" t="s">
        <v>65</v>
      </c>
      <c r="S7">
        <v>0</v>
      </c>
      <c r="T7">
        <v>0</v>
      </c>
      <c r="U7">
        <v>0.38</v>
      </c>
      <c r="AV7" s="1" t="s">
        <v>52</v>
      </c>
      <c r="AW7" s="1" t="s">
        <v>891</v>
      </c>
      <c r="AX7" s="1" t="s">
        <v>52</v>
      </c>
      <c r="AY7" s="1" t="s">
        <v>52</v>
      </c>
      <c r="AZ7" s="1" t="s">
        <v>52</v>
      </c>
    </row>
    <row r="8" spans="1:52" ht="30" customHeight="1">
      <c r="A8" s="19" t="s">
        <v>892</v>
      </c>
      <c r="B8" s="19" t="s">
        <v>893</v>
      </c>
      <c r="C8" s="19" t="s">
        <v>894</v>
      </c>
      <c r="D8" s="20">
        <v>1</v>
      </c>
      <c r="E8" s="22"/>
      <c r="F8" s="25"/>
      <c r="G8" s="22"/>
      <c r="H8" s="25"/>
      <c r="I8" s="22"/>
      <c r="J8" s="25"/>
      <c r="K8" s="22"/>
      <c r="L8" s="25"/>
      <c r="M8" s="19" t="s">
        <v>52</v>
      </c>
      <c r="N8" s="1" t="s">
        <v>876</v>
      </c>
      <c r="O8" s="1" t="s">
        <v>895</v>
      </c>
      <c r="P8" s="1" t="s">
        <v>65</v>
      </c>
      <c r="Q8" s="1" t="s">
        <v>65</v>
      </c>
      <c r="R8" s="1" t="s">
        <v>64</v>
      </c>
      <c r="AV8" s="1" t="s">
        <v>52</v>
      </c>
      <c r="AW8" s="1" t="s">
        <v>896</v>
      </c>
      <c r="AX8" s="1" t="s">
        <v>64</v>
      </c>
      <c r="AY8" s="1" t="s">
        <v>52</v>
      </c>
      <c r="AZ8" s="1" t="s">
        <v>52</v>
      </c>
    </row>
    <row r="9" spans="1:52" ht="30" customHeight="1">
      <c r="A9" s="19" t="s">
        <v>897</v>
      </c>
      <c r="B9" s="19" t="s">
        <v>52</v>
      </c>
      <c r="C9" s="19" t="s">
        <v>52</v>
      </c>
      <c r="D9" s="20"/>
      <c r="E9" s="22"/>
      <c r="F9" s="25"/>
      <c r="G9" s="22"/>
      <c r="H9" s="25"/>
      <c r="I9" s="22"/>
      <c r="J9" s="25"/>
      <c r="K9" s="22"/>
      <c r="L9" s="25"/>
      <c r="M9" s="19" t="s">
        <v>52</v>
      </c>
      <c r="N9" s="1" t="s">
        <v>80</v>
      </c>
      <c r="O9" s="1" t="s">
        <v>80</v>
      </c>
      <c r="P9" s="1" t="s">
        <v>52</v>
      </c>
      <c r="Q9" s="1" t="s">
        <v>52</v>
      </c>
      <c r="R9" s="1" t="s">
        <v>52</v>
      </c>
      <c r="AV9" s="1" t="s">
        <v>52</v>
      </c>
      <c r="AW9" s="1" t="s">
        <v>52</v>
      </c>
      <c r="AX9" s="1" t="s">
        <v>52</v>
      </c>
      <c r="AY9" s="1" t="s">
        <v>52</v>
      </c>
      <c r="AZ9" s="1" t="s">
        <v>52</v>
      </c>
    </row>
    <row r="10" spans="1:52" ht="30" customHeight="1">
      <c r="A10" s="20"/>
      <c r="B10" s="20"/>
      <c r="C10" s="20"/>
      <c r="D10" s="20"/>
      <c r="E10" s="22"/>
      <c r="F10" s="25"/>
      <c r="G10" s="22"/>
      <c r="H10" s="25"/>
      <c r="I10" s="22"/>
      <c r="J10" s="25"/>
      <c r="K10" s="22"/>
      <c r="L10" s="25"/>
      <c r="M10" s="20"/>
    </row>
    <row r="11" spans="1:52" ht="30" customHeight="1">
      <c r="A11" s="16" t="s">
        <v>898</v>
      </c>
      <c r="B11" s="17"/>
      <c r="C11" s="17"/>
      <c r="D11" s="17"/>
      <c r="E11" s="21"/>
      <c r="F11" s="24"/>
      <c r="G11" s="21"/>
      <c r="H11" s="24"/>
      <c r="I11" s="21"/>
      <c r="J11" s="24"/>
      <c r="K11" s="21"/>
      <c r="L11" s="24"/>
      <c r="M11" s="18"/>
      <c r="N11" s="1" t="s">
        <v>899</v>
      </c>
    </row>
    <row r="12" spans="1:52" ht="30" customHeight="1">
      <c r="A12" s="19" t="s">
        <v>900</v>
      </c>
      <c r="B12" s="19" t="s">
        <v>901</v>
      </c>
      <c r="C12" s="19" t="s">
        <v>62</v>
      </c>
      <c r="D12" s="20">
        <v>0.17369999999999999</v>
      </c>
      <c r="E12" s="22"/>
      <c r="F12" s="25"/>
      <c r="G12" s="22"/>
      <c r="H12" s="25"/>
      <c r="I12" s="22"/>
      <c r="J12" s="25"/>
      <c r="K12" s="22"/>
      <c r="L12" s="25"/>
      <c r="M12" s="19" t="s">
        <v>881</v>
      </c>
      <c r="N12" s="1" t="s">
        <v>899</v>
      </c>
      <c r="O12" s="1" t="s">
        <v>903</v>
      </c>
      <c r="P12" s="1" t="s">
        <v>65</v>
      </c>
      <c r="Q12" s="1" t="s">
        <v>65</v>
      </c>
      <c r="R12" s="1" t="s">
        <v>64</v>
      </c>
      <c r="AV12" s="1" t="s">
        <v>52</v>
      </c>
      <c r="AW12" s="1" t="s">
        <v>904</v>
      </c>
      <c r="AX12" s="1" t="s">
        <v>52</v>
      </c>
      <c r="AY12" s="1" t="s">
        <v>52</v>
      </c>
      <c r="AZ12" s="1" t="s">
        <v>52</v>
      </c>
    </row>
    <row r="13" spans="1:52" ht="30" customHeight="1">
      <c r="A13" s="19" t="s">
        <v>884</v>
      </c>
      <c r="B13" s="19" t="s">
        <v>885</v>
      </c>
      <c r="C13" s="19" t="s">
        <v>886</v>
      </c>
      <c r="D13" s="20">
        <v>10</v>
      </c>
      <c r="E13" s="22"/>
      <c r="F13" s="25"/>
      <c r="G13" s="22"/>
      <c r="H13" s="25"/>
      <c r="I13" s="22"/>
      <c r="J13" s="25"/>
      <c r="K13" s="22"/>
      <c r="L13" s="25"/>
      <c r="M13" s="19" t="s">
        <v>52</v>
      </c>
      <c r="N13" s="1" t="s">
        <v>899</v>
      </c>
      <c r="O13" s="1" t="s">
        <v>887</v>
      </c>
      <c r="P13" s="1" t="s">
        <v>65</v>
      </c>
      <c r="Q13" s="1" t="s">
        <v>65</v>
      </c>
      <c r="R13" s="1" t="s">
        <v>64</v>
      </c>
      <c r="V13">
        <v>1</v>
      </c>
      <c r="AV13" s="1" t="s">
        <v>52</v>
      </c>
      <c r="AW13" s="1" t="s">
        <v>905</v>
      </c>
      <c r="AX13" s="1" t="s">
        <v>52</v>
      </c>
      <c r="AY13" s="1" t="s">
        <v>52</v>
      </c>
      <c r="AZ13" s="1" t="s">
        <v>52</v>
      </c>
    </row>
    <row r="14" spans="1:52" ht="30" customHeight="1">
      <c r="A14" s="19" t="s">
        <v>889</v>
      </c>
      <c r="B14" s="19" t="s">
        <v>906</v>
      </c>
      <c r="C14" s="19" t="s">
        <v>244</v>
      </c>
      <c r="D14" s="20">
        <v>1</v>
      </c>
      <c r="E14" s="22"/>
      <c r="F14" s="25"/>
      <c r="G14" s="22"/>
      <c r="H14" s="25"/>
      <c r="I14" s="22"/>
      <c r="J14" s="25"/>
      <c r="K14" s="22"/>
      <c r="L14" s="25"/>
      <c r="M14" s="19" t="s">
        <v>52</v>
      </c>
      <c r="N14" s="1" t="s">
        <v>899</v>
      </c>
      <c r="O14" s="1" t="s">
        <v>764</v>
      </c>
      <c r="P14" s="1" t="s">
        <v>65</v>
      </c>
      <c r="Q14" s="1" t="s">
        <v>65</v>
      </c>
      <c r="R14" s="1" t="s">
        <v>65</v>
      </c>
      <c r="S14">
        <v>0</v>
      </c>
      <c r="T14">
        <v>0</v>
      </c>
      <c r="U14">
        <v>0.56999999999999995</v>
      </c>
      <c r="AV14" s="1" t="s">
        <v>52</v>
      </c>
      <c r="AW14" s="1" t="s">
        <v>907</v>
      </c>
      <c r="AX14" s="1" t="s">
        <v>52</v>
      </c>
      <c r="AY14" s="1" t="s">
        <v>52</v>
      </c>
      <c r="AZ14" s="1" t="s">
        <v>52</v>
      </c>
    </row>
    <row r="15" spans="1:52" ht="30" customHeight="1">
      <c r="A15" s="19" t="s">
        <v>908</v>
      </c>
      <c r="B15" s="19" t="s">
        <v>893</v>
      </c>
      <c r="C15" s="19" t="s">
        <v>894</v>
      </c>
      <c r="D15" s="20">
        <v>1</v>
      </c>
      <c r="E15" s="22"/>
      <c r="F15" s="25"/>
      <c r="G15" s="22"/>
      <c r="H15" s="25"/>
      <c r="I15" s="22"/>
      <c r="J15" s="25"/>
      <c r="K15" s="22"/>
      <c r="L15" s="25"/>
      <c r="M15" s="19" t="s">
        <v>52</v>
      </c>
      <c r="N15" s="1" t="s">
        <v>899</v>
      </c>
      <c r="O15" s="1" t="s">
        <v>909</v>
      </c>
      <c r="P15" s="1" t="s">
        <v>65</v>
      </c>
      <c r="Q15" s="1" t="s">
        <v>65</v>
      </c>
      <c r="R15" s="1" t="s">
        <v>64</v>
      </c>
      <c r="AV15" s="1" t="s">
        <v>52</v>
      </c>
      <c r="AW15" s="1" t="s">
        <v>910</v>
      </c>
      <c r="AX15" s="1" t="s">
        <v>64</v>
      </c>
      <c r="AY15" s="1" t="s">
        <v>52</v>
      </c>
      <c r="AZ15" s="1" t="s">
        <v>52</v>
      </c>
    </row>
    <row r="16" spans="1:52" ht="30" customHeight="1">
      <c r="A16" s="19" t="s">
        <v>897</v>
      </c>
      <c r="B16" s="19" t="s">
        <v>52</v>
      </c>
      <c r="C16" s="19" t="s">
        <v>52</v>
      </c>
      <c r="D16" s="20"/>
      <c r="E16" s="22"/>
      <c r="F16" s="25"/>
      <c r="G16" s="22"/>
      <c r="H16" s="25"/>
      <c r="I16" s="22"/>
      <c r="J16" s="25"/>
      <c r="K16" s="22"/>
      <c r="L16" s="25"/>
      <c r="M16" s="19" t="s">
        <v>52</v>
      </c>
      <c r="N16" s="1" t="s">
        <v>80</v>
      </c>
      <c r="O16" s="1" t="s">
        <v>80</v>
      </c>
      <c r="P16" s="1" t="s">
        <v>52</v>
      </c>
      <c r="Q16" s="1" t="s">
        <v>52</v>
      </c>
      <c r="R16" s="1" t="s">
        <v>52</v>
      </c>
      <c r="AV16" s="1" t="s">
        <v>52</v>
      </c>
      <c r="AW16" s="1" t="s">
        <v>52</v>
      </c>
      <c r="AX16" s="1" t="s">
        <v>52</v>
      </c>
      <c r="AY16" s="1" t="s">
        <v>52</v>
      </c>
      <c r="AZ16" s="1" t="s">
        <v>52</v>
      </c>
    </row>
    <row r="17" spans="1:52" ht="30" customHeight="1">
      <c r="A17" s="20"/>
      <c r="B17" s="20"/>
      <c r="C17" s="20"/>
      <c r="D17" s="20"/>
      <c r="E17" s="22"/>
      <c r="F17" s="25"/>
      <c r="G17" s="22"/>
      <c r="H17" s="25"/>
      <c r="I17" s="22"/>
      <c r="J17" s="25"/>
      <c r="K17" s="22"/>
      <c r="L17" s="25"/>
      <c r="M17" s="20"/>
    </row>
    <row r="18" spans="1:52" ht="30" customHeight="1">
      <c r="A18" s="16" t="s">
        <v>911</v>
      </c>
      <c r="B18" s="17"/>
      <c r="C18" s="17"/>
      <c r="D18" s="17"/>
      <c r="E18" s="21"/>
      <c r="F18" s="24"/>
      <c r="G18" s="21"/>
      <c r="H18" s="24"/>
      <c r="I18" s="21"/>
      <c r="J18" s="24"/>
      <c r="K18" s="21"/>
      <c r="L18" s="24"/>
      <c r="M18" s="18"/>
      <c r="N18" s="1" t="s">
        <v>912</v>
      </c>
    </row>
    <row r="19" spans="1:52" ht="30" customHeight="1">
      <c r="A19" s="19" t="s">
        <v>913</v>
      </c>
      <c r="B19" s="19" t="s">
        <v>914</v>
      </c>
      <c r="C19" s="19" t="s">
        <v>62</v>
      </c>
      <c r="D19" s="20">
        <v>0.25979999999999998</v>
      </c>
      <c r="E19" s="22"/>
      <c r="F19" s="25"/>
      <c r="G19" s="22"/>
      <c r="H19" s="25"/>
      <c r="I19" s="22"/>
      <c r="J19" s="25"/>
      <c r="K19" s="22"/>
      <c r="L19" s="25"/>
      <c r="M19" s="19" t="s">
        <v>881</v>
      </c>
      <c r="N19" s="1" t="s">
        <v>912</v>
      </c>
      <c r="O19" s="1" t="s">
        <v>915</v>
      </c>
      <c r="P19" s="1" t="s">
        <v>65</v>
      </c>
      <c r="Q19" s="1" t="s">
        <v>65</v>
      </c>
      <c r="R19" s="1" t="s">
        <v>64</v>
      </c>
      <c r="AV19" s="1" t="s">
        <v>52</v>
      </c>
      <c r="AW19" s="1" t="s">
        <v>916</v>
      </c>
      <c r="AX19" s="1" t="s">
        <v>52</v>
      </c>
      <c r="AY19" s="1" t="s">
        <v>52</v>
      </c>
      <c r="AZ19" s="1" t="s">
        <v>52</v>
      </c>
    </row>
    <row r="20" spans="1:52" ht="30" customHeight="1">
      <c r="A20" s="19" t="s">
        <v>884</v>
      </c>
      <c r="B20" s="19" t="s">
        <v>885</v>
      </c>
      <c r="C20" s="19" t="s">
        <v>886</v>
      </c>
      <c r="D20" s="20">
        <v>10.3</v>
      </c>
      <c r="E20" s="22"/>
      <c r="F20" s="25"/>
      <c r="G20" s="22"/>
      <c r="H20" s="25"/>
      <c r="I20" s="22"/>
      <c r="J20" s="25"/>
      <c r="K20" s="22"/>
      <c r="L20" s="25"/>
      <c r="M20" s="19" t="s">
        <v>52</v>
      </c>
      <c r="N20" s="1" t="s">
        <v>912</v>
      </c>
      <c r="O20" s="1" t="s">
        <v>887</v>
      </c>
      <c r="P20" s="1" t="s">
        <v>65</v>
      </c>
      <c r="Q20" s="1" t="s">
        <v>65</v>
      </c>
      <c r="R20" s="1" t="s">
        <v>64</v>
      </c>
      <c r="V20">
        <v>1</v>
      </c>
      <c r="AV20" s="1" t="s">
        <v>52</v>
      </c>
      <c r="AW20" s="1" t="s">
        <v>917</v>
      </c>
      <c r="AX20" s="1" t="s">
        <v>52</v>
      </c>
      <c r="AY20" s="1" t="s">
        <v>52</v>
      </c>
      <c r="AZ20" s="1" t="s">
        <v>52</v>
      </c>
    </row>
    <row r="21" spans="1:52" ht="30" customHeight="1">
      <c r="A21" s="19" t="s">
        <v>889</v>
      </c>
      <c r="B21" s="19" t="s">
        <v>918</v>
      </c>
      <c r="C21" s="19" t="s">
        <v>244</v>
      </c>
      <c r="D21" s="20">
        <v>1</v>
      </c>
      <c r="E21" s="22"/>
      <c r="F21" s="25"/>
      <c r="G21" s="22"/>
      <c r="H21" s="25"/>
      <c r="I21" s="22"/>
      <c r="J21" s="25"/>
      <c r="K21" s="22"/>
      <c r="L21" s="25"/>
      <c r="M21" s="19" t="s">
        <v>52</v>
      </c>
      <c r="N21" s="1" t="s">
        <v>912</v>
      </c>
      <c r="O21" s="1" t="s">
        <v>764</v>
      </c>
      <c r="P21" s="1" t="s">
        <v>65</v>
      </c>
      <c r="Q21" s="1" t="s">
        <v>65</v>
      </c>
      <c r="R21" s="1" t="s">
        <v>65</v>
      </c>
      <c r="S21">
        <v>0</v>
      </c>
      <c r="T21">
        <v>0</v>
      </c>
      <c r="U21">
        <v>0.2</v>
      </c>
      <c r="AV21" s="1" t="s">
        <v>52</v>
      </c>
      <c r="AW21" s="1" t="s">
        <v>919</v>
      </c>
      <c r="AX21" s="1" t="s">
        <v>52</v>
      </c>
      <c r="AY21" s="1" t="s">
        <v>52</v>
      </c>
      <c r="AZ21" s="1" t="s">
        <v>52</v>
      </c>
    </row>
    <row r="22" spans="1:52" ht="30" customHeight="1">
      <c r="A22" s="19" t="s">
        <v>892</v>
      </c>
      <c r="B22" s="19" t="s">
        <v>893</v>
      </c>
      <c r="C22" s="19" t="s">
        <v>894</v>
      </c>
      <c r="D22" s="20">
        <v>1</v>
      </c>
      <c r="E22" s="22"/>
      <c r="F22" s="25"/>
      <c r="G22" s="22"/>
      <c r="H22" s="25"/>
      <c r="I22" s="22"/>
      <c r="J22" s="25"/>
      <c r="K22" s="22"/>
      <c r="L22" s="25"/>
      <c r="M22" s="19" t="s">
        <v>52</v>
      </c>
      <c r="N22" s="1" t="s">
        <v>912</v>
      </c>
      <c r="O22" s="1" t="s">
        <v>895</v>
      </c>
      <c r="P22" s="1" t="s">
        <v>65</v>
      </c>
      <c r="Q22" s="1" t="s">
        <v>65</v>
      </c>
      <c r="R22" s="1" t="s">
        <v>64</v>
      </c>
      <c r="AV22" s="1" t="s">
        <v>52</v>
      </c>
      <c r="AW22" s="1" t="s">
        <v>920</v>
      </c>
      <c r="AX22" s="1" t="s">
        <v>64</v>
      </c>
      <c r="AY22" s="1" t="s">
        <v>52</v>
      </c>
      <c r="AZ22" s="1" t="s">
        <v>52</v>
      </c>
    </row>
    <row r="23" spans="1:52" ht="30" customHeight="1">
      <c r="A23" s="19" t="s">
        <v>897</v>
      </c>
      <c r="B23" s="19" t="s">
        <v>52</v>
      </c>
      <c r="C23" s="19" t="s">
        <v>52</v>
      </c>
      <c r="D23" s="20"/>
      <c r="E23" s="22"/>
      <c r="F23" s="25"/>
      <c r="G23" s="22"/>
      <c r="H23" s="25"/>
      <c r="I23" s="22"/>
      <c r="J23" s="25"/>
      <c r="K23" s="22"/>
      <c r="L23" s="25"/>
      <c r="M23" s="19" t="s">
        <v>52</v>
      </c>
      <c r="N23" s="1" t="s">
        <v>80</v>
      </c>
      <c r="O23" s="1" t="s">
        <v>80</v>
      </c>
      <c r="P23" s="1" t="s">
        <v>52</v>
      </c>
      <c r="Q23" s="1" t="s">
        <v>52</v>
      </c>
      <c r="R23" s="1" t="s">
        <v>52</v>
      </c>
      <c r="AV23" s="1" t="s">
        <v>52</v>
      </c>
      <c r="AW23" s="1" t="s">
        <v>52</v>
      </c>
      <c r="AX23" s="1" t="s">
        <v>52</v>
      </c>
      <c r="AY23" s="1" t="s">
        <v>52</v>
      </c>
      <c r="AZ23" s="1" t="s">
        <v>52</v>
      </c>
    </row>
    <row r="24" spans="1:52" ht="30" customHeight="1">
      <c r="A24" s="20"/>
      <c r="B24" s="20"/>
      <c r="C24" s="20"/>
      <c r="D24" s="20"/>
      <c r="E24" s="22"/>
      <c r="F24" s="25"/>
      <c r="G24" s="22"/>
      <c r="H24" s="25"/>
      <c r="I24" s="22"/>
      <c r="J24" s="25"/>
      <c r="K24" s="22"/>
      <c r="L24" s="25"/>
      <c r="M24" s="20"/>
    </row>
    <row r="25" spans="1:52" ht="30" customHeight="1">
      <c r="A25" s="16" t="s">
        <v>921</v>
      </c>
      <c r="B25" s="17"/>
      <c r="C25" s="17"/>
      <c r="D25" s="17"/>
      <c r="E25" s="21"/>
      <c r="F25" s="24"/>
      <c r="G25" s="21"/>
      <c r="H25" s="24"/>
      <c r="I25" s="21"/>
      <c r="J25" s="24"/>
      <c r="K25" s="21"/>
      <c r="L25" s="24"/>
      <c r="M25" s="18"/>
      <c r="N25" s="1" t="s">
        <v>922</v>
      </c>
    </row>
    <row r="26" spans="1:52" ht="30" customHeight="1">
      <c r="A26" s="19" t="s">
        <v>923</v>
      </c>
      <c r="B26" s="19" t="s">
        <v>924</v>
      </c>
      <c r="C26" s="19" t="s">
        <v>62</v>
      </c>
      <c r="D26" s="20">
        <v>0.2576</v>
      </c>
      <c r="E26" s="22"/>
      <c r="F26" s="25"/>
      <c r="G26" s="22"/>
      <c r="H26" s="25"/>
      <c r="I26" s="22"/>
      <c r="J26" s="25"/>
      <c r="K26" s="22"/>
      <c r="L26" s="25"/>
      <c r="M26" s="19" t="s">
        <v>881</v>
      </c>
      <c r="N26" s="1" t="s">
        <v>922</v>
      </c>
      <c r="O26" s="1" t="s">
        <v>925</v>
      </c>
      <c r="P26" s="1" t="s">
        <v>65</v>
      </c>
      <c r="Q26" s="1" t="s">
        <v>65</v>
      </c>
      <c r="R26" s="1" t="s">
        <v>64</v>
      </c>
      <c r="AV26" s="1" t="s">
        <v>52</v>
      </c>
      <c r="AW26" s="1" t="s">
        <v>926</v>
      </c>
      <c r="AX26" s="1" t="s">
        <v>52</v>
      </c>
      <c r="AY26" s="1" t="s">
        <v>52</v>
      </c>
      <c r="AZ26" s="1" t="s">
        <v>52</v>
      </c>
    </row>
    <row r="27" spans="1:52" ht="30" customHeight="1">
      <c r="A27" s="19" t="s">
        <v>884</v>
      </c>
      <c r="B27" s="19" t="s">
        <v>885</v>
      </c>
      <c r="C27" s="19" t="s">
        <v>886</v>
      </c>
      <c r="D27" s="20">
        <v>16.5</v>
      </c>
      <c r="E27" s="22"/>
      <c r="F27" s="25"/>
      <c r="G27" s="22"/>
      <c r="H27" s="25"/>
      <c r="I27" s="22"/>
      <c r="J27" s="25"/>
      <c r="K27" s="22"/>
      <c r="L27" s="25"/>
      <c r="M27" s="19" t="s">
        <v>52</v>
      </c>
      <c r="N27" s="1" t="s">
        <v>922</v>
      </c>
      <c r="O27" s="1" t="s">
        <v>887</v>
      </c>
      <c r="P27" s="1" t="s">
        <v>65</v>
      </c>
      <c r="Q27" s="1" t="s">
        <v>65</v>
      </c>
      <c r="R27" s="1" t="s">
        <v>64</v>
      </c>
      <c r="V27">
        <v>1</v>
      </c>
      <c r="AV27" s="1" t="s">
        <v>52</v>
      </c>
      <c r="AW27" s="1" t="s">
        <v>927</v>
      </c>
      <c r="AX27" s="1" t="s">
        <v>52</v>
      </c>
      <c r="AY27" s="1" t="s">
        <v>52</v>
      </c>
      <c r="AZ27" s="1" t="s">
        <v>52</v>
      </c>
    </row>
    <row r="28" spans="1:52" ht="30" customHeight="1">
      <c r="A28" s="19" t="s">
        <v>889</v>
      </c>
      <c r="B28" s="19" t="s">
        <v>928</v>
      </c>
      <c r="C28" s="19" t="s">
        <v>244</v>
      </c>
      <c r="D28" s="20">
        <v>1</v>
      </c>
      <c r="E28" s="22"/>
      <c r="F28" s="25"/>
      <c r="G28" s="22"/>
      <c r="H28" s="25"/>
      <c r="I28" s="22"/>
      <c r="J28" s="25"/>
      <c r="K28" s="22"/>
      <c r="L28" s="25"/>
      <c r="M28" s="19" t="s">
        <v>52</v>
      </c>
      <c r="N28" s="1" t="s">
        <v>922</v>
      </c>
      <c r="O28" s="1" t="s">
        <v>764</v>
      </c>
      <c r="P28" s="1" t="s">
        <v>65</v>
      </c>
      <c r="Q28" s="1" t="s">
        <v>65</v>
      </c>
      <c r="R28" s="1" t="s">
        <v>65</v>
      </c>
      <c r="S28">
        <v>0</v>
      </c>
      <c r="T28">
        <v>0</v>
      </c>
      <c r="U28">
        <v>0.39</v>
      </c>
      <c r="AV28" s="1" t="s">
        <v>52</v>
      </c>
      <c r="AW28" s="1" t="s">
        <v>929</v>
      </c>
      <c r="AX28" s="1" t="s">
        <v>52</v>
      </c>
      <c r="AY28" s="1" t="s">
        <v>52</v>
      </c>
      <c r="AZ28" s="1" t="s">
        <v>52</v>
      </c>
    </row>
    <row r="29" spans="1:52" ht="30" customHeight="1">
      <c r="A29" s="19" t="s">
        <v>908</v>
      </c>
      <c r="B29" s="19" t="s">
        <v>893</v>
      </c>
      <c r="C29" s="19" t="s">
        <v>894</v>
      </c>
      <c r="D29" s="20">
        <v>1</v>
      </c>
      <c r="E29" s="22"/>
      <c r="F29" s="25"/>
      <c r="G29" s="22"/>
      <c r="H29" s="25"/>
      <c r="I29" s="22"/>
      <c r="J29" s="25"/>
      <c r="K29" s="22"/>
      <c r="L29" s="25"/>
      <c r="M29" s="19" t="s">
        <v>52</v>
      </c>
      <c r="N29" s="1" t="s">
        <v>922</v>
      </c>
      <c r="O29" s="1" t="s">
        <v>909</v>
      </c>
      <c r="P29" s="1" t="s">
        <v>65</v>
      </c>
      <c r="Q29" s="1" t="s">
        <v>65</v>
      </c>
      <c r="R29" s="1" t="s">
        <v>64</v>
      </c>
      <c r="AV29" s="1" t="s">
        <v>52</v>
      </c>
      <c r="AW29" s="1" t="s">
        <v>930</v>
      </c>
      <c r="AX29" s="1" t="s">
        <v>64</v>
      </c>
      <c r="AY29" s="1" t="s">
        <v>52</v>
      </c>
      <c r="AZ29" s="1" t="s">
        <v>52</v>
      </c>
    </row>
    <row r="30" spans="1:52" ht="30" customHeight="1">
      <c r="A30" s="19" t="s">
        <v>897</v>
      </c>
      <c r="B30" s="19" t="s">
        <v>52</v>
      </c>
      <c r="C30" s="19" t="s">
        <v>52</v>
      </c>
      <c r="D30" s="20"/>
      <c r="E30" s="22"/>
      <c r="F30" s="25"/>
      <c r="G30" s="22"/>
      <c r="H30" s="25"/>
      <c r="I30" s="22"/>
      <c r="J30" s="25"/>
      <c r="K30" s="22"/>
      <c r="L30" s="25"/>
      <c r="M30" s="19" t="s">
        <v>52</v>
      </c>
      <c r="N30" s="1" t="s">
        <v>80</v>
      </c>
      <c r="O30" s="1" t="s">
        <v>80</v>
      </c>
      <c r="P30" s="1" t="s">
        <v>52</v>
      </c>
      <c r="Q30" s="1" t="s">
        <v>52</v>
      </c>
      <c r="R30" s="1" t="s">
        <v>52</v>
      </c>
      <c r="AV30" s="1" t="s">
        <v>52</v>
      </c>
      <c r="AW30" s="1" t="s">
        <v>52</v>
      </c>
      <c r="AX30" s="1" t="s">
        <v>52</v>
      </c>
      <c r="AY30" s="1" t="s">
        <v>52</v>
      </c>
      <c r="AZ30" s="1" t="s">
        <v>52</v>
      </c>
    </row>
    <row r="31" spans="1:52" ht="30" customHeight="1">
      <c r="A31" s="20"/>
      <c r="B31" s="20"/>
      <c r="C31" s="20"/>
      <c r="D31" s="20"/>
      <c r="E31" s="22"/>
      <c r="F31" s="25"/>
      <c r="G31" s="22"/>
      <c r="H31" s="25"/>
      <c r="I31" s="22"/>
      <c r="J31" s="25"/>
      <c r="K31" s="22"/>
      <c r="L31" s="25"/>
      <c r="M31" s="20"/>
    </row>
    <row r="32" spans="1:52" ht="30" customHeight="1">
      <c r="A32" s="16" t="s">
        <v>931</v>
      </c>
      <c r="B32" s="17"/>
      <c r="C32" s="17"/>
      <c r="D32" s="17"/>
      <c r="E32" s="21"/>
      <c r="F32" s="24"/>
      <c r="G32" s="21"/>
      <c r="H32" s="24"/>
      <c r="I32" s="21"/>
      <c r="J32" s="24"/>
      <c r="K32" s="21"/>
      <c r="L32" s="24"/>
      <c r="M32" s="18"/>
      <c r="N32" s="1" t="s">
        <v>932</v>
      </c>
    </row>
    <row r="33" spans="1:52" ht="30" customHeight="1">
      <c r="A33" s="19" t="s">
        <v>933</v>
      </c>
      <c r="B33" s="19" t="s">
        <v>934</v>
      </c>
      <c r="C33" s="19" t="s">
        <v>62</v>
      </c>
      <c r="D33" s="20">
        <v>0.26400000000000001</v>
      </c>
      <c r="E33" s="22"/>
      <c r="F33" s="25"/>
      <c r="G33" s="22"/>
      <c r="H33" s="25"/>
      <c r="I33" s="22"/>
      <c r="J33" s="25"/>
      <c r="K33" s="22"/>
      <c r="L33" s="25"/>
      <c r="M33" s="19" t="s">
        <v>881</v>
      </c>
      <c r="N33" s="1" t="s">
        <v>932</v>
      </c>
      <c r="O33" s="1" t="s">
        <v>936</v>
      </c>
      <c r="P33" s="1" t="s">
        <v>65</v>
      </c>
      <c r="Q33" s="1" t="s">
        <v>65</v>
      </c>
      <c r="R33" s="1" t="s">
        <v>64</v>
      </c>
      <c r="AV33" s="1" t="s">
        <v>52</v>
      </c>
      <c r="AW33" s="1" t="s">
        <v>937</v>
      </c>
      <c r="AX33" s="1" t="s">
        <v>52</v>
      </c>
      <c r="AY33" s="1" t="s">
        <v>52</v>
      </c>
      <c r="AZ33" s="1" t="s">
        <v>52</v>
      </c>
    </row>
    <row r="34" spans="1:52" ht="30" customHeight="1">
      <c r="A34" s="19" t="s">
        <v>884</v>
      </c>
      <c r="B34" s="19" t="s">
        <v>885</v>
      </c>
      <c r="C34" s="19" t="s">
        <v>886</v>
      </c>
      <c r="D34" s="20">
        <v>17.7</v>
      </c>
      <c r="E34" s="22"/>
      <c r="F34" s="25"/>
      <c r="G34" s="22"/>
      <c r="H34" s="25"/>
      <c r="I34" s="22"/>
      <c r="J34" s="25"/>
      <c r="K34" s="22"/>
      <c r="L34" s="25"/>
      <c r="M34" s="19" t="s">
        <v>52</v>
      </c>
      <c r="N34" s="1" t="s">
        <v>932</v>
      </c>
      <c r="O34" s="1" t="s">
        <v>887</v>
      </c>
      <c r="P34" s="1" t="s">
        <v>65</v>
      </c>
      <c r="Q34" s="1" t="s">
        <v>65</v>
      </c>
      <c r="R34" s="1" t="s">
        <v>64</v>
      </c>
      <c r="V34">
        <v>1</v>
      </c>
      <c r="AV34" s="1" t="s">
        <v>52</v>
      </c>
      <c r="AW34" s="1" t="s">
        <v>938</v>
      </c>
      <c r="AX34" s="1" t="s">
        <v>52</v>
      </c>
      <c r="AY34" s="1" t="s">
        <v>52</v>
      </c>
      <c r="AZ34" s="1" t="s">
        <v>52</v>
      </c>
    </row>
    <row r="35" spans="1:52" ht="30" customHeight="1">
      <c r="A35" s="19" t="s">
        <v>889</v>
      </c>
      <c r="B35" s="19" t="s">
        <v>939</v>
      </c>
      <c r="C35" s="19" t="s">
        <v>244</v>
      </c>
      <c r="D35" s="20">
        <v>1</v>
      </c>
      <c r="E35" s="22"/>
      <c r="F35" s="25"/>
      <c r="G35" s="22"/>
      <c r="H35" s="25"/>
      <c r="I35" s="22"/>
      <c r="J35" s="25"/>
      <c r="K35" s="22"/>
      <c r="L35" s="25"/>
      <c r="M35" s="19" t="s">
        <v>52</v>
      </c>
      <c r="N35" s="1" t="s">
        <v>932</v>
      </c>
      <c r="O35" s="1" t="s">
        <v>764</v>
      </c>
      <c r="P35" s="1" t="s">
        <v>65</v>
      </c>
      <c r="Q35" s="1" t="s">
        <v>65</v>
      </c>
      <c r="R35" s="1" t="s">
        <v>65</v>
      </c>
      <c r="S35">
        <v>0</v>
      </c>
      <c r="T35">
        <v>0</v>
      </c>
      <c r="U35">
        <v>0.35</v>
      </c>
      <c r="AV35" s="1" t="s">
        <v>52</v>
      </c>
      <c r="AW35" s="1" t="s">
        <v>940</v>
      </c>
      <c r="AX35" s="1" t="s">
        <v>52</v>
      </c>
      <c r="AY35" s="1" t="s">
        <v>52</v>
      </c>
      <c r="AZ35" s="1" t="s">
        <v>52</v>
      </c>
    </row>
    <row r="36" spans="1:52" ht="30" customHeight="1">
      <c r="A36" s="19" t="s">
        <v>908</v>
      </c>
      <c r="B36" s="19" t="s">
        <v>893</v>
      </c>
      <c r="C36" s="19" t="s">
        <v>894</v>
      </c>
      <c r="D36" s="20">
        <v>1</v>
      </c>
      <c r="E36" s="22"/>
      <c r="F36" s="25"/>
      <c r="G36" s="22"/>
      <c r="H36" s="25"/>
      <c r="I36" s="22"/>
      <c r="J36" s="25"/>
      <c r="K36" s="22"/>
      <c r="L36" s="25"/>
      <c r="M36" s="19" t="s">
        <v>52</v>
      </c>
      <c r="N36" s="1" t="s">
        <v>932</v>
      </c>
      <c r="O36" s="1" t="s">
        <v>909</v>
      </c>
      <c r="P36" s="1" t="s">
        <v>65</v>
      </c>
      <c r="Q36" s="1" t="s">
        <v>65</v>
      </c>
      <c r="R36" s="1" t="s">
        <v>64</v>
      </c>
      <c r="AV36" s="1" t="s">
        <v>52</v>
      </c>
      <c r="AW36" s="1" t="s">
        <v>941</v>
      </c>
      <c r="AX36" s="1" t="s">
        <v>64</v>
      </c>
      <c r="AY36" s="1" t="s">
        <v>52</v>
      </c>
      <c r="AZ36" s="1" t="s">
        <v>52</v>
      </c>
    </row>
    <row r="37" spans="1:52" ht="30" customHeight="1">
      <c r="A37" s="19" t="s">
        <v>897</v>
      </c>
      <c r="B37" s="19" t="s">
        <v>52</v>
      </c>
      <c r="C37" s="19" t="s">
        <v>52</v>
      </c>
      <c r="D37" s="20"/>
      <c r="E37" s="22"/>
      <c r="F37" s="25"/>
      <c r="G37" s="22"/>
      <c r="H37" s="25"/>
      <c r="I37" s="22"/>
      <c r="J37" s="25"/>
      <c r="K37" s="22"/>
      <c r="L37" s="25"/>
      <c r="M37" s="19" t="s">
        <v>52</v>
      </c>
      <c r="N37" s="1" t="s">
        <v>80</v>
      </c>
      <c r="O37" s="1" t="s">
        <v>80</v>
      </c>
      <c r="P37" s="1" t="s">
        <v>52</v>
      </c>
      <c r="Q37" s="1" t="s">
        <v>52</v>
      </c>
      <c r="R37" s="1" t="s">
        <v>52</v>
      </c>
      <c r="AV37" s="1" t="s">
        <v>52</v>
      </c>
      <c r="AW37" s="1" t="s">
        <v>52</v>
      </c>
      <c r="AX37" s="1" t="s">
        <v>52</v>
      </c>
      <c r="AY37" s="1" t="s">
        <v>52</v>
      </c>
      <c r="AZ37" s="1" t="s">
        <v>52</v>
      </c>
    </row>
    <row r="38" spans="1:52" ht="30" customHeight="1">
      <c r="A38" s="20"/>
      <c r="B38" s="20"/>
      <c r="C38" s="20"/>
      <c r="D38" s="20"/>
      <c r="E38" s="22"/>
      <c r="F38" s="25"/>
      <c r="G38" s="22"/>
      <c r="H38" s="25"/>
      <c r="I38" s="22"/>
      <c r="J38" s="25"/>
      <c r="K38" s="22"/>
      <c r="L38" s="25"/>
      <c r="M38" s="20"/>
    </row>
    <row r="39" spans="1:52" ht="30" customHeight="1">
      <c r="A39" s="16" t="s">
        <v>942</v>
      </c>
      <c r="B39" s="17"/>
      <c r="C39" s="17"/>
      <c r="D39" s="17"/>
      <c r="E39" s="21"/>
      <c r="F39" s="24"/>
      <c r="G39" s="21"/>
      <c r="H39" s="24"/>
      <c r="I39" s="21"/>
      <c r="J39" s="24"/>
      <c r="K39" s="21"/>
      <c r="L39" s="24"/>
      <c r="M39" s="18"/>
      <c r="N39" s="1" t="s">
        <v>943</v>
      </c>
    </row>
    <row r="40" spans="1:52" ht="30" customHeight="1">
      <c r="A40" s="19" t="s">
        <v>944</v>
      </c>
      <c r="B40" s="19" t="s">
        <v>945</v>
      </c>
      <c r="C40" s="19" t="s">
        <v>62</v>
      </c>
      <c r="D40" s="20">
        <v>0.25</v>
      </c>
      <c r="E40" s="22"/>
      <c r="F40" s="25"/>
      <c r="G40" s="22"/>
      <c r="H40" s="25"/>
      <c r="I40" s="22"/>
      <c r="J40" s="25"/>
      <c r="K40" s="22"/>
      <c r="L40" s="25"/>
      <c r="M40" s="19" t="s">
        <v>881</v>
      </c>
      <c r="N40" s="1" t="s">
        <v>943</v>
      </c>
      <c r="O40" s="1" t="s">
        <v>947</v>
      </c>
      <c r="P40" s="1" t="s">
        <v>65</v>
      </c>
      <c r="Q40" s="1" t="s">
        <v>65</v>
      </c>
      <c r="R40" s="1" t="s">
        <v>64</v>
      </c>
      <c r="AV40" s="1" t="s">
        <v>52</v>
      </c>
      <c r="AW40" s="1" t="s">
        <v>948</v>
      </c>
      <c r="AX40" s="1" t="s">
        <v>52</v>
      </c>
      <c r="AY40" s="1" t="s">
        <v>52</v>
      </c>
      <c r="AZ40" s="1" t="s">
        <v>52</v>
      </c>
    </row>
    <row r="41" spans="1:52" ht="30" customHeight="1">
      <c r="A41" s="19" t="s">
        <v>897</v>
      </c>
      <c r="B41" s="19" t="s">
        <v>52</v>
      </c>
      <c r="C41" s="19" t="s">
        <v>52</v>
      </c>
      <c r="D41" s="20"/>
      <c r="E41" s="22"/>
      <c r="F41" s="25"/>
      <c r="G41" s="22"/>
      <c r="H41" s="25"/>
      <c r="I41" s="22"/>
      <c r="J41" s="25"/>
      <c r="K41" s="22"/>
      <c r="L41" s="25"/>
      <c r="M41" s="19" t="s">
        <v>52</v>
      </c>
      <c r="N41" s="1" t="s">
        <v>80</v>
      </c>
      <c r="O41" s="1" t="s">
        <v>80</v>
      </c>
      <c r="P41" s="1" t="s">
        <v>52</v>
      </c>
      <c r="Q41" s="1" t="s">
        <v>52</v>
      </c>
      <c r="R41" s="1" t="s">
        <v>52</v>
      </c>
      <c r="AV41" s="1" t="s">
        <v>52</v>
      </c>
      <c r="AW41" s="1" t="s">
        <v>52</v>
      </c>
      <c r="AX41" s="1" t="s">
        <v>64</v>
      </c>
      <c r="AY41" s="1" t="s">
        <v>52</v>
      </c>
      <c r="AZ41" s="1" t="s">
        <v>52</v>
      </c>
    </row>
    <row r="42" spans="1:52" ht="30" customHeight="1">
      <c r="A42" s="20"/>
      <c r="B42" s="20"/>
      <c r="C42" s="20"/>
      <c r="D42" s="20"/>
      <c r="E42" s="22"/>
      <c r="F42" s="25"/>
      <c r="G42" s="22"/>
      <c r="H42" s="25"/>
      <c r="I42" s="22"/>
      <c r="J42" s="25"/>
      <c r="K42" s="22"/>
      <c r="L42" s="25"/>
      <c r="M42" s="20"/>
    </row>
    <row r="43" spans="1:52" ht="30" customHeight="1">
      <c r="A43" s="16" t="s">
        <v>949</v>
      </c>
      <c r="B43" s="17"/>
      <c r="C43" s="17"/>
      <c r="D43" s="17"/>
      <c r="E43" s="21"/>
      <c r="F43" s="24"/>
      <c r="G43" s="21"/>
      <c r="H43" s="24"/>
      <c r="I43" s="21"/>
      <c r="J43" s="24"/>
      <c r="K43" s="21"/>
      <c r="L43" s="24"/>
      <c r="M43" s="18"/>
      <c r="N43" s="1" t="s">
        <v>950</v>
      </c>
    </row>
    <row r="44" spans="1:52" ht="30" customHeight="1">
      <c r="A44" s="19" t="s">
        <v>953</v>
      </c>
      <c r="B44" s="19" t="s">
        <v>893</v>
      </c>
      <c r="C44" s="19" t="s">
        <v>894</v>
      </c>
      <c r="D44" s="20">
        <v>0.25</v>
      </c>
      <c r="E44" s="22"/>
      <c r="F44" s="25"/>
      <c r="G44" s="22"/>
      <c r="H44" s="25"/>
      <c r="I44" s="22"/>
      <c r="J44" s="25"/>
      <c r="K44" s="22"/>
      <c r="L44" s="25"/>
      <c r="M44" s="19" t="s">
        <v>52</v>
      </c>
      <c r="N44" s="1" t="s">
        <v>950</v>
      </c>
      <c r="O44" s="1" t="s">
        <v>954</v>
      </c>
      <c r="P44" s="1" t="s">
        <v>65</v>
      </c>
      <c r="Q44" s="1" t="s">
        <v>65</v>
      </c>
      <c r="R44" s="1" t="s">
        <v>64</v>
      </c>
      <c r="AV44" s="1" t="s">
        <v>52</v>
      </c>
      <c r="AW44" s="1" t="s">
        <v>955</v>
      </c>
      <c r="AX44" s="1" t="s">
        <v>52</v>
      </c>
      <c r="AY44" s="1" t="s">
        <v>52</v>
      </c>
      <c r="AZ44" s="1" t="s">
        <v>52</v>
      </c>
    </row>
    <row r="45" spans="1:52" ht="30" customHeight="1">
      <c r="A45" s="19" t="s">
        <v>956</v>
      </c>
      <c r="B45" s="19" t="s">
        <v>893</v>
      </c>
      <c r="C45" s="19" t="s">
        <v>894</v>
      </c>
      <c r="D45" s="20">
        <v>0.14000000000000001</v>
      </c>
      <c r="E45" s="22"/>
      <c r="F45" s="25"/>
      <c r="G45" s="22"/>
      <c r="H45" s="25"/>
      <c r="I45" s="22"/>
      <c r="J45" s="25"/>
      <c r="K45" s="22"/>
      <c r="L45" s="25"/>
      <c r="M45" s="19" t="s">
        <v>52</v>
      </c>
      <c r="N45" s="1" t="s">
        <v>950</v>
      </c>
      <c r="O45" s="1" t="s">
        <v>957</v>
      </c>
      <c r="P45" s="1" t="s">
        <v>65</v>
      </c>
      <c r="Q45" s="1" t="s">
        <v>65</v>
      </c>
      <c r="R45" s="1" t="s">
        <v>64</v>
      </c>
      <c r="AV45" s="1" t="s">
        <v>52</v>
      </c>
      <c r="AW45" s="1" t="s">
        <v>958</v>
      </c>
      <c r="AX45" s="1" t="s">
        <v>52</v>
      </c>
      <c r="AY45" s="1" t="s">
        <v>52</v>
      </c>
      <c r="AZ45" s="1" t="s">
        <v>52</v>
      </c>
    </row>
    <row r="46" spans="1:52" ht="30" customHeight="1">
      <c r="A46" s="19" t="s">
        <v>897</v>
      </c>
      <c r="B46" s="19" t="s">
        <v>52</v>
      </c>
      <c r="C46" s="19" t="s">
        <v>52</v>
      </c>
      <c r="D46" s="20"/>
      <c r="E46" s="22"/>
      <c r="F46" s="25"/>
      <c r="G46" s="22"/>
      <c r="H46" s="25"/>
      <c r="I46" s="22"/>
      <c r="J46" s="25"/>
      <c r="K46" s="22"/>
      <c r="L46" s="25"/>
      <c r="M46" s="19" t="s">
        <v>52</v>
      </c>
      <c r="N46" s="1" t="s">
        <v>80</v>
      </c>
      <c r="O46" s="1" t="s">
        <v>80</v>
      </c>
      <c r="P46" s="1" t="s">
        <v>52</v>
      </c>
      <c r="Q46" s="1" t="s">
        <v>52</v>
      </c>
      <c r="R46" s="1" t="s">
        <v>52</v>
      </c>
      <c r="AV46" s="1" t="s">
        <v>52</v>
      </c>
      <c r="AW46" s="1" t="s">
        <v>52</v>
      </c>
      <c r="AX46" s="1" t="s">
        <v>52</v>
      </c>
      <c r="AY46" s="1" t="s">
        <v>52</v>
      </c>
      <c r="AZ46" s="1" t="s">
        <v>52</v>
      </c>
    </row>
    <row r="47" spans="1:52" ht="30" customHeight="1">
      <c r="A47" s="20"/>
      <c r="B47" s="20"/>
      <c r="C47" s="20"/>
      <c r="D47" s="20"/>
      <c r="E47" s="22"/>
      <c r="F47" s="25"/>
      <c r="G47" s="22"/>
      <c r="H47" s="25"/>
      <c r="I47" s="22"/>
      <c r="J47" s="25"/>
      <c r="K47" s="22"/>
      <c r="L47" s="25"/>
      <c r="M47" s="20"/>
    </row>
    <row r="48" spans="1:52" ht="30" customHeight="1">
      <c r="A48" s="16" t="s">
        <v>959</v>
      </c>
      <c r="B48" s="17"/>
      <c r="C48" s="17"/>
      <c r="D48" s="17"/>
      <c r="E48" s="21"/>
      <c r="F48" s="24"/>
      <c r="G48" s="21"/>
      <c r="H48" s="24"/>
      <c r="I48" s="21"/>
      <c r="J48" s="24"/>
      <c r="K48" s="21"/>
      <c r="L48" s="24"/>
      <c r="M48" s="18"/>
      <c r="N48" s="1" t="s">
        <v>63</v>
      </c>
    </row>
    <row r="49" spans="1:52" ht="30" customHeight="1">
      <c r="A49" s="19" t="s">
        <v>960</v>
      </c>
      <c r="B49" s="19" t="s">
        <v>961</v>
      </c>
      <c r="C49" s="19" t="s">
        <v>192</v>
      </c>
      <c r="D49" s="20">
        <v>0.12</v>
      </c>
      <c r="E49" s="22"/>
      <c r="F49" s="25"/>
      <c r="G49" s="22"/>
      <c r="H49" s="25"/>
      <c r="I49" s="22"/>
      <c r="J49" s="25"/>
      <c r="K49" s="22"/>
      <c r="L49" s="25"/>
      <c r="M49" s="19" t="s">
        <v>52</v>
      </c>
      <c r="N49" s="1" t="s">
        <v>63</v>
      </c>
      <c r="O49" s="1" t="s">
        <v>962</v>
      </c>
      <c r="P49" s="1" t="s">
        <v>65</v>
      </c>
      <c r="Q49" s="1" t="s">
        <v>65</v>
      </c>
      <c r="R49" s="1" t="s">
        <v>64</v>
      </c>
      <c r="AV49" s="1" t="s">
        <v>52</v>
      </c>
      <c r="AW49" s="1" t="s">
        <v>963</v>
      </c>
      <c r="AX49" s="1" t="s">
        <v>52</v>
      </c>
      <c r="AY49" s="1" t="s">
        <v>52</v>
      </c>
      <c r="AZ49" s="1" t="s">
        <v>52</v>
      </c>
    </row>
    <row r="50" spans="1:52" ht="30" customHeight="1">
      <c r="A50" s="19" t="s">
        <v>960</v>
      </c>
      <c r="B50" s="19" t="s">
        <v>964</v>
      </c>
      <c r="C50" s="19" t="s">
        <v>192</v>
      </c>
      <c r="D50" s="20">
        <v>0.12</v>
      </c>
      <c r="E50" s="22"/>
      <c r="F50" s="25"/>
      <c r="G50" s="22"/>
      <c r="H50" s="25"/>
      <c r="I50" s="22"/>
      <c r="J50" s="25"/>
      <c r="K50" s="22"/>
      <c r="L50" s="25"/>
      <c r="M50" s="19" t="s">
        <v>52</v>
      </c>
      <c r="N50" s="1" t="s">
        <v>63</v>
      </c>
      <c r="O50" s="1" t="s">
        <v>965</v>
      </c>
      <c r="P50" s="1" t="s">
        <v>65</v>
      </c>
      <c r="Q50" s="1" t="s">
        <v>65</v>
      </c>
      <c r="R50" s="1" t="s">
        <v>64</v>
      </c>
      <c r="AV50" s="1" t="s">
        <v>52</v>
      </c>
      <c r="AW50" s="1" t="s">
        <v>966</v>
      </c>
      <c r="AX50" s="1" t="s">
        <v>52</v>
      </c>
      <c r="AY50" s="1" t="s">
        <v>52</v>
      </c>
      <c r="AZ50" s="1" t="s">
        <v>52</v>
      </c>
    </row>
    <row r="51" spans="1:52" ht="30" customHeight="1">
      <c r="A51" s="19" t="s">
        <v>960</v>
      </c>
      <c r="B51" s="19" t="s">
        <v>967</v>
      </c>
      <c r="C51" s="19" t="s">
        <v>192</v>
      </c>
      <c r="D51" s="20">
        <v>0.24</v>
      </c>
      <c r="E51" s="22"/>
      <c r="F51" s="25"/>
      <c r="G51" s="22"/>
      <c r="H51" s="25"/>
      <c r="I51" s="22"/>
      <c r="J51" s="25"/>
      <c r="K51" s="22"/>
      <c r="L51" s="25"/>
      <c r="M51" s="19" t="s">
        <v>52</v>
      </c>
      <c r="N51" s="1" t="s">
        <v>63</v>
      </c>
      <c r="O51" s="1" t="s">
        <v>968</v>
      </c>
      <c r="P51" s="1" t="s">
        <v>65</v>
      </c>
      <c r="Q51" s="1" t="s">
        <v>65</v>
      </c>
      <c r="R51" s="1" t="s">
        <v>64</v>
      </c>
      <c r="AV51" s="1" t="s">
        <v>52</v>
      </c>
      <c r="AW51" s="1" t="s">
        <v>969</v>
      </c>
      <c r="AX51" s="1" t="s">
        <v>52</v>
      </c>
      <c r="AY51" s="1" t="s">
        <v>52</v>
      </c>
      <c r="AZ51" s="1" t="s">
        <v>52</v>
      </c>
    </row>
    <row r="52" spans="1:52" ht="30" customHeight="1">
      <c r="A52" s="19" t="s">
        <v>960</v>
      </c>
      <c r="B52" s="19" t="s">
        <v>970</v>
      </c>
      <c r="C52" s="19" t="s">
        <v>192</v>
      </c>
      <c r="D52" s="20">
        <v>0.24</v>
      </c>
      <c r="E52" s="22"/>
      <c r="F52" s="25"/>
      <c r="G52" s="22"/>
      <c r="H52" s="25"/>
      <c r="I52" s="22"/>
      <c r="J52" s="25"/>
      <c r="K52" s="22"/>
      <c r="L52" s="25"/>
      <c r="M52" s="19" t="s">
        <v>52</v>
      </c>
      <c r="N52" s="1" t="s">
        <v>63</v>
      </c>
      <c r="O52" s="1" t="s">
        <v>971</v>
      </c>
      <c r="P52" s="1" t="s">
        <v>65</v>
      </c>
      <c r="Q52" s="1" t="s">
        <v>65</v>
      </c>
      <c r="R52" s="1" t="s">
        <v>64</v>
      </c>
      <c r="AV52" s="1" t="s">
        <v>52</v>
      </c>
      <c r="AW52" s="1" t="s">
        <v>972</v>
      </c>
      <c r="AX52" s="1" t="s">
        <v>52</v>
      </c>
      <c r="AY52" s="1" t="s">
        <v>52</v>
      </c>
      <c r="AZ52" s="1" t="s">
        <v>52</v>
      </c>
    </row>
    <row r="53" spans="1:52" ht="30" customHeight="1">
      <c r="A53" s="19" t="s">
        <v>960</v>
      </c>
      <c r="B53" s="19" t="s">
        <v>973</v>
      </c>
      <c r="C53" s="19" t="s">
        <v>192</v>
      </c>
      <c r="D53" s="20">
        <v>0.12</v>
      </c>
      <c r="E53" s="22"/>
      <c r="F53" s="25"/>
      <c r="G53" s="22"/>
      <c r="H53" s="25"/>
      <c r="I53" s="22"/>
      <c r="J53" s="25"/>
      <c r="K53" s="22"/>
      <c r="L53" s="25"/>
      <c r="M53" s="19" t="s">
        <v>52</v>
      </c>
      <c r="N53" s="1" t="s">
        <v>63</v>
      </c>
      <c r="O53" s="1" t="s">
        <v>974</v>
      </c>
      <c r="P53" s="1" t="s">
        <v>65</v>
      </c>
      <c r="Q53" s="1" t="s">
        <v>65</v>
      </c>
      <c r="R53" s="1" t="s">
        <v>64</v>
      </c>
      <c r="AV53" s="1" t="s">
        <v>52</v>
      </c>
      <c r="AW53" s="1" t="s">
        <v>975</v>
      </c>
      <c r="AX53" s="1" t="s">
        <v>52</v>
      </c>
      <c r="AY53" s="1" t="s">
        <v>52</v>
      </c>
      <c r="AZ53" s="1" t="s">
        <v>52</v>
      </c>
    </row>
    <row r="54" spans="1:52" ht="30" customHeight="1">
      <c r="A54" s="19" t="s">
        <v>960</v>
      </c>
      <c r="B54" s="19" t="s">
        <v>976</v>
      </c>
      <c r="C54" s="19" t="s">
        <v>192</v>
      </c>
      <c r="D54" s="20">
        <v>0.24</v>
      </c>
      <c r="E54" s="22"/>
      <c r="F54" s="25"/>
      <c r="G54" s="22"/>
      <c r="H54" s="25"/>
      <c r="I54" s="22"/>
      <c r="J54" s="25"/>
      <c r="K54" s="22"/>
      <c r="L54" s="25"/>
      <c r="M54" s="19" t="s">
        <v>52</v>
      </c>
      <c r="N54" s="1" t="s">
        <v>63</v>
      </c>
      <c r="O54" s="1" t="s">
        <v>977</v>
      </c>
      <c r="P54" s="1" t="s">
        <v>65</v>
      </c>
      <c r="Q54" s="1" t="s">
        <v>65</v>
      </c>
      <c r="R54" s="1" t="s">
        <v>64</v>
      </c>
      <c r="AV54" s="1" t="s">
        <v>52</v>
      </c>
      <c r="AW54" s="1" t="s">
        <v>978</v>
      </c>
      <c r="AX54" s="1" t="s">
        <v>52</v>
      </c>
      <c r="AY54" s="1" t="s">
        <v>52</v>
      </c>
      <c r="AZ54" s="1" t="s">
        <v>52</v>
      </c>
    </row>
    <row r="55" spans="1:52" ht="30" customHeight="1">
      <c r="A55" s="19" t="s">
        <v>960</v>
      </c>
      <c r="B55" s="19" t="s">
        <v>979</v>
      </c>
      <c r="C55" s="19" t="s">
        <v>192</v>
      </c>
      <c r="D55" s="20">
        <v>0.36</v>
      </c>
      <c r="E55" s="22"/>
      <c r="F55" s="25"/>
      <c r="G55" s="22"/>
      <c r="H55" s="25"/>
      <c r="I55" s="22"/>
      <c r="J55" s="25"/>
      <c r="K55" s="22"/>
      <c r="L55" s="25"/>
      <c r="M55" s="19" t="s">
        <v>52</v>
      </c>
      <c r="N55" s="1" t="s">
        <v>63</v>
      </c>
      <c r="O55" s="1" t="s">
        <v>980</v>
      </c>
      <c r="P55" s="1" t="s">
        <v>65</v>
      </c>
      <c r="Q55" s="1" t="s">
        <v>65</v>
      </c>
      <c r="R55" s="1" t="s">
        <v>64</v>
      </c>
      <c r="AV55" s="1" t="s">
        <v>52</v>
      </c>
      <c r="AW55" s="1" t="s">
        <v>981</v>
      </c>
      <c r="AX55" s="1" t="s">
        <v>52</v>
      </c>
      <c r="AY55" s="1" t="s">
        <v>52</v>
      </c>
      <c r="AZ55" s="1" t="s">
        <v>52</v>
      </c>
    </row>
    <row r="56" spans="1:52" ht="30" customHeight="1">
      <c r="A56" s="19" t="s">
        <v>960</v>
      </c>
      <c r="B56" s="19" t="s">
        <v>982</v>
      </c>
      <c r="C56" s="19" t="s">
        <v>192</v>
      </c>
      <c r="D56" s="20">
        <v>0.36</v>
      </c>
      <c r="E56" s="22"/>
      <c r="F56" s="25"/>
      <c r="G56" s="22"/>
      <c r="H56" s="25"/>
      <c r="I56" s="22"/>
      <c r="J56" s="25"/>
      <c r="K56" s="22"/>
      <c r="L56" s="25"/>
      <c r="M56" s="19" t="s">
        <v>52</v>
      </c>
      <c r="N56" s="1" t="s">
        <v>63</v>
      </c>
      <c r="O56" s="1" t="s">
        <v>983</v>
      </c>
      <c r="P56" s="1" t="s">
        <v>65</v>
      </c>
      <c r="Q56" s="1" t="s">
        <v>65</v>
      </c>
      <c r="R56" s="1" t="s">
        <v>64</v>
      </c>
      <c r="AV56" s="1" t="s">
        <v>52</v>
      </c>
      <c r="AW56" s="1" t="s">
        <v>984</v>
      </c>
      <c r="AX56" s="1" t="s">
        <v>52</v>
      </c>
      <c r="AY56" s="1" t="s">
        <v>52</v>
      </c>
      <c r="AZ56" s="1" t="s">
        <v>52</v>
      </c>
    </row>
    <row r="57" spans="1:52" ht="30" customHeight="1">
      <c r="A57" s="19" t="s">
        <v>960</v>
      </c>
      <c r="B57" s="19" t="s">
        <v>985</v>
      </c>
      <c r="C57" s="19" t="s">
        <v>986</v>
      </c>
      <c r="D57" s="20">
        <v>0.63</v>
      </c>
      <c r="E57" s="22"/>
      <c r="F57" s="25"/>
      <c r="G57" s="22"/>
      <c r="H57" s="25"/>
      <c r="I57" s="22"/>
      <c r="J57" s="25"/>
      <c r="K57" s="22"/>
      <c r="L57" s="25"/>
      <c r="M57" s="19" t="s">
        <v>52</v>
      </c>
      <c r="N57" s="1" t="s">
        <v>63</v>
      </c>
      <c r="O57" s="1" t="s">
        <v>987</v>
      </c>
      <c r="P57" s="1" t="s">
        <v>65</v>
      </c>
      <c r="Q57" s="1" t="s">
        <v>65</v>
      </c>
      <c r="R57" s="1" t="s">
        <v>64</v>
      </c>
      <c r="AV57" s="1" t="s">
        <v>52</v>
      </c>
      <c r="AW57" s="1" t="s">
        <v>988</v>
      </c>
      <c r="AX57" s="1" t="s">
        <v>52</v>
      </c>
      <c r="AY57" s="1" t="s">
        <v>52</v>
      </c>
      <c r="AZ57" s="1" t="s">
        <v>52</v>
      </c>
    </row>
    <row r="58" spans="1:52" ht="30" customHeight="1">
      <c r="A58" s="19" t="s">
        <v>60</v>
      </c>
      <c r="B58" s="19" t="s">
        <v>951</v>
      </c>
      <c r="C58" s="19" t="s">
        <v>62</v>
      </c>
      <c r="D58" s="20">
        <v>1</v>
      </c>
      <c r="E58" s="22"/>
      <c r="F58" s="25"/>
      <c r="G58" s="22"/>
      <c r="H58" s="25"/>
      <c r="I58" s="22"/>
      <c r="J58" s="25"/>
      <c r="K58" s="22"/>
      <c r="L58" s="25"/>
      <c r="M58" s="19" t="s">
        <v>952</v>
      </c>
      <c r="N58" s="1" t="s">
        <v>63</v>
      </c>
      <c r="O58" s="1" t="s">
        <v>950</v>
      </c>
      <c r="P58" s="1" t="s">
        <v>64</v>
      </c>
      <c r="Q58" s="1" t="s">
        <v>65</v>
      </c>
      <c r="R58" s="1" t="s">
        <v>65</v>
      </c>
      <c r="AV58" s="1" t="s">
        <v>52</v>
      </c>
      <c r="AW58" s="1" t="s">
        <v>989</v>
      </c>
      <c r="AX58" s="1" t="s">
        <v>52</v>
      </c>
      <c r="AY58" s="1" t="s">
        <v>52</v>
      </c>
      <c r="AZ58" s="1" t="s">
        <v>52</v>
      </c>
    </row>
    <row r="59" spans="1:52" ht="30" customHeight="1">
      <c r="A59" s="19" t="s">
        <v>897</v>
      </c>
      <c r="B59" s="19" t="s">
        <v>52</v>
      </c>
      <c r="C59" s="19" t="s">
        <v>52</v>
      </c>
      <c r="D59" s="20"/>
      <c r="E59" s="22"/>
      <c r="F59" s="25"/>
      <c r="G59" s="22"/>
      <c r="H59" s="25"/>
      <c r="I59" s="22"/>
      <c r="J59" s="25"/>
      <c r="K59" s="22"/>
      <c r="L59" s="25"/>
      <c r="M59" s="19" t="s">
        <v>52</v>
      </c>
      <c r="N59" s="1" t="s">
        <v>80</v>
      </c>
      <c r="O59" s="1" t="s">
        <v>80</v>
      </c>
      <c r="P59" s="1" t="s">
        <v>52</v>
      </c>
      <c r="Q59" s="1" t="s">
        <v>52</v>
      </c>
      <c r="R59" s="1" t="s">
        <v>52</v>
      </c>
      <c r="AV59" s="1" t="s">
        <v>52</v>
      </c>
      <c r="AW59" s="1" t="s">
        <v>52</v>
      </c>
      <c r="AX59" s="1" t="s">
        <v>52</v>
      </c>
      <c r="AY59" s="1" t="s">
        <v>52</v>
      </c>
      <c r="AZ59" s="1" t="s">
        <v>52</v>
      </c>
    </row>
    <row r="60" spans="1:52" ht="30" customHeight="1">
      <c r="A60" s="20"/>
      <c r="B60" s="20"/>
      <c r="C60" s="20"/>
      <c r="D60" s="20"/>
      <c r="E60" s="22"/>
      <c r="F60" s="25"/>
      <c r="G60" s="22"/>
      <c r="H60" s="25"/>
      <c r="I60" s="22"/>
      <c r="J60" s="25"/>
      <c r="K60" s="22"/>
      <c r="L60" s="25"/>
      <c r="M60" s="20"/>
    </row>
    <row r="61" spans="1:52" ht="30" customHeight="1">
      <c r="A61" s="16" t="s">
        <v>990</v>
      </c>
      <c r="B61" s="17"/>
      <c r="C61" s="17"/>
      <c r="D61" s="17"/>
      <c r="E61" s="21"/>
      <c r="F61" s="24"/>
      <c r="G61" s="21"/>
      <c r="H61" s="24"/>
      <c r="I61" s="21"/>
      <c r="J61" s="24"/>
      <c r="K61" s="21"/>
      <c r="L61" s="24"/>
      <c r="M61" s="18"/>
      <c r="N61" s="1" t="s">
        <v>991</v>
      </c>
    </row>
    <row r="62" spans="1:52" ht="30" customHeight="1">
      <c r="A62" s="19" t="s">
        <v>953</v>
      </c>
      <c r="B62" s="19" t="s">
        <v>893</v>
      </c>
      <c r="C62" s="19" t="s">
        <v>894</v>
      </c>
      <c r="D62" s="20">
        <v>0.04</v>
      </c>
      <c r="E62" s="22"/>
      <c r="F62" s="25"/>
      <c r="G62" s="22"/>
      <c r="H62" s="25"/>
      <c r="I62" s="22"/>
      <c r="J62" s="25"/>
      <c r="K62" s="22"/>
      <c r="L62" s="25"/>
      <c r="M62" s="19" t="s">
        <v>52</v>
      </c>
      <c r="N62" s="1" t="s">
        <v>991</v>
      </c>
      <c r="O62" s="1" t="s">
        <v>954</v>
      </c>
      <c r="P62" s="1" t="s">
        <v>65</v>
      </c>
      <c r="Q62" s="1" t="s">
        <v>65</v>
      </c>
      <c r="R62" s="1" t="s">
        <v>64</v>
      </c>
      <c r="V62">
        <v>1</v>
      </c>
      <c r="AV62" s="1" t="s">
        <v>52</v>
      </c>
      <c r="AW62" s="1" t="s">
        <v>995</v>
      </c>
      <c r="AX62" s="1" t="s">
        <v>52</v>
      </c>
      <c r="AY62" s="1" t="s">
        <v>52</v>
      </c>
      <c r="AZ62" s="1" t="s">
        <v>52</v>
      </c>
    </row>
    <row r="63" spans="1:52" ht="30" customHeight="1">
      <c r="A63" s="19" t="s">
        <v>956</v>
      </c>
      <c r="B63" s="19" t="s">
        <v>893</v>
      </c>
      <c r="C63" s="19" t="s">
        <v>894</v>
      </c>
      <c r="D63" s="20">
        <v>0.02</v>
      </c>
      <c r="E63" s="22"/>
      <c r="F63" s="25"/>
      <c r="G63" s="22"/>
      <c r="H63" s="25"/>
      <c r="I63" s="22"/>
      <c r="J63" s="25"/>
      <c r="K63" s="22"/>
      <c r="L63" s="25"/>
      <c r="M63" s="19" t="s">
        <v>52</v>
      </c>
      <c r="N63" s="1" t="s">
        <v>991</v>
      </c>
      <c r="O63" s="1" t="s">
        <v>957</v>
      </c>
      <c r="P63" s="1" t="s">
        <v>65</v>
      </c>
      <c r="Q63" s="1" t="s">
        <v>65</v>
      </c>
      <c r="R63" s="1" t="s">
        <v>64</v>
      </c>
      <c r="V63">
        <v>1</v>
      </c>
      <c r="AV63" s="1" t="s">
        <v>52</v>
      </c>
      <c r="AW63" s="1" t="s">
        <v>996</v>
      </c>
      <c r="AX63" s="1" t="s">
        <v>52</v>
      </c>
      <c r="AY63" s="1" t="s">
        <v>52</v>
      </c>
      <c r="AZ63" s="1" t="s">
        <v>52</v>
      </c>
    </row>
    <row r="64" spans="1:52" ht="30" customHeight="1">
      <c r="A64" s="19" t="s">
        <v>997</v>
      </c>
      <c r="B64" s="19" t="s">
        <v>998</v>
      </c>
      <c r="C64" s="19" t="s">
        <v>244</v>
      </c>
      <c r="D64" s="20">
        <v>1</v>
      </c>
      <c r="E64" s="22"/>
      <c r="F64" s="25"/>
      <c r="G64" s="22"/>
      <c r="H64" s="25"/>
      <c r="I64" s="22"/>
      <c r="J64" s="25"/>
      <c r="K64" s="22"/>
      <c r="L64" s="25"/>
      <c r="M64" s="19" t="s">
        <v>52</v>
      </c>
      <c r="N64" s="1" t="s">
        <v>991</v>
      </c>
      <c r="O64" s="1" t="s">
        <v>764</v>
      </c>
      <c r="P64" s="1" t="s">
        <v>65</v>
      </c>
      <c r="Q64" s="1" t="s">
        <v>65</v>
      </c>
      <c r="R64" s="1" t="s">
        <v>65</v>
      </c>
      <c r="S64">
        <v>1</v>
      </c>
      <c r="T64">
        <v>2</v>
      </c>
      <c r="U64">
        <v>0.02</v>
      </c>
      <c r="AV64" s="1" t="s">
        <v>52</v>
      </c>
      <c r="AW64" s="1" t="s">
        <v>999</v>
      </c>
      <c r="AX64" s="1" t="s">
        <v>52</v>
      </c>
      <c r="AY64" s="1" t="s">
        <v>52</v>
      </c>
      <c r="AZ64" s="1" t="s">
        <v>52</v>
      </c>
    </row>
    <row r="65" spans="1:52" ht="30" customHeight="1">
      <c r="A65" s="19" t="s">
        <v>897</v>
      </c>
      <c r="B65" s="19" t="s">
        <v>52</v>
      </c>
      <c r="C65" s="19" t="s">
        <v>52</v>
      </c>
      <c r="D65" s="20"/>
      <c r="E65" s="22"/>
      <c r="F65" s="25"/>
      <c r="G65" s="22"/>
      <c r="H65" s="25"/>
      <c r="I65" s="22"/>
      <c r="J65" s="25"/>
      <c r="K65" s="22"/>
      <c r="L65" s="25"/>
      <c r="M65" s="19" t="s">
        <v>52</v>
      </c>
      <c r="N65" s="1" t="s">
        <v>80</v>
      </c>
      <c r="O65" s="1" t="s">
        <v>80</v>
      </c>
      <c r="P65" s="1" t="s">
        <v>52</v>
      </c>
      <c r="Q65" s="1" t="s">
        <v>52</v>
      </c>
      <c r="R65" s="1" t="s">
        <v>52</v>
      </c>
      <c r="AV65" s="1" t="s">
        <v>52</v>
      </c>
      <c r="AW65" s="1" t="s">
        <v>52</v>
      </c>
      <c r="AX65" s="1" t="s">
        <v>52</v>
      </c>
      <c r="AY65" s="1" t="s">
        <v>52</v>
      </c>
      <c r="AZ65" s="1" t="s">
        <v>52</v>
      </c>
    </row>
    <row r="66" spans="1:52" ht="30" customHeight="1">
      <c r="A66" s="20"/>
      <c r="B66" s="20"/>
      <c r="C66" s="20"/>
      <c r="D66" s="20"/>
      <c r="E66" s="22"/>
      <c r="F66" s="25"/>
      <c r="G66" s="22"/>
      <c r="H66" s="25"/>
      <c r="I66" s="22"/>
      <c r="J66" s="25"/>
      <c r="K66" s="22"/>
      <c r="L66" s="25"/>
      <c r="M66" s="20"/>
    </row>
    <row r="67" spans="1:52" ht="30" customHeight="1">
      <c r="A67" s="16" t="s">
        <v>1000</v>
      </c>
      <c r="B67" s="17"/>
      <c r="C67" s="17"/>
      <c r="D67" s="17"/>
      <c r="E67" s="21"/>
      <c r="F67" s="24"/>
      <c r="G67" s="21"/>
      <c r="H67" s="24"/>
      <c r="I67" s="21"/>
      <c r="J67" s="24"/>
      <c r="K67" s="21"/>
      <c r="L67" s="24"/>
      <c r="M67" s="18"/>
      <c r="N67" s="1" t="s">
        <v>70</v>
      </c>
    </row>
    <row r="68" spans="1:52" ht="30" customHeight="1">
      <c r="A68" s="19" t="s">
        <v>1001</v>
      </c>
      <c r="B68" s="19" t="s">
        <v>1002</v>
      </c>
      <c r="C68" s="19" t="s">
        <v>69</v>
      </c>
      <c r="D68" s="20">
        <v>1</v>
      </c>
      <c r="E68" s="22"/>
      <c r="F68" s="25"/>
      <c r="G68" s="22"/>
      <c r="H68" s="25"/>
      <c r="I68" s="22"/>
      <c r="J68" s="25"/>
      <c r="K68" s="22"/>
      <c r="L68" s="25"/>
      <c r="M68" s="19" t="s">
        <v>1003</v>
      </c>
      <c r="N68" s="1" t="s">
        <v>70</v>
      </c>
      <c r="O68" s="1" t="s">
        <v>1004</v>
      </c>
      <c r="P68" s="1" t="s">
        <v>64</v>
      </c>
      <c r="Q68" s="1" t="s">
        <v>65</v>
      </c>
      <c r="R68" s="1" t="s">
        <v>65</v>
      </c>
      <c r="AV68" s="1" t="s">
        <v>52</v>
      </c>
      <c r="AW68" s="1" t="s">
        <v>1005</v>
      </c>
      <c r="AX68" s="1" t="s">
        <v>52</v>
      </c>
      <c r="AY68" s="1" t="s">
        <v>52</v>
      </c>
      <c r="AZ68" s="1" t="s">
        <v>52</v>
      </c>
    </row>
    <row r="69" spans="1:52" ht="30" customHeight="1">
      <c r="A69" s="19" t="s">
        <v>992</v>
      </c>
      <c r="B69" s="19" t="s">
        <v>993</v>
      </c>
      <c r="C69" s="19" t="s">
        <v>69</v>
      </c>
      <c r="D69" s="20">
        <v>1</v>
      </c>
      <c r="E69" s="22"/>
      <c r="F69" s="25"/>
      <c r="G69" s="22"/>
      <c r="H69" s="25"/>
      <c r="I69" s="22"/>
      <c r="J69" s="25"/>
      <c r="K69" s="22"/>
      <c r="L69" s="25"/>
      <c r="M69" s="19" t="s">
        <v>994</v>
      </c>
      <c r="N69" s="1" t="s">
        <v>70</v>
      </c>
      <c r="O69" s="1" t="s">
        <v>991</v>
      </c>
      <c r="P69" s="1" t="s">
        <v>64</v>
      </c>
      <c r="Q69" s="1" t="s">
        <v>65</v>
      </c>
      <c r="R69" s="1" t="s">
        <v>65</v>
      </c>
      <c r="AV69" s="1" t="s">
        <v>52</v>
      </c>
      <c r="AW69" s="1" t="s">
        <v>1006</v>
      </c>
      <c r="AX69" s="1" t="s">
        <v>52</v>
      </c>
      <c r="AY69" s="1" t="s">
        <v>52</v>
      </c>
      <c r="AZ69" s="1" t="s">
        <v>52</v>
      </c>
    </row>
    <row r="70" spans="1:52" ht="30" customHeight="1">
      <c r="A70" s="19" t="s">
        <v>897</v>
      </c>
      <c r="B70" s="19" t="s">
        <v>52</v>
      </c>
      <c r="C70" s="19" t="s">
        <v>52</v>
      </c>
      <c r="D70" s="20"/>
      <c r="E70" s="22"/>
      <c r="F70" s="25"/>
      <c r="G70" s="22"/>
      <c r="H70" s="25"/>
      <c r="I70" s="22"/>
      <c r="J70" s="25"/>
      <c r="K70" s="22"/>
      <c r="L70" s="25"/>
      <c r="M70" s="19" t="s">
        <v>52</v>
      </c>
      <c r="N70" s="1" t="s">
        <v>80</v>
      </c>
      <c r="O70" s="1" t="s">
        <v>80</v>
      </c>
      <c r="P70" s="1" t="s">
        <v>52</v>
      </c>
      <c r="Q70" s="1" t="s">
        <v>52</v>
      </c>
      <c r="R70" s="1" t="s">
        <v>52</v>
      </c>
      <c r="AV70" s="1" t="s">
        <v>52</v>
      </c>
      <c r="AW70" s="1" t="s">
        <v>52</v>
      </c>
      <c r="AX70" s="1" t="s">
        <v>52</v>
      </c>
      <c r="AY70" s="1" t="s">
        <v>52</v>
      </c>
      <c r="AZ70" s="1" t="s">
        <v>52</v>
      </c>
    </row>
    <row r="71" spans="1:52" ht="30" customHeight="1">
      <c r="A71" s="20"/>
      <c r="B71" s="20"/>
      <c r="C71" s="20"/>
      <c r="D71" s="20"/>
      <c r="E71" s="22"/>
      <c r="F71" s="25"/>
      <c r="G71" s="22"/>
      <c r="H71" s="25"/>
      <c r="I71" s="22"/>
      <c r="J71" s="25"/>
      <c r="K71" s="22"/>
      <c r="L71" s="25"/>
      <c r="M71" s="20"/>
    </row>
    <row r="72" spans="1:52" ht="30" customHeight="1">
      <c r="A72" s="16" t="s">
        <v>1007</v>
      </c>
      <c r="B72" s="17"/>
      <c r="C72" s="17"/>
      <c r="D72" s="17"/>
      <c r="E72" s="21"/>
      <c r="F72" s="24"/>
      <c r="G72" s="21"/>
      <c r="H72" s="24"/>
      <c r="I72" s="21"/>
      <c r="J72" s="24"/>
      <c r="K72" s="21"/>
      <c r="L72" s="24"/>
      <c r="M72" s="18"/>
      <c r="N72" s="1" t="s">
        <v>760</v>
      </c>
    </row>
    <row r="73" spans="1:52" ht="30" customHeight="1">
      <c r="A73" s="19" t="s">
        <v>1008</v>
      </c>
      <c r="B73" s="19" t="s">
        <v>1009</v>
      </c>
      <c r="C73" s="19" t="s">
        <v>894</v>
      </c>
      <c r="D73" s="20">
        <v>132</v>
      </c>
      <c r="E73" s="22"/>
      <c r="F73" s="25"/>
      <c r="G73" s="22"/>
      <c r="H73" s="25"/>
      <c r="I73" s="22"/>
      <c r="J73" s="25"/>
      <c r="K73" s="22"/>
      <c r="L73" s="25"/>
      <c r="M73" s="19" t="s">
        <v>1010</v>
      </c>
      <c r="N73" s="1" t="s">
        <v>52</v>
      </c>
      <c r="O73" s="1" t="s">
        <v>1011</v>
      </c>
      <c r="P73" s="1" t="s">
        <v>65</v>
      </c>
      <c r="Q73" s="1" t="s">
        <v>65</v>
      </c>
      <c r="R73" s="1" t="s">
        <v>64</v>
      </c>
      <c r="V73">
        <v>1</v>
      </c>
      <c r="AV73" s="1" t="s">
        <v>52</v>
      </c>
      <c r="AW73" s="1" t="s">
        <v>1012</v>
      </c>
      <c r="AX73" s="1" t="s">
        <v>52</v>
      </c>
      <c r="AY73" s="1" t="s">
        <v>1013</v>
      </c>
      <c r="AZ73" s="1" t="s">
        <v>52</v>
      </c>
    </row>
    <row r="74" spans="1:52" ht="30" customHeight="1">
      <c r="A74" s="19" t="s">
        <v>758</v>
      </c>
      <c r="B74" s="19" t="s">
        <v>1014</v>
      </c>
      <c r="C74" s="19" t="s">
        <v>244</v>
      </c>
      <c r="D74" s="20">
        <v>1</v>
      </c>
      <c r="E74" s="22"/>
      <c r="F74" s="25"/>
      <c r="G74" s="22"/>
      <c r="H74" s="25"/>
      <c r="I74" s="22"/>
      <c r="J74" s="25"/>
      <c r="K74" s="22"/>
      <c r="L74" s="25"/>
      <c r="M74" s="19" t="s">
        <v>52</v>
      </c>
      <c r="N74" s="1" t="s">
        <v>760</v>
      </c>
      <c r="O74" s="1" t="s">
        <v>764</v>
      </c>
      <c r="P74" s="1" t="s">
        <v>65</v>
      </c>
      <c r="Q74" s="1" t="s">
        <v>65</v>
      </c>
      <c r="R74" s="1" t="s">
        <v>65</v>
      </c>
      <c r="S74">
        <v>1</v>
      </c>
      <c r="T74">
        <v>2</v>
      </c>
      <c r="U74">
        <v>0.01</v>
      </c>
      <c r="AV74" s="1" t="s">
        <v>52</v>
      </c>
      <c r="AW74" s="1" t="s">
        <v>1015</v>
      </c>
      <c r="AX74" s="1" t="s">
        <v>52</v>
      </c>
      <c r="AY74" s="1" t="s">
        <v>52</v>
      </c>
      <c r="AZ74" s="1" t="s">
        <v>52</v>
      </c>
    </row>
    <row r="75" spans="1:52" ht="30" customHeight="1">
      <c r="A75" s="19" t="s">
        <v>897</v>
      </c>
      <c r="B75" s="19" t="s">
        <v>52</v>
      </c>
      <c r="C75" s="19" t="s">
        <v>52</v>
      </c>
      <c r="D75" s="20"/>
      <c r="E75" s="22"/>
      <c r="F75" s="25"/>
      <c r="G75" s="22"/>
      <c r="H75" s="25"/>
      <c r="I75" s="22"/>
      <c r="J75" s="25"/>
      <c r="K75" s="22"/>
      <c r="L75" s="25"/>
      <c r="M75" s="19" t="s">
        <v>52</v>
      </c>
      <c r="N75" s="1" t="s">
        <v>80</v>
      </c>
      <c r="O75" s="1" t="s">
        <v>80</v>
      </c>
      <c r="P75" s="1" t="s">
        <v>52</v>
      </c>
      <c r="Q75" s="1" t="s">
        <v>52</v>
      </c>
      <c r="R75" s="1" t="s">
        <v>52</v>
      </c>
      <c r="AV75" s="1" t="s">
        <v>52</v>
      </c>
      <c r="AW75" s="1" t="s">
        <v>52</v>
      </c>
      <c r="AX75" s="1" t="s">
        <v>52</v>
      </c>
      <c r="AY75" s="1" t="s">
        <v>52</v>
      </c>
      <c r="AZ75" s="1" t="s">
        <v>52</v>
      </c>
    </row>
    <row r="76" spans="1:52" ht="30" customHeight="1">
      <c r="A76" s="20"/>
      <c r="B76" s="20"/>
      <c r="C76" s="20"/>
      <c r="D76" s="20"/>
      <c r="E76" s="22"/>
      <c r="F76" s="25"/>
      <c r="G76" s="22"/>
      <c r="H76" s="25"/>
      <c r="I76" s="22"/>
      <c r="J76" s="25"/>
      <c r="K76" s="22"/>
      <c r="L76" s="25"/>
      <c r="M76" s="20"/>
    </row>
    <row r="77" spans="1:52" ht="30" customHeight="1">
      <c r="A77" s="16" t="s">
        <v>1016</v>
      </c>
      <c r="B77" s="17"/>
      <c r="C77" s="17"/>
      <c r="D77" s="17"/>
      <c r="E77" s="21"/>
      <c r="F77" s="24"/>
      <c r="G77" s="21"/>
      <c r="H77" s="24"/>
      <c r="I77" s="21"/>
      <c r="J77" s="24"/>
      <c r="K77" s="21"/>
      <c r="L77" s="24"/>
      <c r="M77" s="18"/>
      <c r="N77" s="1" t="s">
        <v>756</v>
      </c>
    </row>
    <row r="78" spans="1:52" ht="30" customHeight="1">
      <c r="A78" s="19" t="s">
        <v>1008</v>
      </c>
      <c r="B78" s="19" t="s">
        <v>1009</v>
      </c>
      <c r="C78" s="19" t="s">
        <v>894</v>
      </c>
      <c r="D78" s="20">
        <v>132</v>
      </c>
      <c r="E78" s="22"/>
      <c r="F78" s="25"/>
      <c r="G78" s="22"/>
      <c r="H78" s="25"/>
      <c r="I78" s="22"/>
      <c r="J78" s="25"/>
      <c r="K78" s="22"/>
      <c r="L78" s="25"/>
      <c r="M78" s="19" t="s">
        <v>1010</v>
      </c>
      <c r="N78" s="1" t="s">
        <v>52</v>
      </c>
      <c r="O78" s="1" t="s">
        <v>1011</v>
      </c>
      <c r="P78" s="1" t="s">
        <v>65</v>
      </c>
      <c r="Q78" s="1" t="s">
        <v>65</v>
      </c>
      <c r="R78" s="1" t="s">
        <v>64</v>
      </c>
      <c r="V78">
        <v>1</v>
      </c>
      <c r="AV78" s="1" t="s">
        <v>52</v>
      </c>
      <c r="AW78" s="1" t="s">
        <v>1017</v>
      </c>
      <c r="AX78" s="1" t="s">
        <v>52</v>
      </c>
      <c r="AY78" s="1" t="s">
        <v>1013</v>
      </c>
      <c r="AZ78" s="1" t="s">
        <v>52</v>
      </c>
    </row>
    <row r="79" spans="1:52" ht="30" customHeight="1">
      <c r="A79" s="19" t="s">
        <v>753</v>
      </c>
      <c r="B79" s="19" t="s">
        <v>1014</v>
      </c>
      <c r="C79" s="19" t="s">
        <v>244</v>
      </c>
      <c r="D79" s="20">
        <v>1</v>
      </c>
      <c r="E79" s="22"/>
      <c r="F79" s="25"/>
      <c r="G79" s="22"/>
      <c r="H79" s="25"/>
      <c r="I79" s="22"/>
      <c r="J79" s="25"/>
      <c r="K79" s="22"/>
      <c r="L79" s="25"/>
      <c r="M79" s="19" t="s">
        <v>52</v>
      </c>
      <c r="N79" s="1" t="s">
        <v>756</v>
      </c>
      <c r="O79" s="1" t="s">
        <v>764</v>
      </c>
      <c r="P79" s="1" t="s">
        <v>65</v>
      </c>
      <c r="Q79" s="1" t="s">
        <v>65</v>
      </c>
      <c r="R79" s="1" t="s">
        <v>65</v>
      </c>
      <c r="S79">
        <v>3</v>
      </c>
      <c r="T79">
        <v>2</v>
      </c>
      <c r="U79">
        <v>0.01</v>
      </c>
      <c r="AV79" s="1" t="s">
        <v>52</v>
      </c>
      <c r="AW79" s="1" t="s">
        <v>1018</v>
      </c>
      <c r="AX79" s="1" t="s">
        <v>52</v>
      </c>
      <c r="AY79" s="1" t="s">
        <v>52</v>
      </c>
      <c r="AZ79" s="1" t="s">
        <v>52</v>
      </c>
    </row>
    <row r="80" spans="1:52" ht="30" customHeight="1">
      <c r="A80" s="19" t="s">
        <v>897</v>
      </c>
      <c r="B80" s="19" t="s">
        <v>52</v>
      </c>
      <c r="C80" s="19" t="s">
        <v>52</v>
      </c>
      <c r="D80" s="20"/>
      <c r="E80" s="22"/>
      <c r="F80" s="25"/>
      <c r="G80" s="22"/>
      <c r="H80" s="25"/>
      <c r="I80" s="22"/>
      <c r="J80" s="25"/>
      <c r="K80" s="22"/>
      <c r="L80" s="25"/>
      <c r="M80" s="19" t="s">
        <v>52</v>
      </c>
      <c r="N80" s="1" t="s">
        <v>80</v>
      </c>
      <c r="O80" s="1" t="s">
        <v>80</v>
      </c>
      <c r="P80" s="1" t="s">
        <v>52</v>
      </c>
      <c r="Q80" s="1" t="s">
        <v>52</v>
      </c>
      <c r="R80" s="1" t="s">
        <v>52</v>
      </c>
      <c r="AV80" s="1" t="s">
        <v>52</v>
      </c>
      <c r="AW80" s="1" t="s">
        <v>52</v>
      </c>
      <c r="AX80" s="1" t="s">
        <v>52</v>
      </c>
      <c r="AY80" s="1" t="s">
        <v>52</v>
      </c>
      <c r="AZ80" s="1" t="s">
        <v>52</v>
      </c>
    </row>
    <row r="81" spans="1:52" ht="30" customHeight="1">
      <c r="A81" s="20"/>
      <c r="B81" s="20"/>
      <c r="C81" s="20"/>
      <c r="D81" s="20"/>
      <c r="E81" s="22"/>
      <c r="F81" s="25"/>
      <c r="G81" s="22"/>
      <c r="H81" s="25"/>
      <c r="I81" s="22"/>
      <c r="J81" s="25"/>
      <c r="K81" s="22"/>
      <c r="L81" s="25"/>
      <c r="M81" s="20"/>
    </row>
    <row r="82" spans="1:52" ht="30" customHeight="1">
      <c r="A82" s="16" t="s">
        <v>1019</v>
      </c>
      <c r="B82" s="17"/>
      <c r="C82" s="17"/>
      <c r="D82" s="17"/>
      <c r="E82" s="21"/>
      <c r="F82" s="24"/>
      <c r="G82" s="21"/>
      <c r="H82" s="24"/>
      <c r="I82" s="21"/>
      <c r="J82" s="24"/>
      <c r="K82" s="21"/>
      <c r="L82" s="24"/>
      <c r="M82" s="18"/>
      <c r="N82" s="1" t="s">
        <v>1020</v>
      </c>
    </row>
    <row r="83" spans="1:52" ht="30" customHeight="1">
      <c r="A83" s="19" t="s">
        <v>956</v>
      </c>
      <c r="B83" s="19" t="s">
        <v>893</v>
      </c>
      <c r="C83" s="19" t="s">
        <v>894</v>
      </c>
      <c r="D83" s="20">
        <v>0.05</v>
      </c>
      <c r="E83" s="22"/>
      <c r="F83" s="25"/>
      <c r="G83" s="22"/>
      <c r="H83" s="25"/>
      <c r="I83" s="22"/>
      <c r="J83" s="25"/>
      <c r="K83" s="22"/>
      <c r="L83" s="25"/>
      <c r="M83" s="19" t="s">
        <v>52</v>
      </c>
      <c r="N83" s="1" t="s">
        <v>1020</v>
      </c>
      <c r="O83" s="1" t="s">
        <v>957</v>
      </c>
      <c r="P83" s="1" t="s">
        <v>65</v>
      </c>
      <c r="Q83" s="1" t="s">
        <v>65</v>
      </c>
      <c r="R83" s="1" t="s">
        <v>64</v>
      </c>
      <c r="AV83" s="1" t="s">
        <v>52</v>
      </c>
      <c r="AW83" s="1" t="s">
        <v>1022</v>
      </c>
      <c r="AX83" s="1" t="s">
        <v>52</v>
      </c>
      <c r="AY83" s="1" t="s">
        <v>52</v>
      </c>
      <c r="AZ83" s="1" t="s">
        <v>52</v>
      </c>
    </row>
    <row r="84" spans="1:52" ht="30" customHeight="1">
      <c r="A84" s="19" t="s">
        <v>897</v>
      </c>
      <c r="B84" s="19" t="s">
        <v>52</v>
      </c>
      <c r="C84" s="19" t="s">
        <v>52</v>
      </c>
      <c r="D84" s="20"/>
      <c r="E84" s="22"/>
      <c r="F84" s="25"/>
      <c r="G84" s="22"/>
      <c r="H84" s="25"/>
      <c r="I84" s="22"/>
      <c r="J84" s="25"/>
      <c r="K84" s="22"/>
      <c r="L84" s="25"/>
      <c r="M84" s="19" t="s">
        <v>52</v>
      </c>
      <c r="N84" s="1" t="s">
        <v>80</v>
      </c>
      <c r="O84" s="1" t="s">
        <v>80</v>
      </c>
      <c r="P84" s="1" t="s">
        <v>52</v>
      </c>
      <c r="Q84" s="1" t="s">
        <v>52</v>
      </c>
      <c r="R84" s="1" t="s">
        <v>52</v>
      </c>
      <c r="AV84" s="1" t="s">
        <v>52</v>
      </c>
      <c r="AW84" s="1" t="s">
        <v>52</v>
      </c>
      <c r="AX84" s="1" t="s">
        <v>52</v>
      </c>
      <c r="AY84" s="1" t="s">
        <v>52</v>
      </c>
      <c r="AZ84" s="1" t="s">
        <v>52</v>
      </c>
    </row>
    <row r="85" spans="1:52" ht="30" customHeight="1">
      <c r="A85" s="20"/>
      <c r="B85" s="20"/>
      <c r="C85" s="20"/>
      <c r="D85" s="20"/>
      <c r="E85" s="22"/>
      <c r="F85" s="25"/>
      <c r="G85" s="22"/>
      <c r="H85" s="25"/>
      <c r="I85" s="22"/>
      <c r="J85" s="25"/>
      <c r="K85" s="22"/>
      <c r="L85" s="25"/>
      <c r="M85" s="20"/>
    </row>
    <row r="86" spans="1:52" ht="30" customHeight="1">
      <c r="A86" s="16" t="s">
        <v>1023</v>
      </c>
      <c r="B86" s="17"/>
      <c r="C86" s="17"/>
      <c r="D86" s="17"/>
      <c r="E86" s="21"/>
      <c r="F86" s="24"/>
      <c r="G86" s="21"/>
      <c r="H86" s="24"/>
      <c r="I86" s="21"/>
      <c r="J86" s="24"/>
      <c r="K86" s="21"/>
      <c r="L86" s="24"/>
      <c r="M86" s="18"/>
      <c r="N86" s="1" t="s">
        <v>74</v>
      </c>
    </row>
    <row r="87" spans="1:52" ht="30" customHeight="1">
      <c r="A87" s="19" t="s">
        <v>72</v>
      </c>
      <c r="B87" s="19" t="s">
        <v>1021</v>
      </c>
      <c r="C87" s="19" t="s">
        <v>69</v>
      </c>
      <c r="D87" s="20">
        <v>1</v>
      </c>
      <c r="E87" s="22"/>
      <c r="F87" s="25"/>
      <c r="G87" s="22"/>
      <c r="H87" s="25"/>
      <c r="I87" s="22"/>
      <c r="J87" s="25"/>
      <c r="K87" s="22"/>
      <c r="L87" s="25"/>
      <c r="M87" s="19" t="s">
        <v>1010</v>
      </c>
      <c r="N87" s="1" t="s">
        <v>52</v>
      </c>
      <c r="O87" s="1" t="s">
        <v>1020</v>
      </c>
      <c r="P87" s="1" t="s">
        <v>64</v>
      </c>
      <c r="Q87" s="1" t="s">
        <v>65</v>
      </c>
      <c r="R87" s="1" t="s">
        <v>65</v>
      </c>
      <c r="V87">
        <v>1</v>
      </c>
      <c r="AV87" s="1" t="s">
        <v>52</v>
      </c>
      <c r="AW87" s="1" t="s">
        <v>1024</v>
      </c>
      <c r="AX87" s="1" t="s">
        <v>52</v>
      </c>
      <c r="AY87" s="1" t="s">
        <v>1013</v>
      </c>
      <c r="AZ87" s="1" t="s">
        <v>52</v>
      </c>
    </row>
    <row r="88" spans="1:52" ht="30" customHeight="1">
      <c r="A88" s="19" t="s">
        <v>1025</v>
      </c>
      <c r="B88" s="19" t="s">
        <v>1026</v>
      </c>
      <c r="C88" s="19" t="s">
        <v>244</v>
      </c>
      <c r="D88" s="20">
        <v>1</v>
      </c>
      <c r="E88" s="22"/>
      <c r="F88" s="25"/>
      <c r="G88" s="22"/>
      <c r="H88" s="25"/>
      <c r="I88" s="22"/>
      <c r="J88" s="25"/>
      <c r="K88" s="22"/>
      <c r="L88" s="25"/>
      <c r="M88" s="19" t="s">
        <v>52</v>
      </c>
      <c r="N88" s="1" t="s">
        <v>74</v>
      </c>
      <c r="O88" s="1" t="s">
        <v>764</v>
      </c>
      <c r="P88" s="1" t="s">
        <v>65</v>
      </c>
      <c r="Q88" s="1" t="s">
        <v>65</v>
      </c>
      <c r="R88" s="1" t="s">
        <v>65</v>
      </c>
      <c r="S88">
        <v>1</v>
      </c>
      <c r="T88">
        <v>1</v>
      </c>
      <c r="U88">
        <v>0.2</v>
      </c>
      <c r="AV88" s="1" t="s">
        <v>52</v>
      </c>
      <c r="AW88" s="1" t="s">
        <v>1027</v>
      </c>
      <c r="AX88" s="1" t="s">
        <v>52</v>
      </c>
      <c r="AY88" s="1" t="s">
        <v>52</v>
      </c>
      <c r="AZ88" s="1" t="s">
        <v>52</v>
      </c>
    </row>
    <row r="89" spans="1:52" ht="30" customHeight="1">
      <c r="A89" s="19" t="s">
        <v>897</v>
      </c>
      <c r="B89" s="19" t="s">
        <v>52</v>
      </c>
      <c r="C89" s="19" t="s">
        <v>52</v>
      </c>
      <c r="D89" s="20"/>
      <c r="E89" s="22"/>
      <c r="F89" s="25"/>
      <c r="G89" s="22"/>
      <c r="H89" s="25"/>
      <c r="I89" s="22"/>
      <c r="J89" s="25"/>
      <c r="K89" s="22"/>
      <c r="L89" s="25"/>
      <c r="M89" s="19" t="s">
        <v>52</v>
      </c>
      <c r="N89" s="1" t="s">
        <v>80</v>
      </c>
      <c r="O89" s="1" t="s">
        <v>80</v>
      </c>
      <c r="P89" s="1" t="s">
        <v>52</v>
      </c>
      <c r="Q89" s="1" t="s">
        <v>52</v>
      </c>
      <c r="R89" s="1" t="s">
        <v>52</v>
      </c>
      <c r="AV89" s="1" t="s">
        <v>52</v>
      </c>
      <c r="AW89" s="1" t="s">
        <v>52</v>
      </c>
      <c r="AX89" s="1" t="s">
        <v>52</v>
      </c>
      <c r="AY89" s="1" t="s">
        <v>52</v>
      </c>
      <c r="AZ89" s="1" t="s">
        <v>52</v>
      </c>
    </row>
    <row r="90" spans="1:52" ht="30" customHeight="1">
      <c r="A90" s="20"/>
      <c r="B90" s="20"/>
      <c r="C90" s="20"/>
      <c r="D90" s="20"/>
      <c r="E90" s="22"/>
      <c r="F90" s="25"/>
      <c r="G90" s="22"/>
      <c r="H90" s="25"/>
      <c r="I90" s="22"/>
      <c r="J90" s="25"/>
      <c r="K90" s="22"/>
      <c r="L90" s="25"/>
      <c r="M90" s="20"/>
    </row>
    <row r="91" spans="1:52" ht="30" customHeight="1">
      <c r="A91" s="16" t="s">
        <v>1028</v>
      </c>
      <c r="B91" s="17"/>
      <c r="C91" s="17"/>
      <c r="D91" s="17"/>
      <c r="E91" s="21"/>
      <c r="F91" s="24"/>
      <c r="G91" s="21"/>
      <c r="H91" s="24"/>
      <c r="I91" s="21"/>
      <c r="J91" s="24"/>
      <c r="K91" s="21"/>
      <c r="L91" s="24"/>
      <c r="M91" s="18"/>
      <c r="N91" s="1" t="s">
        <v>715</v>
      </c>
    </row>
    <row r="92" spans="1:52" ht="30" customHeight="1">
      <c r="A92" s="19" t="s">
        <v>1029</v>
      </c>
      <c r="B92" s="19" t="s">
        <v>893</v>
      </c>
      <c r="C92" s="19" t="s">
        <v>894</v>
      </c>
      <c r="D92" s="20">
        <v>3.7499999999999999E-2</v>
      </c>
      <c r="E92" s="22"/>
      <c r="F92" s="25"/>
      <c r="G92" s="22"/>
      <c r="H92" s="25"/>
      <c r="I92" s="22"/>
      <c r="J92" s="25"/>
      <c r="K92" s="22"/>
      <c r="L92" s="25"/>
      <c r="M92" s="19" t="s">
        <v>1010</v>
      </c>
      <c r="N92" s="1" t="s">
        <v>52</v>
      </c>
      <c r="O92" s="1" t="s">
        <v>1030</v>
      </c>
      <c r="P92" s="1" t="s">
        <v>65</v>
      </c>
      <c r="Q92" s="1" t="s">
        <v>65</v>
      </c>
      <c r="R92" s="1" t="s">
        <v>64</v>
      </c>
      <c r="V92">
        <v>1</v>
      </c>
      <c r="AV92" s="1" t="s">
        <v>52</v>
      </c>
      <c r="AW92" s="1" t="s">
        <v>1031</v>
      </c>
      <c r="AX92" s="1" t="s">
        <v>52</v>
      </c>
      <c r="AY92" s="1" t="s">
        <v>1013</v>
      </c>
      <c r="AZ92" s="1" t="s">
        <v>52</v>
      </c>
    </row>
    <row r="93" spans="1:52" ht="30" customHeight="1">
      <c r="A93" s="19" t="s">
        <v>1032</v>
      </c>
      <c r="B93" s="19" t="s">
        <v>893</v>
      </c>
      <c r="C93" s="19" t="s">
        <v>894</v>
      </c>
      <c r="D93" s="20">
        <v>0.125</v>
      </c>
      <c r="E93" s="22"/>
      <c r="F93" s="25"/>
      <c r="G93" s="22"/>
      <c r="H93" s="25"/>
      <c r="I93" s="22"/>
      <c r="J93" s="25"/>
      <c r="K93" s="22"/>
      <c r="L93" s="25"/>
      <c r="M93" s="19" t="s">
        <v>1010</v>
      </c>
      <c r="N93" s="1" t="s">
        <v>52</v>
      </c>
      <c r="O93" s="1" t="s">
        <v>1033</v>
      </c>
      <c r="P93" s="1" t="s">
        <v>65</v>
      </c>
      <c r="Q93" s="1" t="s">
        <v>65</v>
      </c>
      <c r="R93" s="1" t="s">
        <v>64</v>
      </c>
      <c r="V93">
        <v>1</v>
      </c>
      <c r="AV93" s="1" t="s">
        <v>52</v>
      </c>
      <c r="AW93" s="1" t="s">
        <v>1034</v>
      </c>
      <c r="AX93" s="1" t="s">
        <v>52</v>
      </c>
      <c r="AY93" s="1" t="s">
        <v>1013</v>
      </c>
      <c r="AZ93" s="1" t="s">
        <v>52</v>
      </c>
    </row>
    <row r="94" spans="1:52" ht="30" customHeight="1">
      <c r="A94" s="19" t="s">
        <v>1035</v>
      </c>
      <c r="B94" s="19" t="s">
        <v>1036</v>
      </c>
      <c r="C94" s="19" t="s">
        <v>1037</v>
      </c>
      <c r="D94" s="20">
        <v>2.5</v>
      </c>
      <c r="E94" s="22"/>
      <c r="F94" s="25"/>
      <c r="G94" s="22"/>
      <c r="H94" s="25"/>
      <c r="I94" s="22"/>
      <c r="J94" s="25"/>
      <c r="K94" s="22"/>
      <c r="L94" s="25"/>
      <c r="M94" s="19" t="s">
        <v>1010</v>
      </c>
      <c r="N94" s="1" t="s">
        <v>52</v>
      </c>
      <c r="O94" s="1" t="s">
        <v>1038</v>
      </c>
      <c r="P94" s="1" t="s">
        <v>65</v>
      </c>
      <c r="Q94" s="1" t="s">
        <v>65</v>
      </c>
      <c r="R94" s="1" t="s">
        <v>64</v>
      </c>
      <c r="V94">
        <v>1</v>
      </c>
      <c r="AV94" s="1" t="s">
        <v>52</v>
      </c>
      <c r="AW94" s="1" t="s">
        <v>1039</v>
      </c>
      <c r="AX94" s="1" t="s">
        <v>52</v>
      </c>
      <c r="AY94" s="1" t="s">
        <v>1013</v>
      </c>
      <c r="AZ94" s="1" t="s">
        <v>52</v>
      </c>
    </row>
    <row r="95" spans="1:52" ht="30" customHeight="1">
      <c r="A95" s="19" t="s">
        <v>1040</v>
      </c>
      <c r="B95" s="19" t="s">
        <v>1041</v>
      </c>
      <c r="C95" s="19" t="s">
        <v>244</v>
      </c>
      <c r="D95" s="20">
        <v>1</v>
      </c>
      <c r="E95" s="22"/>
      <c r="F95" s="25"/>
      <c r="G95" s="22"/>
      <c r="H95" s="25"/>
      <c r="I95" s="22"/>
      <c r="J95" s="25"/>
      <c r="K95" s="22"/>
      <c r="L95" s="25"/>
      <c r="M95" s="19" t="s">
        <v>52</v>
      </c>
      <c r="N95" s="1" t="s">
        <v>715</v>
      </c>
      <c r="O95" s="1" t="s">
        <v>764</v>
      </c>
      <c r="P95" s="1" t="s">
        <v>65</v>
      </c>
      <c r="Q95" s="1" t="s">
        <v>65</v>
      </c>
      <c r="R95" s="1" t="s">
        <v>65</v>
      </c>
      <c r="S95">
        <v>3</v>
      </c>
      <c r="T95">
        <v>2</v>
      </c>
      <c r="U95">
        <v>1</v>
      </c>
      <c r="AV95" s="1" t="s">
        <v>52</v>
      </c>
      <c r="AW95" s="1" t="s">
        <v>1042</v>
      </c>
      <c r="AX95" s="1" t="s">
        <v>52</v>
      </c>
      <c r="AY95" s="1" t="s">
        <v>52</v>
      </c>
      <c r="AZ95" s="1" t="s">
        <v>52</v>
      </c>
    </row>
    <row r="96" spans="1:52" ht="30" customHeight="1">
      <c r="A96" s="19" t="s">
        <v>897</v>
      </c>
      <c r="B96" s="19" t="s">
        <v>52</v>
      </c>
      <c r="C96" s="19" t="s">
        <v>52</v>
      </c>
      <c r="D96" s="20"/>
      <c r="E96" s="22"/>
      <c r="F96" s="25"/>
      <c r="G96" s="22"/>
      <c r="H96" s="25"/>
      <c r="I96" s="22"/>
      <c r="J96" s="25"/>
      <c r="K96" s="22"/>
      <c r="L96" s="25"/>
      <c r="M96" s="19" t="s">
        <v>52</v>
      </c>
      <c r="N96" s="1" t="s">
        <v>80</v>
      </c>
      <c r="O96" s="1" t="s">
        <v>80</v>
      </c>
      <c r="P96" s="1" t="s">
        <v>52</v>
      </c>
      <c r="Q96" s="1" t="s">
        <v>52</v>
      </c>
      <c r="R96" s="1" t="s">
        <v>52</v>
      </c>
      <c r="AV96" s="1" t="s">
        <v>52</v>
      </c>
      <c r="AW96" s="1" t="s">
        <v>52</v>
      </c>
      <c r="AX96" s="1" t="s">
        <v>52</v>
      </c>
      <c r="AY96" s="1" t="s">
        <v>52</v>
      </c>
      <c r="AZ96" s="1" t="s">
        <v>52</v>
      </c>
    </row>
    <row r="97" spans="1:52" ht="30" customHeight="1">
      <c r="A97" s="20"/>
      <c r="B97" s="20"/>
      <c r="C97" s="20"/>
      <c r="D97" s="20"/>
      <c r="E97" s="22"/>
      <c r="F97" s="25"/>
      <c r="G97" s="22"/>
      <c r="H97" s="25"/>
      <c r="I97" s="22"/>
      <c r="J97" s="25"/>
      <c r="K97" s="22"/>
      <c r="L97" s="25"/>
      <c r="M97" s="20"/>
    </row>
    <row r="98" spans="1:52" ht="30" customHeight="1">
      <c r="A98" s="16" t="s">
        <v>1043</v>
      </c>
      <c r="B98" s="17"/>
      <c r="C98" s="17"/>
      <c r="D98" s="17"/>
      <c r="E98" s="21"/>
      <c r="F98" s="24"/>
      <c r="G98" s="21"/>
      <c r="H98" s="24"/>
      <c r="I98" s="21"/>
      <c r="J98" s="24"/>
      <c r="K98" s="21"/>
      <c r="L98" s="24"/>
      <c r="M98" s="18"/>
      <c r="N98" s="1" t="s">
        <v>729</v>
      </c>
    </row>
    <row r="99" spans="1:52" ht="30" customHeight="1">
      <c r="A99" s="19" t="s">
        <v>1044</v>
      </c>
      <c r="B99" s="19" t="s">
        <v>893</v>
      </c>
      <c r="C99" s="19" t="s">
        <v>894</v>
      </c>
      <c r="D99" s="20">
        <v>1.2500000000000001E-2</v>
      </c>
      <c r="E99" s="22"/>
      <c r="F99" s="25"/>
      <c r="G99" s="22"/>
      <c r="H99" s="25"/>
      <c r="I99" s="22"/>
      <c r="J99" s="25"/>
      <c r="K99" s="22"/>
      <c r="L99" s="25"/>
      <c r="M99" s="19" t="s">
        <v>1010</v>
      </c>
      <c r="N99" s="1" t="s">
        <v>52</v>
      </c>
      <c r="O99" s="1" t="s">
        <v>1045</v>
      </c>
      <c r="P99" s="1" t="s">
        <v>65</v>
      </c>
      <c r="Q99" s="1" t="s">
        <v>65</v>
      </c>
      <c r="R99" s="1" t="s">
        <v>64</v>
      </c>
      <c r="V99">
        <v>1</v>
      </c>
      <c r="AV99" s="1" t="s">
        <v>52</v>
      </c>
      <c r="AW99" s="1" t="s">
        <v>1046</v>
      </c>
      <c r="AX99" s="1" t="s">
        <v>52</v>
      </c>
      <c r="AY99" s="1" t="s">
        <v>1013</v>
      </c>
      <c r="AZ99" s="1" t="s">
        <v>52</v>
      </c>
    </row>
    <row r="100" spans="1:52" ht="30" customHeight="1">
      <c r="A100" s="19" t="s">
        <v>1035</v>
      </c>
      <c r="B100" s="19" t="s">
        <v>1036</v>
      </c>
      <c r="C100" s="19" t="s">
        <v>1037</v>
      </c>
      <c r="D100" s="20">
        <v>0.1</v>
      </c>
      <c r="E100" s="22"/>
      <c r="F100" s="25"/>
      <c r="G100" s="22"/>
      <c r="H100" s="25"/>
      <c r="I100" s="22"/>
      <c r="J100" s="25"/>
      <c r="K100" s="22"/>
      <c r="L100" s="25"/>
      <c r="M100" s="19" t="s">
        <v>1010</v>
      </c>
      <c r="N100" s="1" t="s">
        <v>52</v>
      </c>
      <c r="O100" s="1" t="s">
        <v>1038</v>
      </c>
      <c r="P100" s="1" t="s">
        <v>65</v>
      </c>
      <c r="Q100" s="1" t="s">
        <v>65</v>
      </c>
      <c r="R100" s="1" t="s">
        <v>64</v>
      </c>
      <c r="V100">
        <v>1</v>
      </c>
      <c r="AV100" s="1" t="s">
        <v>52</v>
      </c>
      <c r="AW100" s="1" t="s">
        <v>1047</v>
      </c>
      <c r="AX100" s="1" t="s">
        <v>52</v>
      </c>
      <c r="AY100" s="1" t="s">
        <v>1013</v>
      </c>
      <c r="AZ100" s="1" t="s">
        <v>52</v>
      </c>
    </row>
    <row r="101" spans="1:52" ht="30" customHeight="1">
      <c r="A101" s="19" t="s">
        <v>1040</v>
      </c>
      <c r="B101" s="19" t="s">
        <v>1041</v>
      </c>
      <c r="C101" s="19" t="s">
        <v>244</v>
      </c>
      <c r="D101" s="20">
        <v>1</v>
      </c>
      <c r="E101" s="22"/>
      <c r="F101" s="25"/>
      <c r="G101" s="22"/>
      <c r="H101" s="25"/>
      <c r="I101" s="22"/>
      <c r="J101" s="25"/>
      <c r="K101" s="22"/>
      <c r="L101" s="25"/>
      <c r="M101" s="19" t="s">
        <v>52</v>
      </c>
      <c r="N101" s="1" t="s">
        <v>729</v>
      </c>
      <c r="O101" s="1" t="s">
        <v>764</v>
      </c>
      <c r="P101" s="1" t="s">
        <v>65</v>
      </c>
      <c r="Q101" s="1" t="s">
        <v>65</v>
      </c>
      <c r="R101" s="1" t="s">
        <v>65</v>
      </c>
      <c r="S101">
        <v>3</v>
      </c>
      <c r="T101">
        <v>2</v>
      </c>
      <c r="U101">
        <v>1</v>
      </c>
      <c r="AV101" s="1" t="s">
        <v>52</v>
      </c>
      <c r="AW101" s="1" t="s">
        <v>1048</v>
      </c>
      <c r="AX101" s="1" t="s">
        <v>52</v>
      </c>
      <c r="AY101" s="1" t="s">
        <v>52</v>
      </c>
      <c r="AZ101" s="1" t="s">
        <v>52</v>
      </c>
    </row>
    <row r="102" spans="1:52" ht="30" customHeight="1">
      <c r="A102" s="19" t="s">
        <v>897</v>
      </c>
      <c r="B102" s="19" t="s">
        <v>52</v>
      </c>
      <c r="C102" s="19" t="s">
        <v>52</v>
      </c>
      <c r="D102" s="20"/>
      <c r="E102" s="22"/>
      <c r="F102" s="25"/>
      <c r="G102" s="22"/>
      <c r="H102" s="25"/>
      <c r="I102" s="22"/>
      <c r="J102" s="25"/>
      <c r="K102" s="22"/>
      <c r="L102" s="25"/>
      <c r="M102" s="19" t="s">
        <v>52</v>
      </c>
      <c r="N102" s="1" t="s">
        <v>80</v>
      </c>
      <c r="O102" s="1" t="s">
        <v>80</v>
      </c>
      <c r="P102" s="1" t="s">
        <v>52</v>
      </c>
      <c r="Q102" s="1" t="s">
        <v>52</v>
      </c>
      <c r="R102" s="1" t="s">
        <v>52</v>
      </c>
      <c r="AV102" s="1" t="s">
        <v>52</v>
      </c>
      <c r="AW102" s="1" t="s">
        <v>52</v>
      </c>
      <c r="AX102" s="1" t="s">
        <v>52</v>
      </c>
      <c r="AY102" s="1" t="s">
        <v>52</v>
      </c>
      <c r="AZ102" s="1" t="s">
        <v>52</v>
      </c>
    </row>
    <row r="103" spans="1:52" ht="30" customHeight="1">
      <c r="A103" s="20"/>
      <c r="B103" s="20"/>
      <c r="C103" s="20"/>
      <c r="D103" s="20"/>
      <c r="E103" s="22"/>
      <c r="F103" s="25"/>
      <c r="G103" s="22"/>
      <c r="H103" s="25"/>
      <c r="I103" s="22"/>
      <c r="J103" s="25"/>
      <c r="K103" s="22"/>
      <c r="L103" s="25"/>
      <c r="M103" s="20"/>
    </row>
    <row r="104" spans="1:52" ht="30" customHeight="1">
      <c r="A104" s="16" t="s">
        <v>1049</v>
      </c>
      <c r="B104" s="17"/>
      <c r="C104" s="17"/>
      <c r="D104" s="17"/>
      <c r="E104" s="21"/>
      <c r="F104" s="24"/>
      <c r="G104" s="21"/>
      <c r="H104" s="24"/>
      <c r="I104" s="21"/>
      <c r="J104" s="24"/>
      <c r="K104" s="21"/>
      <c r="L104" s="24"/>
      <c r="M104" s="18"/>
      <c r="N104" s="1" t="s">
        <v>733</v>
      </c>
    </row>
    <row r="105" spans="1:52" ht="30" customHeight="1">
      <c r="A105" s="19" t="s">
        <v>1032</v>
      </c>
      <c r="B105" s="19" t="s">
        <v>893</v>
      </c>
      <c r="C105" s="19" t="s">
        <v>894</v>
      </c>
      <c r="D105" s="20">
        <v>2.5000000000000001E-2</v>
      </c>
      <c r="E105" s="22"/>
      <c r="F105" s="25"/>
      <c r="G105" s="22"/>
      <c r="H105" s="25"/>
      <c r="I105" s="22"/>
      <c r="J105" s="25"/>
      <c r="K105" s="22"/>
      <c r="L105" s="25"/>
      <c r="M105" s="19" t="s">
        <v>1010</v>
      </c>
      <c r="N105" s="1" t="s">
        <v>52</v>
      </c>
      <c r="O105" s="1" t="s">
        <v>1033</v>
      </c>
      <c r="P105" s="1" t="s">
        <v>65</v>
      </c>
      <c r="Q105" s="1" t="s">
        <v>65</v>
      </c>
      <c r="R105" s="1" t="s">
        <v>64</v>
      </c>
      <c r="V105">
        <v>1</v>
      </c>
      <c r="AV105" s="1" t="s">
        <v>52</v>
      </c>
      <c r="AW105" s="1" t="s">
        <v>1050</v>
      </c>
      <c r="AX105" s="1" t="s">
        <v>52</v>
      </c>
      <c r="AY105" s="1" t="s">
        <v>1013</v>
      </c>
      <c r="AZ105" s="1" t="s">
        <v>52</v>
      </c>
    </row>
    <row r="106" spans="1:52" ht="30" customHeight="1">
      <c r="A106" s="19" t="s">
        <v>1044</v>
      </c>
      <c r="B106" s="19" t="s">
        <v>893</v>
      </c>
      <c r="C106" s="19" t="s">
        <v>894</v>
      </c>
      <c r="D106" s="20">
        <v>3.7499999999999999E-2</v>
      </c>
      <c r="E106" s="22"/>
      <c r="F106" s="25"/>
      <c r="G106" s="22"/>
      <c r="H106" s="25"/>
      <c r="I106" s="22"/>
      <c r="J106" s="25"/>
      <c r="K106" s="22"/>
      <c r="L106" s="25"/>
      <c r="M106" s="19" t="s">
        <v>1010</v>
      </c>
      <c r="N106" s="1" t="s">
        <v>52</v>
      </c>
      <c r="O106" s="1" t="s">
        <v>1045</v>
      </c>
      <c r="P106" s="1" t="s">
        <v>65</v>
      </c>
      <c r="Q106" s="1" t="s">
        <v>65</v>
      </c>
      <c r="R106" s="1" t="s">
        <v>64</v>
      </c>
      <c r="V106">
        <v>1</v>
      </c>
      <c r="AV106" s="1" t="s">
        <v>52</v>
      </c>
      <c r="AW106" s="1" t="s">
        <v>1051</v>
      </c>
      <c r="AX106" s="1" t="s">
        <v>52</v>
      </c>
      <c r="AY106" s="1" t="s">
        <v>1013</v>
      </c>
      <c r="AZ106" s="1" t="s">
        <v>52</v>
      </c>
    </row>
    <row r="107" spans="1:52" ht="30" customHeight="1">
      <c r="A107" s="19" t="s">
        <v>1035</v>
      </c>
      <c r="B107" s="19" t="s">
        <v>1036</v>
      </c>
      <c r="C107" s="19" t="s">
        <v>1037</v>
      </c>
      <c r="D107" s="20">
        <v>3.7</v>
      </c>
      <c r="E107" s="22"/>
      <c r="F107" s="25"/>
      <c r="G107" s="22"/>
      <c r="H107" s="25"/>
      <c r="I107" s="22"/>
      <c r="J107" s="25"/>
      <c r="K107" s="22"/>
      <c r="L107" s="25"/>
      <c r="M107" s="19" t="s">
        <v>1010</v>
      </c>
      <c r="N107" s="1" t="s">
        <v>52</v>
      </c>
      <c r="O107" s="1" t="s">
        <v>1038</v>
      </c>
      <c r="P107" s="1" t="s">
        <v>65</v>
      </c>
      <c r="Q107" s="1" t="s">
        <v>65</v>
      </c>
      <c r="R107" s="1" t="s">
        <v>64</v>
      </c>
      <c r="V107">
        <v>1</v>
      </c>
      <c r="AV107" s="1" t="s">
        <v>52</v>
      </c>
      <c r="AW107" s="1" t="s">
        <v>1052</v>
      </c>
      <c r="AX107" s="1" t="s">
        <v>52</v>
      </c>
      <c r="AY107" s="1" t="s">
        <v>1013</v>
      </c>
      <c r="AZ107" s="1" t="s">
        <v>52</v>
      </c>
    </row>
    <row r="108" spans="1:52" ht="30" customHeight="1">
      <c r="A108" s="19" t="s">
        <v>1040</v>
      </c>
      <c r="B108" s="19" t="s">
        <v>1041</v>
      </c>
      <c r="C108" s="19" t="s">
        <v>244</v>
      </c>
      <c r="D108" s="20">
        <v>1</v>
      </c>
      <c r="E108" s="22"/>
      <c r="F108" s="25"/>
      <c r="G108" s="22"/>
      <c r="H108" s="25"/>
      <c r="I108" s="22"/>
      <c r="J108" s="25"/>
      <c r="K108" s="22"/>
      <c r="L108" s="25"/>
      <c r="M108" s="19" t="s">
        <v>52</v>
      </c>
      <c r="N108" s="1" t="s">
        <v>733</v>
      </c>
      <c r="O108" s="1" t="s">
        <v>764</v>
      </c>
      <c r="P108" s="1" t="s">
        <v>65</v>
      </c>
      <c r="Q108" s="1" t="s">
        <v>65</v>
      </c>
      <c r="R108" s="1" t="s">
        <v>65</v>
      </c>
      <c r="S108">
        <v>3</v>
      </c>
      <c r="T108">
        <v>2</v>
      </c>
      <c r="U108">
        <v>1</v>
      </c>
      <c r="AV108" s="1" t="s">
        <v>52</v>
      </c>
      <c r="AW108" s="1" t="s">
        <v>1053</v>
      </c>
      <c r="AX108" s="1" t="s">
        <v>52</v>
      </c>
      <c r="AY108" s="1" t="s">
        <v>52</v>
      </c>
      <c r="AZ108" s="1" t="s">
        <v>52</v>
      </c>
    </row>
    <row r="109" spans="1:52" ht="30" customHeight="1">
      <c r="A109" s="19" t="s">
        <v>897</v>
      </c>
      <c r="B109" s="19" t="s">
        <v>52</v>
      </c>
      <c r="C109" s="19" t="s">
        <v>52</v>
      </c>
      <c r="D109" s="20"/>
      <c r="E109" s="22"/>
      <c r="F109" s="25"/>
      <c r="G109" s="22"/>
      <c r="H109" s="25"/>
      <c r="I109" s="22"/>
      <c r="J109" s="25"/>
      <c r="K109" s="22"/>
      <c r="L109" s="25"/>
      <c r="M109" s="19" t="s">
        <v>52</v>
      </c>
      <c r="N109" s="1" t="s">
        <v>80</v>
      </c>
      <c r="O109" s="1" t="s">
        <v>80</v>
      </c>
      <c r="P109" s="1" t="s">
        <v>52</v>
      </c>
      <c r="Q109" s="1" t="s">
        <v>52</v>
      </c>
      <c r="R109" s="1" t="s">
        <v>52</v>
      </c>
      <c r="AV109" s="1" t="s">
        <v>52</v>
      </c>
      <c r="AW109" s="1" t="s">
        <v>52</v>
      </c>
      <c r="AX109" s="1" t="s">
        <v>52</v>
      </c>
      <c r="AY109" s="1" t="s">
        <v>52</v>
      </c>
      <c r="AZ109" s="1" t="s">
        <v>52</v>
      </c>
    </row>
    <row r="110" spans="1:52" ht="30" customHeight="1">
      <c r="A110" s="20"/>
      <c r="B110" s="20"/>
      <c r="C110" s="20"/>
      <c r="D110" s="20"/>
      <c r="E110" s="22"/>
      <c r="F110" s="25"/>
      <c r="G110" s="22"/>
      <c r="H110" s="25"/>
      <c r="I110" s="22"/>
      <c r="J110" s="25"/>
      <c r="K110" s="22"/>
      <c r="L110" s="25"/>
      <c r="M110" s="20"/>
    </row>
    <row r="111" spans="1:52" ht="30" customHeight="1">
      <c r="A111" s="16" t="s">
        <v>1054</v>
      </c>
      <c r="B111" s="17"/>
      <c r="C111" s="17"/>
      <c r="D111" s="17"/>
      <c r="E111" s="21"/>
      <c r="F111" s="24"/>
      <c r="G111" s="21"/>
      <c r="H111" s="24"/>
      <c r="I111" s="21"/>
      <c r="J111" s="24"/>
      <c r="K111" s="21"/>
      <c r="L111" s="24"/>
      <c r="M111" s="18"/>
      <c r="N111" s="1" t="s">
        <v>737</v>
      </c>
    </row>
    <row r="112" spans="1:52" ht="30" customHeight="1">
      <c r="A112" s="19" t="s">
        <v>1032</v>
      </c>
      <c r="B112" s="19" t="s">
        <v>893</v>
      </c>
      <c r="C112" s="19" t="s">
        <v>894</v>
      </c>
      <c r="D112" s="20">
        <v>2.5000000000000001E-2</v>
      </c>
      <c r="E112" s="22"/>
      <c r="F112" s="25"/>
      <c r="G112" s="22"/>
      <c r="H112" s="25"/>
      <c r="I112" s="22"/>
      <c r="J112" s="25"/>
      <c r="K112" s="22"/>
      <c r="L112" s="25"/>
      <c r="M112" s="19" t="s">
        <v>1010</v>
      </c>
      <c r="N112" s="1" t="s">
        <v>52</v>
      </c>
      <c r="O112" s="1" t="s">
        <v>1033</v>
      </c>
      <c r="P112" s="1" t="s">
        <v>65</v>
      </c>
      <c r="Q112" s="1" t="s">
        <v>65</v>
      </c>
      <c r="R112" s="1" t="s">
        <v>64</v>
      </c>
      <c r="V112">
        <v>1</v>
      </c>
      <c r="AV112" s="1" t="s">
        <v>52</v>
      </c>
      <c r="AW112" s="1" t="s">
        <v>1055</v>
      </c>
      <c r="AX112" s="1" t="s">
        <v>52</v>
      </c>
      <c r="AY112" s="1" t="s">
        <v>1013</v>
      </c>
      <c r="AZ112" s="1" t="s">
        <v>52</v>
      </c>
    </row>
    <row r="113" spans="1:52" ht="30" customHeight="1">
      <c r="A113" s="19" t="s">
        <v>1044</v>
      </c>
      <c r="B113" s="19" t="s">
        <v>893</v>
      </c>
      <c r="C113" s="19" t="s">
        <v>894</v>
      </c>
      <c r="D113" s="20">
        <v>1.2500000000000001E-2</v>
      </c>
      <c r="E113" s="22"/>
      <c r="F113" s="25"/>
      <c r="G113" s="22"/>
      <c r="H113" s="25"/>
      <c r="I113" s="22"/>
      <c r="J113" s="25"/>
      <c r="K113" s="22"/>
      <c r="L113" s="25"/>
      <c r="M113" s="19" t="s">
        <v>1010</v>
      </c>
      <c r="N113" s="1" t="s">
        <v>52</v>
      </c>
      <c r="O113" s="1" t="s">
        <v>1045</v>
      </c>
      <c r="P113" s="1" t="s">
        <v>65</v>
      </c>
      <c r="Q113" s="1" t="s">
        <v>65</v>
      </c>
      <c r="R113" s="1" t="s">
        <v>64</v>
      </c>
      <c r="V113">
        <v>1</v>
      </c>
      <c r="AV113" s="1" t="s">
        <v>52</v>
      </c>
      <c r="AW113" s="1" t="s">
        <v>1056</v>
      </c>
      <c r="AX113" s="1" t="s">
        <v>52</v>
      </c>
      <c r="AY113" s="1" t="s">
        <v>1013</v>
      </c>
      <c r="AZ113" s="1" t="s">
        <v>52</v>
      </c>
    </row>
    <row r="114" spans="1:52" ht="30" customHeight="1">
      <c r="A114" s="19" t="s">
        <v>1035</v>
      </c>
      <c r="B114" s="19" t="s">
        <v>1036</v>
      </c>
      <c r="C114" s="19" t="s">
        <v>1037</v>
      </c>
      <c r="D114" s="20">
        <v>5.9</v>
      </c>
      <c r="E114" s="22"/>
      <c r="F114" s="25"/>
      <c r="G114" s="22"/>
      <c r="H114" s="25"/>
      <c r="I114" s="22"/>
      <c r="J114" s="25"/>
      <c r="K114" s="22"/>
      <c r="L114" s="25"/>
      <c r="M114" s="19" t="s">
        <v>1010</v>
      </c>
      <c r="N114" s="1" t="s">
        <v>52</v>
      </c>
      <c r="O114" s="1" t="s">
        <v>1038</v>
      </c>
      <c r="P114" s="1" t="s">
        <v>65</v>
      </c>
      <c r="Q114" s="1" t="s">
        <v>65</v>
      </c>
      <c r="R114" s="1" t="s">
        <v>64</v>
      </c>
      <c r="V114">
        <v>1</v>
      </c>
      <c r="AV114" s="1" t="s">
        <v>52</v>
      </c>
      <c r="AW114" s="1" t="s">
        <v>1057</v>
      </c>
      <c r="AX114" s="1" t="s">
        <v>52</v>
      </c>
      <c r="AY114" s="1" t="s">
        <v>1013</v>
      </c>
      <c r="AZ114" s="1" t="s">
        <v>52</v>
      </c>
    </row>
    <row r="115" spans="1:52" ht="30" customHeight="1">
      <c r="A115" s="19" t="s">
        <v>1040</v>
      </c>
      <c r="B115" s="19" t="s">
        <v>1041</v>
      </c>
      <c r="C115" s="19" t="s">
        <v>244</v>
      </c>
      <c r="D115" s="20">
        <v>1</v>
      </c>
      <c r="E115" s="22"/>
      <c r="F115" s="25"/>
      <c r="G115" s="22"/>
      <c r="H115" s="25"/>
      <c r="I115" s="22"/>
      <c r="J115" s="25"/>
      <c r="K115" s="22"/>
      <c r="L115" s="25"/>
      <c r="M115" s="19" t="s">
        <v>52</v>
      </c>
      <c r="N115" s="1" t="s">
        <v>737</v>
      </c>
      <c r="O115" s="1" t="s">
        <v>764</v>
      </c>
      <c r="P115" s="1" t="s">
        <v>65</v>
      </c>
      <c r="Q115" s="1" t="s">
        <v>65</v>
      </c>
      <c r="R115" s="1" t="s">
        <v>65</v>
      </c>
      <c r="S115">
        <v>3</v>
      </c>
      <c r="T115">
        <v>2</v>
      </c>
      <c r="U115">
        <v>1</v>
      </c>
      <c r="AV115" s="1" t="s">
        <v>52</v>
      </c>
      <c r="AW115" s="1" t="s">
        <v>1058</v>
      </c>
      <c r="AX115" s="1" t="s">
        <v>52</v>
      </c>
      <c r="AY115" s="1" t="s">
        <v>52</v>
      </c>
      <c r="AZ115" s="1" t="s">
        <v>52</v>
      </c>
    </row>
    <row r="116" spans="1:52" ht="30" customHeight="1">
      <c r="A116" s="19" t="s">
        <v>897</v>
      </c>
      <c r="B116" s="19" t="s">
        <v>52</v>
      </c>
      <c r="C116" s="19" t="s">
        <v>52</v>
      </c>
      <c r="D116" s="20"/>
      <c r="E116" s="22"/>
      <c r="F116" s="25"/>
      <c r="G116" s="22"/>
      <c r="H116" s="25"/>
      <c r="I116" s="22"/>
      <c r="J116" s="25"/>
      <c r="K116" s="22"/>
      <c r="L116" s="25"/>
      <c r="M116" s="19" t="s">
        <v>52</v>
      </c>
      <c r="N116" s="1" t="s">
        <v>80</v>
      </c>
      <c r="O116" s="1" t="s">
        <v>80</v>
      </c>
      <c r="P116" s="1" t="s">
        <v>52</v>
      </c>
      <c r="Q116" s="1" t="s">
        <v>52</v>
      </c>
      <c r="R116" s="1" t="s">
        <v>52</v>
      </c>
      <c r="AV116" s="1" t="s">
        <v>52</v>
      </c>
      <c r="AW116" s="1" t="s">
        <v>52</v>
      </c>
      <c r="AX116" s="1" t="s">
        <v>52</v>
      </c>
      <c r="AY116" s="1" t="s">
        <v>52</v>
      </c>
      <c r="AZ116" s="1" t="s">
        <v>52</v>
      </c>
    </row>
    <row r="117" spans="1:52" ht="30" customHeight="1">
      <c r="A117" s="20"/>
      <c r="B117" s="20"/>
      <c r="C117" s="20"/>
      <c r="D117" s="20"/>
      <c r="E117" s="22"/>
      <c r="F117" s="25"/>
      <c r="G117" s="22"/>
      <c r="H117" s="25"/>
      <c r="I117" s="22"/>
      <c r="J117" s="25"/>
      <c r="K117" s="22"/>
      <c r="L117" s="25"/>
      <c r="M117" s="20"/>
    </row>
    <row r="118" spans="1:52" ht="30" customHeight="1">
      <c r="A118" s="16" t="s">
        <v>1059</v>
      </c>
      <c r="B118" s="17"/>
      <c r="C118" s="17"/>
      <c r="D118" s="17"/>
      <c r="E118" s="21"/>
      <c r="F118" s="24"/>
      <c r="G118" s="21"/>
      <c r="H118" s="24"/>
      <c r="I118" s="21"/>
      <c r="J118" s="24"/>
      <c r="K118" s="21"/>
      <c r="L118" s="24"/>
      <c r="M118" s="18"/>
      <c r="N118" s="1" t="s">
        <v>741</v>
      </c>
    </row>
    <row r="119" spans="1:52" ht="30" customHeight="1">
      <c r="A119" s="19" t="s">
        <v>1044</v>
      </c>
      <c r="B119" s="19" t="s">
        <v>893</v>
      </c>
      <c r="C119" s="19" t="s">
        <v>894</v>
      </c>
      <c r="D119" s="20">
        <v>1.2500000000000001E-2</v>
      </c>
      <c r="E119" s="22"/>
      <c r="F119" s="25"/>
      <c r="G119" s="22"/>
      <c r="H119" s="25"/>
      <c r="I119" s="22"/>
      <c r="J119" s="25"/>
      <c r="K119" s="22"/>
      <c r="L119" s="25"/>
      <c r="M119" s="19" t="s">
        <v>1010</v>
      </c>
      <c r="N119" s="1" t="s">
        <v>52</v>
      </c>
      <c r="O119" s="1" t="s">
        <v>1045</v>
      </c>
      <c r="P119" s="1" t="s">
        <v>65</v>
      </c>
      <c r="Q119" s="1" t="s">
        <v>65</v>
      </c>
      <c r="R119" s="1" t="s">
        <v>64</v>
      </c>
      <c r="V119">
        <v>1</v>
      </c>
      <c r="AV119" s="1" t="s">
        <v>52</v>
      </c>
      <c r="AW119" s="1" t="s">
        <v>1060</v>
      </c>
      <c r="AX119" s="1" t="s">
        <v>52</v>
      </c>
      <c r="AY119" s="1" t="s">
        <v>1013</v>
      </c>
      <c r="AZ119" s="1" t="s">
        <v>52</v>
      </c>
    </row>
    <row r="120" spans="1:52" ht="30" customHeight="1">
      <c r="A120" s="19" t="s">
        <v>1035</v>
      </c>
      <c r="B120" s="19" t="s">
        <v>1036</v>
      </c>
      <c r="C120" s="19" t="s">
        <v>1037</v>
      </c>
      <c r="D120" s="20">
        <v>0.1</v>
      </c>
      <c r="E120" s="22"/>
      <c r="F120" s="25"/>
      <c r="G120" s="22"/>
      <c r="H120" s="25"/>
      <c r="I120" s="22"/>
      <c r="J120" s="25"/>
      <c r="K120" s="22"/>
      <c r="L120" s="25"/>
      <c r="M120" s="19" t="s">
        <v>1010</v>
      </c>
      <c r="N120" s="1" t="s">
        <v>52</v>
      </c>
      <c r="O120" s="1" t="s">
        <v>1038</v>
      </c>
      <c r="P120" s="1" t="s">
        <v>65</v>
      </c>
      <c r="Q120" s="1" t="s">
        <v>65</v>
      </c>
      <c r="R120" s="1" t="s">
        <v>64</v>
      </c>
      <c r="V120">
        <v>1</v>
      </c>
      <c r="AV120" s="1" t="s">
        <v>52</v>
      </c>
      <c r="AW120" s="1" t="s">
        <v>1061</v>
      </c>
      <c r="AX120" s="1" t="s">
        <v>52</v>
      </c>
      <c r="AY120" s="1" t="s">
        <v>1013</v>
      </c>
      <c r="AZ120" s="1" t="s">
        <v>52</v>
      </c>
    </row>
    <row r="121" spans="1:52" ht="30" customHeight="1">
      <c r="A121" s="19" t="s">
        <v>1040</v>
      </c>
      <c r="B121" s="19" t="s">
        <v>1041</v>
      </c>
      <c r="C121" s="19" t="s">
        <v>244</v>
      </c>
      <c r="D121" s="20">
        <v>1</v>
      </c>
      <c r="E121" s="22"/>
      <c r="F121" s="25"/>
      <c r="G121" s="22"/>
      <c r="H121" s="25"/>
      <c r="I121" s="22"/>
      <c r="J121" s="25"/>
      <c r="K121" s="22"/>
      <c r="L121" s="25"/>
      <c r="M121" s="19" t="s">
        <v>52</v>
      </c>
      <c r="N121" s="1" t="s">
        <v>741</v>
      </c>
      <c r="O121" s="1" t="s">
        <v>764</v>
      </c>
      <c r="P121" s="1" t="s">
        <v>65</v>
      </c>
      <c r="Q121" s="1" t="s">
        <v>65</v>
      </c>
      <c r="R121" s="1" t="s">
        <v>65</v>
      </c>
      <c r="S121">
        <v>3</v>
      </c>
      <c r="T121">
        <v>2</v>
      </c>
      <c r="U121">
        <v>1</v>
      </c>
      <c r="AV121" s="1" t="s">
        <v>52</v>
      </c>
      <c r="AW121" s="1" t="s">
        <v>1062</v>
      </c>
      <c r="AX121" s="1" t="s">
        <v>52</v>
      </c>
      <c r="AY121" s="1" t="s">
        <v>52</v>
      </c>
      <c r="AZ121" s="1" t="s">
        <v>52</v>
      </c>
    </row>
    <row r="122" spans="1:52" ht="30" customHeight="1">
      <c r="A122" s="19" t="s">
        <v>897</v>
      </c>
      <c r="B122" s="19" t="s">
        <v>52</v>
      </c>
      <c r="C122" s="19" t="s">
        <v>52</v>
      </c>
      <c r="D122" s="20"/>
      <c r="E122" s="22"/>
      <c r="F122" s="25"/>
      <c r="G122" s="22"/>
      <c r="H122" s="25"/>
      <c r="I122" s="22"/>
      <c r="J122" s="25"/>
      <c r="K122" s="22"/>
      <c r="L122" s="25"/>
      <c r="M122" s="19" t="s">
        <v>52</v>
      </c>
      <c r="N122" s="1" t="s">
        <v>80</v>
      </c>
      <c r="O122" s="1" t="s">
        <v>80</v>
      </c>
      <c r="P122" s="1" t="s">
        <v>52</v>
      </c>
      <c r="Q122" s="1" t="s">
        <v>52</v>
      </c>
      <c r="R122" s="1" t="s">
        <v>52</v>
      </c>
      <c r="AV122" s="1" t="s">
        <v>52</v>
      </c>
      <c r="AW122" s="1" t="s">
        <v>52</v>
      </c>
      <c r="AX122" s="1" t="s">
        <v>52</v>
      </c>
      <c r="AY122" s="1" t="s">
        <v>52</v>
      </c>
      <c r="AZ122" s="1" t="s">
        <v>52</v>
      </c>
    </row>
    <row r="123" spans="1:52" ht="30" customHeight="1">
      <c r="A123" s="20"/>
      <c r="B123" s="20"/>
      <c r="C123" s="20"/>
      <c r="D123" s="20"/>
      <c r="E123" s="22"/>
      <c r="F123" s="25"/>
      <c r="G123" s="22"/>
      <c r="H123" s="25"/>
      <c r="I123" s="22"/>
      <c r="J123" s="25"/>
      <c r="K123" s="22"/>
      <c r="L123" s="25"/>
      <c r="M123" s="20"/>
    </row>
    <row r="124" spans="1:52" ht="30" customHeight="1">
      <c r="A124" s="16" t="s">
        <v>1063</v>
      </c>
      <c r="B124" s="17"/>
      <c r="C124" s="17"/>
      <c r="D124" s="17"/>
      <c r="E124" s="21"/>
      <c r="F124" s="24"/>
      <c r="G124" s="21"/>
      <c r="H124" s="24"/>
      <c r="I124" s="21"/>
      <c r="J124" s="24"/>
      <c r="K124" s="21"/>
      <c r="L124" s="24"/>
      <c r="M124" s="18"/>
      <c r="N124" s="1" t="s">
        <v>747</v>
      </c>
    </row>
    <row r="125" spans="1:52" ht="30" customHeight="1">
      <c r="A125" s="19" t="s">
        <v>1032</v>
      </c>
      <c r="B125" s="19" t="s">
        <v>893</v>
      </c>
      <c r="C125" s="19" t="s">
        <v>894</v>
      </c>
      <c r="D125" s="20">
        <v>2.5000000000000001E-2</v>
      </c>
      <c r="E125" s="22"/>
      <c r="F125" s="25"/>
      <c r="G125" s="22"/>
      <c r="H125" s="25"/>
      <c r="I125" s="22"/>
      <c r="J125" s="25"/>
      <c r="K125" s="22"/>
      <c r="L125" s="25"/>
      <c r="M125" s="19" t="s">
        <v>1010</v>
      </c>
      <c r="N125" s="1" t="s">
        <v>52</v>
      </c>
      <c r="O125" s="1" t="s">
        <v>1033</v>
      </c>
      <c r="P125" s="1" t="s">
        <v>65</v>
      </c>
      <c r="Q125" s="1" t="s">
        <v>65</v>
      </c>
      <c r="R125" s="1" t="s">
        <v>64</v>
      </c>
      <c r="V125">
        <v>1</v>
      </c>
      <c r="AV125" s="1" t="s">
        <v>52</v>
      </c>
      <c r="AW125" s="1" t="s">
        <v>1064</v>
      </c>
      <c r="AX125" s="1" t="s">
        <v>52</v>
      </c>
      <c r="AY125" s="1" t="s">
        <v>1013</v>
      </c>
      <c r="AZ125" s="1" t="s">
        <v>52</v>
      </c>
    </row>
    <row r="126" spans="1:52" ht="30" customHeight="1">
      <c r="A126" s="19" t="s">
        <v>1044</v>
      </c>
      <c r="B126" s="19" t="s">
        <v>893</v>
      </c>
      <c r="C126" s="19" t="s">
        <v>894</v>
      </c>
      <c r="D126" s="20">
        <v>3.7499999999999999E-2</v>
      </c>
      <c r="E126" s="22"/>
      <c r="F126" s="25"/>
      <c r="G126" s="22"/>
      <c r="H126" s="25"/>
      <c r="I126" s="22"/>
      <c r="J126" s="25"/>
      <c r="K126" s="22"/>
      <c r="L126" s="25"/>
      <c r="M126" s="19" t="s">
        <v>1010</v>
      </c>
      <c r="N126" s="1" t="s">
        <v>52</v>
      </c>
      <c r="O126" s="1" t="s">
        <v>1045</v>
      </c>
      <c r="P126" s="1" t="s">
        <v>65</v>
      </c>
      <c r="Q126" s="1" t="s">
        <v>65</v>
      </c>
      <c r="R126" s="1" t="s">
        <v>64</v>
      </c>
      <c r="V126">
        <v>1</v>
      </c>
      <c r="AV126" s="1" t="s">
        <v>52</v>
      </c>
      <c r="AW126" s="1" t="s">
        <v>1065</v>
      </c>
      <c r="AX126" s="1" t="s">
        <v>52</v>
      </c>
      <c r="AY126" s="1" t="s">
        <v>1013</v>
      </c>
      <c r="AZ126" s="1" t="s">
        <v>52</v>
      </c>
    </row>
    <row r="127" spans="1:52" ht="30" customHeight="1">
      <c r="A127" s="19" t="s">
        <v>1035</v>
      </c>
      <c r="B127" s="19" t="s">
        <v>1036</v>
      </c>
      <c r="C127" s="19" t="s">
        <v>1037</v>
      </c>
      <c r="D127" s="20">
        <v>3.3</v>
      </c>
      <c r="E127" s="22"/>
      <c r="F127" s="25"/>
      <c r="G127" s="22"/>
      <c r="H127" s="25"/>
      <c r="I127" s="22"/>
      <c r="J127" s="25"/>
      <c r="K127" s="22"/>
      <c r="L127" s="25"/>
      <c r="M127" s="19" t="s">
        <v>1010</v>
      </c>
      <c r="N127" s="1" t="s">
        <v>52</v>
      </c>
      <c r="O127" s="1" t="s">
        <v>1038</v>
      </c>
      <c r="P127" s="1" t="s">
        <v>65</v>
      </c>
      <c r="Q127" s="1" t="s">
        <v>65</v>
      </c>
      <c r="R127" s="1" t="s">
        <v>64</v>
      </c>
      <c r="V127">
        <v>1</v>
      </c>
      <c r="AV127" s="1" t="s">
        <v>52</v>
      </c>
      <c r="AW127" s="1" t="s">
        <v>1066</v>
      </c>
      <c r="AX127" s="1" t="s">
        <v>52</v>
      </c>
      <c r="AY127" s="1" t="s">
        <v>1013</v>
      </c>
      <c r="AZ127" s="1" t="s">
        <v>52</v>
      </c>
    </row>
    <row r="128" spans="1:52" ht="30" customHeight="1">
      <c r="A128" s="19" t="s">
        <v>1067</v>
      </c>
      <c r="B128" s="19" t="s">
        <v>1068</v>
      </c>
      <c r="C128" s="19" t="s">
        <v>85</v>
      </c>
      <c r="D128" s="20">
        <v>0.5</v>
      </c>
      <c r="E128" s="22"/>
      <c r="F128" s="25"/>
      <c r="G128" s="22"/>
      <c r="H128" s="25"/>
      <c r="I128" s="22"/>
      <c r="J128" s="25"/>
      <c r="K128" s="22"/>
      <c r="L128" s="25"/>
      <c r="M128" s="19" t="s">
        <v>1010</v>
      </c>
      <c r="N128" s="1" t="s">
        <v>52</v>
      </c>
      <c r="O128" s="1" t="s">
        <v>1069</v>
      </c>
      <c r="P128" s="1" t="s">
        <v>65</v>
      </c>
      <c r="Q128" s="1" t="s">
        <v>65</v>
      </c>
      <c r="R128" s="1" t="s">
        <v>64</v>
      </c>
      <c r="V128">
        <v>1</v>
      </c>
      <c r="AV128" s="1" t="s">
        <v>52</v>
      </c>
      <c r="AW128" s="1" t="s">
        <v>1070</v>
      </c>
      <c r="AX128" s="1" t="s">
        <v>52</v>
      </c>
      <c r="AY128" s="1" t="s">
        <v>1013</v>
      </c>
      <c r="AZ128" s="1" t="s">
        <v>52</v>
      </c>
    </row>
    <row r="129" spans="1:52" ht="30" customHeight="1">
      <c r="A129" s="19" t="s">
        <v>1040</v>
      </c>
      <c r="B129" s="19" t="s">
        <v>1041</v>
      </c>
      <c r="C129" s="19" t="s">
        <v>244</v>
      </c>
      <c r="D129" s="20">
        <v>1</v>
      </c>
      <c r="E129" s="22"/>
      <c r="F129" s="25"/>
      <c r="G129" s="22"/>
      <c r="H129" s="25"/>
      <c r="I129" s="22"/>
      <c r="J129" s="25"/>
      <c r="K129" s="22"/>
      <c r="L129" s="25"/>
      <c r="M129" s="19" t="s">
        <v>52</v>
      </c>
      <c r="N129" s="1" t="s">
        <v>747</v>
      </c>
      <c r="O129" s="1" t="s">
        <v>764</v>
      </c>
      <c r="P129" s="1" t="s">
        <v>65</v>
      </c>
      <c r="Q129" s="1" t="s">
        <v>65</v>
      </c>
      <c r="R129" s="1" t="s">
        <v>65</v>
      </c>
      <c r="S129">
        <v>3</v>
      </c>
      <c r="T129">
        <v>2</v>
      </c>
      <c r="U129">
        <v>1</v>
      </c>
      <c r="AV129" s="1" t="s">
        <v>52</v>
      </c>
      <c r="AW129" s="1" t="s">
        <v>1071</v>
      </c>
      <c r="AX129" s="1" t="s">
        <v>52</v>
      </c>
      <c r="AY129" s="1" t="s">
        <v>52</v>
      </c>
      <c r="AZ129" s="1" t="s">
        <v>52</v>
      </c>
    </row>
    <row r="130" spans="1:52" ht="30" customHeight="1">
      <c r="A130" s="19" t="s">
        <v>897</v>
      </c>
      <c r="B130" s="19" t="s">
        <v>52</v>
      </c>
      <c r="C130" s="19" t="s">
        <v>52</v>
      </c>
      <c r="D130" s="20"/>
      <c r="E130" s="22"/>
      <c r="F130" s="25"/>
      <c r="G130" s="22"/>
      <c r="H130" s="25"/>
      <c r="I130" s="22"/>
      <c r="J130" s="25"/>
      <c r="K130" s="22"/>
      <c r="L130" s="25"/>
      <c r="M130" s="19" t="s">
        <v>52</v>
      </c>
      <c r="N130" s="1" t="s">
        <v>80</v>
      </c>
      <c r="O130" s="1" t="s">
        <v>80</v>
      </c>
      <c r="P130" s="1" t="s">
        <v>52</v>
      </c>
      <c r="Q130" s="1" t="s">
        <v>52</v>
      </c>
      <c r="R130" s="1" t="s">
        <v>52</v>
      </c>
      <c r="AV130" s="1" t="s">
        <v>52</v>
      </c>
      <c r="AW130" s="1" t="s">
        <v>52</v>
      </c>
      <c r="AX130" s="1" t="s">
        <v>52</v>
      </c>
      <c r="AY130" s="1" t="s">
        <v>52</v>
      </c>
      <c r="AZ130" s="1" t="s">
        <v>52</v>
      </c>
    </row>
    <row r="131" spans="1:52" ht="30" customHeight="1">
      <c r="A131" s="20"/>
      <c r="B131" s="20"/>
      <c r="C131" s="20"/>
      <c r="D131" s="20"/>
      <c r="E131" s="22"/>
      <c r="F131" s="25"/>
      <c r="G131" s="22"/>
      <c r="H131" s="25"/>
      <c r="I131" s="22"/>
      <c r="J131" s="25"/>
      <c r="K131" s="22"/>
      <c r="L131" s="25"/>
      <c r="M131" s="20"/>
    </row>
    <row r="132" spans="1:52" ht="30" customHeight="1">
      <c r="A132" s="16" t="s">
        <v>1072</v>
      </c>
      <c r="B132" s="17"/>
      <c r="C132" s="17"/>
      <c r="D132" s="17"/>
      <c r="E132" s="21"/>
      <c r="F132" s="24"/>
      <c r="G132" s="21"/>
      <c r="H132" s="24"/>
      <c r="I132" s="21"/>
      <c r="J132" s="24"/>
      <c r="K132" s="21"/>
      <c r="L132" s="24"/>
      <c r="M132" s="18"/>
      <c r="N132" s="1" t="s">
        <v>744</v>
      </c>
    </row>
    <row r="133" spans="1:52" ht="30" customHeight="1">
      <c r="A133" s="19" t="s">
        <v>1032</v>
      </c>
      <c r="B133" s="19" t="s">
        <v>893</v>
      </c>
      <c r="C133" s="19" t="s">
        <v>894</v>
      </c>
      <c r="D133" s="20">
        <v>2.5000000000000001E-2</v>
      </c>
      <c r="E133" s="22"/>
      <c r="F133" s="25"/>
      <c r="G133" s="22"/>
      <c r="H133" s="25"/>
      <c r="I133" s="22"/>
      <c r="J133" s="25"/>
      <c r="K133" s="22"/>
      <c r="L133" s="25"/>
      <c r="M133" s="19" t="s">
        <v>1010</v>
      </c>
      <c r="N133" s="1" t="s">
        <v>52</v>
      </c>
      <c r="O133" s="1" t="s">
        <v>1033</v>
      </c>
      <c r="P133" s="1" t="s">
        <v>65</v>
      </c>
      <c r="Q133" s="1" t="s">
        <v>65</v>
      </c>
      <c r="R133" s="1" t="s">
        <v>64</v>
      </c>
      <c r="V133">
        <v>1</v>
      </c>
      <c r="AV133" s="1" t="s">
        <v>52</v>
      </c>
      <c r="AW133" s="1" t="s">
        <v>1073</v>
      </c>
      <c r="AX133" s="1" t="s">
        <v>52</v>
      </c>
      <c r="AY133" s="1" t="s">
        <v>1013</v>
      </c>
      <c r="AZ133" s="1" t="s">
        <v>52</v>
      </c>
    </row>
    <row r="134" spans="1:52" ht="30" customHeight="1">
      <c r="A134" s="19" t="s">
        <v>1044</v>
      </c>
      <c r="B134" s="19" t="s">
        <v>893</v>
      </c>
      <c r="C134" s="19" t="s">
        <v>894</v>
      </c>
      <c r="D134" s="20">
        <v>1.2500000000000001E-2</v>
      </c>
      <c r="E134" s="22"/>
      <c r="F134" s="25"/>
      <c r="G134" s="22"/>
      <c r="H134" s="25"/>
      <c r="I134" s="22"/>
      <c r="J134" s="25"/>
      <c r="K134" s="22"/>
      <c r="L134" s="25"/>
      <c r="M134" s="19" t="s">
        <v>1010</v>
      </c>
      <c r="N134" s="1" t="s">
        <v>52</v>
      </c>
      <c r="O134" s="1" t="s">
        <v>1045</v>
      </c>
      <c r="P134" s="1" t="s">
        <v>65</v>
      </c>
      <c r="Q134" s="1" t="s">
        <v>65</v>
      </c>
      <c r="R134" s="1" t="s">
        <v>64</v>
      </c>
      <c r="V134">
        <v>1</v>
      </c>
      <c r="AV134" s="1" t="s">
        <v>52</v>
      </c>
      <c r="AW134" s="1" t="s">
        <v>1074</v>
      </c>
      <c r="AX134" s="1" t="s">
        <v>52</v>
      </c>
      <c r="AY134" s="1" t="s">
        <v>1013</v>
      </c>
      <c r="AZ134" s="1" t="s">
        <v>52</v>
      </c>
    </row>
    <row r="135" spans="1:52" ht="30" customHeight="1">
      <c r="A135" s="19" t="s">
        <v>1035</v>
      </c>
      <c r="B135" s="19" t="s">
        <v>1036</v>
      </c>
      <c r="C135" s="19" t="s">
        <v>1037</v>
      </c>
      <c r="D135" s="20">
        <v>4.4000000000000004</v>
      </c>
      <c r="E135" s="22"/>
      <c r="F135" s="25"/>
      <c r="G135" s="22"/>
      <c r="H135" s="25"/>
      <c r="I135" s="22"/>
      <c r="J135" s="25"/>
      <c r="K135" s="22"/>
      <c r="L135" s="25"/>
      <c r="M135" s="19" t="s">
        <v>1010</v>
      </c>
      <c r="N135" s="1" t="s">
        <v>52</v>
      </c>
      <c r="O135" s="1" t="s">
        <v>1038</v>
      </c>
      <c r="P135" s="1" t="s">
        <v>65</v>
      </c>
      <c r="Q135" s="1" t="s">
        <v>65</v>
      </c>
      <c r="R135" s="1" t="s">
        <v>64</v>
      </c>
      <c r="V135">
        <v>1</v>
      </c>
      <c r="AV135" s="1" t="s">
        <v>52</v>
      </c>
      <c r="AW135" s="1" t="s">
        <v>1075</v>
      </c>
      <c r="AX135" s="1" t="s">
        <v>52</v>
      </c>
      <c r="AY135" s="1" t="s">
        <v>1013</v>
      </c>
      <c r="AZ135" s="1" t="s">
        <v>52</v>
      </c>
    </row>
    <row r="136" spans="1:52" ht="30" customHeight="1">
      <c r="A136" s="19" t="s">
        <v>1040</v>
      </c>
      <c r="B136" s="19" t="s">
        <v>1041</v>
      </c>
      <c r="C136" s="19" t="s">
        <v>244</v>
      </c>
      <c r="D136" s="20">
        <v>1</v>
      </c>
      <c r="E136" s="22"/>
      <c r="F136" s="25"/>
      <c r="G136" s="22"/>
      <c r="H136" s="25"/>
      <c r="I136" s="22"/>
      <c r="J136" s="25"/>
      <c r="K136" s="22"/>
      <c r="L136" s="25"/>
      <c r="M136" s="19" t="s">
        <v>52</v>
      </c>
      <c r="N136" s="1" t="s">
        <v>744</v>
      </c>
      <c r="O136" s="1" t="s">
        <v>764</v>
      </c>
      <c r="P136" s="1" t="s">
        <v>65</v>
      </c>
      <c r="Q136" s="1" t="s">
        <v>65</v>
      </c>
      <c r="R136" s="1" t="s">
        <v>65</v>
      </c>
      <c r="S136">
        <v>3</v>
      </c>
      <c r="T136">
        <v>2</v>
      </c>
      <c r="U136">
        <v>1</v>
      </c>
      <c r="AV136" s="1" t="s">
        <v>52</v>
      </c>
      <c r="AW136" s="1" t="s">
        <v>1076</v>
      </c>
      <c r="AX136" s="1" t="s">
        <v>52</v>
      </c>
      <c r="AY136" s="1" t="s">
        <v>52</v>
      </c>
      <c r="AZ136" s="1" t="s">
        <v>52</v>
      </c>
    </row>
    <row r="137" spans="1:52" ht="30" customHeight="1">
      <c r="A137" s="19" t="s">
        <v>897</v>
      </c>
      <c r="B137" s="19" t="s">
        <v>52</v>
      </c>
      <c r="C137" s="19" t="s">
        <v>52</v>
      </c>
      <c r="D137" s="20"/>
      <c r="E137" s="22"/>
      <c r="F137" s="25"/>
      <c r="G137" s="22"/>
      <c r="H137" s="25"/>
      <c r="I137" s="22"/>
      <c r="J137" s="25"/>
      <c r="K137" s="22"/>
      <c r="L137" s="25"/>
      <c r="M137" s="19" t="s">
        <v>52</v>
      </c>
      <c r="N137" s="1" t="s">
        <v>80</v>
      </c>
      <c r="O137" s="1" t="s">
        <v>80</v>
      </c>
      <c r="P137" s="1" t="s">
        <v>52</v>
      </c>
      <c r="Q137" s="1" t="s">
        <v>52</v>
      </c>
      <c r="R137" s="1" t="s">
        <v>52</v>
      </c>
      <c r="AV137" s="1" t="s">
        <v>52</v>
      </c>
      <c r="AW137" s="1" t="s">
        <v>52</v>
      </c>
      <c r="AX137" s="1" t="s">
        <v>52</v>
      </c>
      <c r="AY137" s="1" t="s">
        <v>52</v>
      </c>
      <c r="AZ137" s="1" t="s">
        <v>52</v>
      </c>
    </row>
    <row r="138" spans="1:52" ht="30" customHeight="1">
      <c r="A138" s="20"/>
      <c r="B138" s="20"/>
      <c r="C138" s="20"/>
      <c r="D138" s="20"/>
      <c r="E138" s="22"/>
      <c r="F138" s="25"/>
      <c r="G138" s="22"/>
      <c r="H138" s="25"/>
      <c r="I138" s="22"/>
      <c r="J138" s="25"/>
      <c r="K138" s="22"/>
      <c r="L138" s="25"/>
      <c r="M138" s="20"/>
    </row>
    <row r="139" spans="1:52" ht="30" customHeight="1">
      <c r="A139" s="16" t="s">
        <v>1077</v>
      </c>
      <c r="B139" s="17"/>
      <c r="C139" s="17"/>
      <c r="D139" s="17"/>
      <c r="E139" s="21"/>
      <c r="F139" s="24"/>
      <c r="G139" s="21"/>
      <c r="H139" s="24"/>
      <c r="I139" s="21"/>
      <c r="J139" s="24"/>
      <c r="K139" s="21"/>
      <c r="L139" s="24"/>
      <c r="M139" s="18"/>
      <c r="N139" s="1" t="s">
        <v>720</v>
      </c>
    </row>
    <row r="140" spans="1:52" ht="30" customHeight="1">
      <c r="A140" s="19" t="s">
        <v>1029</v>
      </c>
      <c r="B140" s="19" t="s">
        <v>893</v>
      </c>
      <c r="C140" s="19" t="s">
        <v>894</v>
      </c>
      <c r="D140" s="20">
        <v>2.5000000000000001E-2</v>
      </c>
      <c r="E140" s="22"/>
      <c r="F140" s="25"/>
      <c r="G140" s="22"/>
      <c r="H140" s="25"/>
      <c r="I140" s="22"/>
      <c r="J140" s="25"/>
      <c r="K140" s="22"/>
      <c r="L140" s="25"/>
      <c r="M140" s="19" t="s">
        <v>1010</v>
      </c>
      <c r="N140" s="1" t="s">
        <v>52</v>
      </c>
      <c r="O140" s="1" t="s">
        <v>1030</v>
      </c>
      <c r="P140" s="1" t="s">
        <v>65</v>
      </c>
      <c r="Q140" s="1" t="s">
        <v>65</v>
      </c>
      <c r="R140" s="1" t="s">
        <v>64</v>
      </c>
      <c r="V140">
        <v>1</v>
      </c>
      <c r="AV140" s="1" t="s">
        <v>52</v>
      </c>
      <c r="AW140" s="1" t="s">
        <v>1078</v>
      </c>
      <c r="AX140" s="1" t="s">
        <v>52</v>
      </c>
      <c r="AY140" s="1" t="s">
        <v>1013</v>
      </c>
      <c r="AZ140" s="1" t="s">
        <v>52</v>
      </c>
    </row>
    <row r="141" spans="1:52" ht="30" customHeight="1">
      <c r="A141" s="19" t="s">
        <v>1032</v>
      </c>
      <c r="B141" s="19" t="s">
        <v>893</v>
      </c>
      <c r="C141" s="19" t="s">
        <v>894</v>
      </c>
      <c r="D141" s="20">
        <v>1.2500000000000001E-2</v>
      </c>
      <c r="E141" s="22"/>
      <c r="F141" s="25"/>
      <c r="G141" s="22"/>
      <c r="H141" s="25"/>
      <c r="I141" s="22"/>
      <c r="J141" s="25"/>
      <c r="K141" s="22"/>
      <c r="L141" s="25"/>
      <c r="M141" s="19" t="s">
        <v>1010</v>
      </c>
      <c r="N141" s="1" t="s">
        <v>52</v>
      </c>
      <c r="O141" s="1" t="s">
        <v>1033</v>
      </c>
      <c r="P141" s="1" t="s">
        <v>65</v>
      </c>
      <c r="Q141" s="1" t="s">
        <v>65</v>
      </c>
      <c r="R141" s="1" t="s">
        <v>64</v>
      </c>
      <c r="V141">
        <v>1</v>
      </c>
      <c r="AV141" s="1" t="s">
        <v>52</v>
      </c>
      <c r="AW141" s="1" t="s">
        <v>1079</v>
      </c>
      <c r="AX141" s="1" t="s">
        <v>52</v>
      </c>
      <c r="AY141" s="1" t="s">
        <v>1013</v>
      </c>
      <c r="AZ141" s="1" t="s">
        <v>52</v>
      </c>
    </row>
    <row r="142" spans="1:52" ht="30" customHeight="1">
      <c r="A142" s="19" t="s">
        <v>1035</v>
      </c>
      <c r="B142" s="19" t="s">
        <v>1036</v>
      </c>
      <c r="C142" s="19" t="s">
        <v>1037</v>
      </c>
      <c r="D142" s="20">
        <v>225.7</v>
      </c>
      <c r="E142" s="22"/>
      <c r="F142" s="25"/>
      <c r="G142" s="22"/>
      <c r="H142" s="25"/>
      <c r="I142" s="22"/>
      <c r="J142" s="25"/>
      <c r="K142" s="22"/>
      <c r="L142" s="25"/>
      <c r="M142" s="19" t="s">
        <v>1010</v>
      </c>
      <c r="N142" s="1" t="s">
        <v>52</v>
      </c>
      <c r="O142" s="1" t="s">
        <v>1038</v>
      </c>
      <c r="P142" s="1" t="s">
        <v>65</v>
      </c>
      <c r="Q142" s="1" t="s">
        <v>65</v>
      </c>
      <c r="R142" s="1" t="s">
        <v>64</v>
      </c>
      <c r="V142">
        <v>1</v>
      </c>
      <c r="AV142" s="1" t="s">
        <v>52</v>
      </c>
      <c r="AW142" s="1" t="s">
        <v>1080</v>
      </c>
      <c r="AX142" s="1" t="s">
        <v>52</v>
      </c>
      <c r="AY142" s="1" t="s">
        <v>1013</v>
      </c>
      <c r="AZ142" s="1" t="s">
        <v>52</v>
      </c>
    </row>
    <row r="143" spans="1:52" ht="30" customHeight="1">
      <c r="A143" s="19" t="s">
        <v>1040</v>
      </c>
      <c r="B143" s="19" t="s">
        <v>1041</v>
      </c>
      <c r="C143" s="19" t="s">
        <v>244</v>
      </c>
      <c r="D143" s="20">
        <v>1</v>
      </c>
      <c r="E143" s="22"/>
      <c r="F143" s="25"/>
      <c r="G143" s="22"/>
      <c r="H143" s="25"/>
      <c r="I143" s="22"/>
      <c r="J143" s="25"/>
      <c r="K143" s="22"/>
      <c r="L143" s="25"/>
      <c r="M143" s="19" t="s">
        <v>52</v>
      </c>
      <c r="N143" s="1" t="s">
        <v>720</v>
      </c>
      <c r="O143" s="1" t="s">
        <v>764</v>
      </c>
      <c r="P143" s="1" t="s">
        <v>65</v>
      </c>
      <c r="Q143" s="1" t="s">
        <v>65</v>
      </c>
      <c r="R143" s="1" t="s">
        <v>65</v>
      </c>
      <c r="S143">
        <v>3</v>
      </c>
      <c r="T143">
        <v>2</v>
      </c>
      <c r="U143">
        <v>1</v>
      </c>
      <c r="AV143" s="1" t="s">
        <v>52</v>
      </c>
      <c r="AW143" s="1" t="s">
        <v>1081</v>
      </c>
      <c r="AX143" s="1" t="s">
        <v>52</v>
      </c>
      <c r="AY143" s="1" t="s">
        <v>52</v>
      </c>
      <c r="AZ143" s="1" t="s">
        <v>52</v>
      </c>
    </row>
    <row r="144" spans="1:52" ht="30" customHeight="1">
      <c r="A144" s="19" t="s">
        <v>897</v>
      </c>
      <c r="B144" s="19" t="s">
        <v>52</v>
      </c>
      <c r="C144" s="19" t="s">
        <v>52</v>
      </c>
      <c r="D144" s="20"/>
      <c r="E144" s="22"/>
      <c r="F144" s="25"/>
      <c r="G144" s="22"/>
      <c r="H144" s="25"/>
      <c r="I144" s="22"/>
      <c r="J144" s="25"/>
      <c r="K144" s="22"/>
      <c r="L144" s="25"/>
      <c r="M144" s="19" t="s">
        <v>52</v>
      </c>
      <c r="N144" s="1" t="s">
        <v>80</v>
      </c>
      <c r="O144" s="1" t="s">
        <v>80</v>
      </c>
      <c r="P144" s="1" t="s">
        <v>52</v>
      </c>
      <c r="Q144" s="1" t="s">
        <v>52</v>
      </c>
      <c r="R144" s="1" t="s">
        <v>52</v>
      </c>
      <c r="AV144" s="1" t="s">
        <v>52</v>
      </c>
      <c r="AW144" s="1" t="s">
        <v>52</v>
      </c>
      <c r="AX144" s="1" t="s">
        <v>52</v>
      </c>
      <c r="AY144" s="1" t="s">
        <v>52</v>
      </c>
      <c r="AZ144" s="1" t="s">
        <v>52</v>
      </c>
    </row>
    <row r="145" spans="1:52" ht="30" customHeight="1">
      <c r="A145" s="20"/>
      <c r="B145" s="20"/>
      <c r="C145" s="20"/>
      <c r="D145" s="20"/>
      <c r="E145" s="22"/>
      <c r="F145" s="25"/>
      <c r="G145" s="22"/>
      <c r="H145" s="25"/>
      <c r="I145" s="22"/>
      <c r="J145" s="25"/>
      <c r="K145" s="22"/>
      <c r="L145" s="25"/>
      <c r="M145" s="20"/>
    </row>
    <row r="146" spans="1:52" ht="30" customHeight="1">
      <c r="A146" s="16" t="s">
        <v>1082</v>
      </c>
      <c r="B146" s="17"/>
      <c r="C146" s="17"/>
      <c r="D146" s="17"/>
      <c r="E146" s="21"/>
      <c r="F146" s="24"/>
      <c r="G146" s="21"/>
      <c r="H146" s="24"/>
      <c r="I146" s="21"/>
      <c r="J146" s="24"/>
      <c r="K146" s="21"/>
      <c r="L146" s="24"/>
      <c r="M146" s="18"/>
      <c r="N146" s="1" t="s">
        <v>724</v>
      </c>
    </row>
    <row r="147" spans="1:52" ht="30" customHeight="1">
      <c r="A147" s="19" t="s">
        <v>1029</v>
      </c>
      <c r="B147" s="19" t="s">
        <v>893</v>
      </c>
      <c r="C147" s="19" t="s">
        <v>894</v>
      </c>
      <c r="D147" s="20">
        <v>3.7499999999999999E-2</v>
      </c>
      <c r="E147" s="22"/>
      <c r="F147" s="25"/>
      <c r="G147" s="22"/>
      <c r="H147" s="25"/>
      <c r="I147" s="22"/>
      <c r="J147" s="25"/>
      <c r="K147" s="22"/>
      <c r="L147" s="25"/>
      <c r="M147" s="19" t="s">
        <v>1010</v>
      </c>
      <c r="N147" s="1" t="s">
        <v>52</v>
      </c>
      <c r="O147" s="1" t="s">
        <v>1030</v>
      </c>
      <c r="P147" s="1" t="s">
        <v>65</v>
      </c>
      <c r="Q147" s="1" t="s">
        <v>65</v>
      </c>
      <c r="R147" s="1" t="s">
        <v>64</v>
      </c>
      <c r="V147">
        <v>1</v>
      </c>
      <c r="AV147" s="1" t="s">
        <v>52</v>
      </c>
      <c r="AW147" s="1" t="s">
        <v>1083</v>
      </c>
      <c r="AX147" s="1" t="s">
        <v>52</v>
      </c>
      <c r="AY147" s="1" t="s">
        <v>1013</v>
      </c>
      <c r="AZ147" s="1" t="s">
        <v>52</v>
      </c>
    </row>
    <row r="148" spans="1:52" ht="30" customHeight="1">
      <c r="A148" s="19" t="s">
        <v>1032</v>
      </c>
      <c r="B148" s="19" t="s">
        <v>893</v>
      </c>
      <c r="C148" s="19" t="s">
        <v>894</v>
      </c>
      <c r="D148" s="20">
        <v>0.21249999999999999</v>
      </c>
      <c r="E148" s="22"/>
      <c r="F148" s="25"/>
      <c r="G148" s="22"/>
      <c r="H148" s="25"/>
      <c r="I148" s="22"/>
      <c r="J148" s="25"/>
      <c r="K148" s="22"/>
      <c r="L148" s="25"/>
      <c r="M148" s="19" t="s">
        <v>1010</v>
      </c>
      <c r="N148" s="1" t="s">
        <v>52</v>
      </c>
      <c r="O148" s="1" t="s">
        <v>1033</v>
      </c>
      <c r="P148" s="1" t="s">
        <v>65</v>
      </c>
      <c r="Q148" s="1" t="s">
        <v>65</v>
      </c>
      <c r="R148" s="1" t="s">
        <v>64</v>
      </c>
      <c r="V148">
        <v>1</v>
      </c>
      <c r="AV148" s="1" t="s">
        <v>52</v>
      </c>
      <c r="AW148" s="1" t="s">
        <v>1084</v>
      </c>
      <c r="AX148" s="1" t="s">
        <v>52</v>
      </c>
      <c r="AY148" s="1" t="s">
        <v>1013</v>
      </c>
      <c r="AZ148" s="1" t="s">
        <v>52</v>
      </c>
    </row>
    <row r="149" spans="1:52" ht="30" customHeight="1">
      <c r="A149" s="19" t="s">
        <v>1035</v>
      </c>
      <c r="B149" s="19" t="s">
        <v>1036</v>
      </c>
      <c r="C149" s="19" t="s">
        <v>1037</v>
      </c>
      <c r="D149" s="20">
        <v>459.5</v>
      </c>
      <c r="E149" s="22"/>
      <c r="F149" s="25"/>
      <c r="G149" s="22"/>
      <c r="H149" s="25"/>
      <c r="I149" s="22"/>
      <c r="J149" s="25"/>
      <c r="K149" s="22"/>
      <c r="L149" s="25"/>
      <c r="M149" s="19" t="s">
        <v>1010</v>
      </c>
      <c r="N149" s="1" t="s">
        <v>52</v>
      </c>
      <c r="O149" s="1" t="s">
        <v>1038</v>
      </c>
      <c r="P149" s="1" t="s">
        <v>65</v>
      </c>
      <c r="Q149" s="1" t="s">
        <v>65</v>
      </c>
      <c r="R149" s="1" t="s">
        <v>64</v>
      </c>
      <c r="V149">
        <v>1</v>
      </c>
      <c r="AV149" s="1" t="s">
        <v>52</v>
      </c>
      <c r="AW149" s="1" t="s">
        <v>1085</v>
      </c>
      <c r="AX149" s="1" t="s">
        <v>52</v>
      </c>
      <c r="AY149" s="1" t="s">
        <v>1013</v>
      </c>
      <c r="AZ149" s="1" t="s">
        <v>52</v>
      </c>
    </row>
    <row r="150" spans="1:52" ht="30" customHeight="1">
      <c r="A150" s="19" t="s">
        <v>1086</v>
      </c>
      <c r="B150" s="19" t="s">
        <v>52</v>
      </c>
      <c r="C150" s="19" t="s">
        <v>85</v>
      </c>
      <c r="D150" s="20">
        <v>8.8000000000000007</v>
      </c>
      <c r="E150" s="22"/>
      <c r="F150" s="25"/>
      <c r="G150" s="22"/>
      <c r="H150" s="25"/>
      <c r="I150" s="22"/>
      <c r="J150" s="25"/>
      <c r="K150" s="22"/>
      <c r="L150" s="25"/>
      <c r="M150" s="19" t="s">
        <v>1010</v>
      </c>
      <c r="N150" s="1" t="s">
        <v>52</v>
      </c>
      <c r="O150" s="1" t="s">
        <v>1087</v>
      </c>
      <c r="P150" s="1" t="s">
        <v>65</v>
      </c>
      <c r="Q150" s="1" t="s">
        <v>65</v>
      </c>
      <c r="R150" s="1" t="s">
        <v>64</v>
      </c>
      <c r="V150">
        <v>1</v>
      </c>
      <c r="AV150" s="1" t="s">
        <v>52</v>
      </c>
      <c r="AW150" s="1" t="s">
        <v>1088</v>
      </c>
      <c r="AX150" s="1" t="s">
        <v>52</v>
      </c>
      <c r="AY150" s="1" t="s">
        <v>1013</v>
      </c>
      <c r="AZ150" s="1" t="s">
        <v>52</v>
      </c>
    </row>
    <row r="151" spans="1:52" ht="30" customHeight="1">
      <c r="A151" s="19" t="s">
        <v>1040</v>
      </c>
      <c r="B151" s="19" t="s">
        <v>1041</v>
      </c>
      <c r="C151" s="19" t="s">
        <v>244</v>
      </c>
      <c r="D151" s="20">
        <v>1</v>
      </c>
      <c r="E151" s="22"/>
      <c r="F151" s="25"/>
      <c r="G151" s="22"/>
      <c r="H151" s="25"/>
      <c r="I151" s="22"/>
      <c r="J151" s="25"/>
      <c r="K151" s="22"/>
      <c r="L151" s="25"/>
      <c r="M151" s="19" t="s">
        <v>52</v>
      </c>
      <c r="N151" s="1" t="s">
        <v>724</v>
      </c>
      <c r="O151" s="1" t="s">
        <v>764</v>
      </c>
      <c r="P151" s="1" t="s">
        <v>65</v>
      </c>
      <c r="Q151" s="1" t="s">
        <v>65</v>
      </c>
      <c r="R151" s="1" t="s">
        <v>65</v>
      </c>
      <c r="S151">
        <v>3</v>
      </c>
      <c r="T151">
        <v>2</v>
      </c>
      <c r="U151">
        <v>1</v>
      </c>
      <c r="AV151" s="1" t="s">
        <v>52</v>
      </c>
      <c r="AW151" s="1" t="s">
        <v>1089</v>
      </c>
      <c r="AX151" s="1" t="s">
        <v>52</v>
      </c>
      <c r="AY151" s="1" t="s">
        <v>52</v>
      </c>
      <c r="AZ151" s="1" t="s">
        <v>52</v>
      </c>
    </row>
    <row r="152" spans="1:52" ht="30" customHeight="1">
      <c r="A152" s="19" t="s">
        <v>897</v>
      </c>
      <c r="B152" s="19" t="s">
        <v>52</v>
      </c>
      <c r="C152" s="19" t="s">
        <v>52</v>
      </c>
      <c r="D152" s="20"/>
      <c r="E152" s="22"/>
      <c r="F152" s="25"/>
      <c r="G152" s="22"/>
      <c r="H152" s="25"/>
      <c r="I152" s="22"/>
      <c r="J152" s="25"/>
      <c r="K152" s="22"/>
      <c r="L152" s="25"/>
      <c r="M152" s="19" t="s">
        <v>52</v>
      </c>
      <c r="N152" s="1" t="s">
        <v>80</v>
      </c>
      <c r="O152" s="1" t="s">
        <v>80</v>
      </c>
      <c r="P152" s="1" t="s">
        <v>52</v>
      </c>
      <c r="Q152" s="1" t="s">
        <v>52</v>
      </c>
      <c r="R152" s="1" t="s">
        <v>52</v>
      </c>
      <c r="AV152" s="1" t="s">
        <v>52</v>
      </c>
      <c r="AW152" s="1" t="s">
        <v>52</v>
      </c>
      <c r="AX152" s="1" t="s">
        <v>52</v>
      </c>
      <c r="AY152" s="1" t="s">
        <v>52</v>
      </c>
      <c r="AZ152" s="1" t="s">
        <v>52</v>
      </c>
    </row>
    <row r="153" spans="1:52" ht="30" customHeight="1">
      <c r="A153" s="20"/>
      <c r="B153" s="20"/>
      <c r="C153" s="20"/>
      <c r="D153" s="20"/>
      <c r="E153" s="22"/>
      <c r="F153" s="25"/>
      <c r="G153" s="22"/>
      <c r="H153" s="25"/>
      <c r="I153" s="22"/>
      <c r="J153" s="25"/>
      <c r="K153" s="22"/>
      <c r="L153" s="25"/>
      <c r="M153" s="20"/>
    </row>
    <row r="154" spans="1:52" ht="30" customHeight="1">
      <c r="A154" s="16" t="s">
        <v>1090</v>
      </c>
      <c r="B154" s="17"/>
      <c r="C154" s="17"/>
      <c r="D154" s="17"/>
      <c r="E154" s="21"/>
      <c r="F154" s="24"/>
      <c r="G154" s="21"/>
      <c r="H154" s="24"/>
      <c r="I154" s="21"/>
      <c r="J154" s="24"/>
      <c r="K154" s="21"/>
      <c r="L154" s="24"/>
      <c r="M154" s="18"/>
      <c r="N154" s="1" t="s">
        <v>77</v>
      </c>
    </row>
    <row r="155" spans="1:52" ht="30" customHeight="1">
      <c r="A155" s="19" t="s">
        <v>956</v>
      </c>
      <c r="B155" s="19" t="s">
        <v>893</v>
      </c>
      <c r="C155" s="19" t="s">
        <v>894</v>
      </c>
      <c r="D155" s="20">
        <v>0.02</v>
      </c>
      <c r="E155" s="22"/>
      <c r="F155" s="25"/>
      <c r="G155" s="22"/>
      <c r="H155" s="25"/>
      <c r="I155" s="22"/>
      <c r="J155" s="25"/>
      <c r="K155" s="22"/>
      <c r="L155" s="25"/>
      <c r="M155" s="19" t="s">
        <v>52</v>
      </c>
      <c r="N155" s="1" t="s">
        <v>77</v>
      </c>
      <c r="O155" s="1" t="s">
        <v>957</v>
      </c>
      <c r="P155" s="1" t="s">
        <v>65</v>
      </c>
      <c r="Q155" s="1" t="s">
        <v>65</v>
      </c>
      <c r="R155" s="1" t="s">
        <v>64</v>
      </c>
      <c r="AV155" s="1" t="s">
        <v>52</v>
      </c>
      <c r="AW155" s="1" t="s">
        <v>1091</v>
      </c>
      <c r="AX155" s="1" t="s">
        <v>52</v>
      </c>
      <c r="AY155" s="1" t="s">
        <v>52</v>
      </c>
      <c r="AZ155" s="1" t="s">
        <v>52</v>
      </c>
    </row>
    <row r="156" spans="1:52" ht="30" customHeight="1">
      <c r="A156" s="19" t="s">
        <v>897</v>
      </c>
      <c r="B156" s="19" t="s">
        <v>52</v>
      </c>
      <c r="C156" s="19" t="s">
        <v>52</v>
      </c>
      <c r="D156" s="20"/>
      <c r="E156" s="22"/>
      <c r="F156" s="25"/>
      <c r="G156" s="22"/>
      <c r="H156" s="25"/>
      <c r="I156" s="22"/>
      <c r="J156" s="25"/>
      <c r="K156" s="22"/>
      <c r="L156" s="25"/>
      <c r="M156" s="19" t="s">
        <v>52</v>
      </c>
      <c r="N156" s="1" t="s">
        <v>80</v>
      </c>
      <c r="O156" s="1" t="s">
        <v>80</v>
      </c>
      <c r="P156" s="1" t="s">
        <v>52</v>
      </c>
      <c r="Q156" s="1" t="s">
        <v>52</v>
      </c>
      <c r="R156" s="1" t="s">
        <v>52</v>
      </c>
      <c r="AV156" s="1" t="s">
        <v>52</v>
      </c>
      <c r="AW156" s="1" t="s">
        <v>52</v>
      </c>
      <c r="AX156" s="1" t="s">
        <v>52</v>
      </c>
      <c r="AY156" s="1" t="s">
        <v>52</v>
      </c>
      <c r="AZ156" s="1" t="s">
        <v>52</v>
      </c>
    </row>
    <row r="157" spans="1:52" ht="30" customHeight="1">
      <c r="A157" s="20"/>
      <c r="B157" s="20"/>
      <c r="C157" s="20"/>
      <c r="D157" s="20"/>
      <c r="E157" s="22"/>
      <c r="F157" s="25"/>
      <c r="G157" s="22"/>
      <c r="H157" s="25"/>
      <c r="I157" s="22"/>
      <c r="J157" s="25"/>
      <c r="K157" s="22"/>
      <c r="L157" s="25"/>
      <c r="M157" s="20"/>
    </row>
    <row r="158" spans="1:52" ht="30" customHeight="1">
      <c r="A158" s="16" t="s">
        <v>1092</v>
      </c>
      <c r="B158" s="17"/>
      <c r="C158" s="17"/>
      <c r="D158" s="17"/>
      <c r="E158" s="21"/>
      <c r="F158" s="24"/>
      <c r="G158" s="21"/>
      <c r="H158" s="24"/>
      <c r="I158" s="21"/>
      <c r="J158" s="24"/>
      <c r="K158" s="21"/>
      <c r="L158" s="24"/>
      <c r="M158" s="18"/>
      <c r="N158" s="1" t="s">
        <v>687</v>
      </c>
    </row>
    <row r="159" spans="1:52" ht="30" customHeight="1">
      <c r="A159" s="19" t="s">
        <v>1093</v>
      </c>
      <c r="B159" s="19" t="s">
        <v>1094</v>
      </c>
      <c r="C159" s="19" t="s">
        <v>894</v>
      </c>
      <c r="D159" s="20">
        <v>0.125</v>
      </c>
      <c r="E159" s="22"/>
      <c r="F159" s="25"/>
      <c r="G159" s="22"/>
      <c r="H159" s="25"/>
      <c r="I159" s="22"/>
      <c r="J159" s="25"/>
      <c r="K159" s="22"/>
      <c r="L159" s="25"/>
      <c r="M159" s="19" t="s">
        <v>52</v>
      </c>
      <c r="N159" s="1" t="s">
        <v>687</v>
      </c>
      <c r="O159" s="1" t="s">
        <v>1095</v>
      </c>
      <c r="P159" s="1" t="s">
        <v>65</v>
      </c>
      <c r="Q159" s="1" t="s">
        <v>65</v>
      </c>
      <c r="R159" s="1" t="s">
        <v>64</v>
      </c>
      <c r="AV159" s="1" t="s">
        <v>52</v>
      </c>
      <c r="AW159" s="1" t="s">
        <v>1096</v>
      </c>
      <c r="AX159" s="1" t="s">
        <v>52</v>
      </c>
      <c r="AY159" s="1" t="s">
        <v>52</v>
      </c>
      <c r="AZ159" s="1" t="s">
        <v>52</v>
      </c>
    </row>
    <row r="160" spans="1:52" ht="30" customHeight="1">
      <c r="A160" s="19" t="s">
        <v>897</v>
      </c>
      <c r="B160" s="19" t="s">
        <v>52</v>
      </c>
      <c r="C160" s="19" t="s">
        <v>52</v>
      </c>
      <c r="D160" s="20"/>
      <c r="E160" s="22"/>
      <c r="F160" s="25"/>
      <c r="G160" s="22"/>
      <c r="H160" s="25"/>
      <c r="I160" s="22"/>
      <c r="J160" s="25"/>
      <c r="K160" s="22"/>
      <c r="L160" s="25"/>
      <c r="M160" s="19" t="s">
        <v>52</v>
      </c>
      <c r="N160" s="1" t="s">
        <v>80</v>
      </c>
      <c r="O160" s="1" t="s">
        <v>80</v>
      </c>
      <c r="P160" s="1" t="s">
        <v>52</v>
      </c>
      <c r="Q160" s="1" t="s">
        <v>52</v>
      </c>
      <c r="R160" s="1" t="s">
        <v>52</v>
      </c>
      <c r="AV160" s="1" t="s">
        <v>52</v>
      </c>
      <c r="AW160" s="1" t="s">
        <v>52</v>
      </c>
      <c r="AX160" s="1" t="s">
        <v>52</v>
      </c>
      <c r="AY160" s="1" t="s">
        <v>52</v>
      </c>
      <c r="AZ160" s="1" t="s">
        <v>52</v>
      </c>
    </row>
    <row r="161" spans="1:52" ht="30" customHeight="1">
      <c r="A161" s="20"/>
      <c r="B161" s="20"/>
      <c r="C161" s="20"/>
      <c r="D161" s="20"/>
      <c r="E161" s="22"/>
      <c r="F161" s="25"/>
      <c r="G161" s="22"/>
      <c r="H161" s="25"/>
      <c r="I161" s="22"/>
      <c r="J161" s="25"/>
      <c r="K161" s="22"/>
      <c r="L161" s="25"/>
      <c r="M161" s="20"/>
    </row>
    <row r="162" spans="1:52" ht="30" customHeight="1">
      <c r="A162" s="16" t="s">
        <v>1097</v>
      </c>
      <c r="B162" s="17"/>
      <c r="C162" s="17"/>
      <c r="D162" s="17"/>
      <c r="E162" s="21"/>
      <c r="F162" s="24"/>
      <c r="G162" s="21"/>
      <c r="H162" s="24"/>
      <c r="I162" s="21"/>
      <c r="J162" s="24"/>
      <c r="K162" s="21"/>
      <c r="L162" s="24"/>
      <c r="M162" s="18"/>
      <c r="N162" s="1" t="s">
        <v>91</v>
      </c>
    </row>
    <row r="163" spans="1:52" ht="30" customHeight="1">
      <c r="A163" s="19" t="s">
        <v>1098</v>
      </c>
      <c r="B163" s="19" t="s">
        <v>893</v>
      </c>
      <c r="C163" s="19" t="s">
        <v>894</v>
      </c>
      <c r="D163" s="20">
        <v>2.3099999999999999E-2</v>
      </c>
      <c r="E163" s="22"/>
      <c r="F163" s="25"/>
      <c r="G163" s="22"/>
      <c r="H163" s="25"/>
      <c r="I163" s="22"/>
      <c r="J163" s="25"/>
      <c r="K163" s="22"/>
      <c r="L163" s="25"/>
      <c r="M163" s="19" t="s">
        <v>52</v>
      </c>
      <c r="N163" s="1" t="s">
        <v>91</v>
      </c>
      <c r="O163" s="1" t="s">
        <v>1099</v>
      </c>
      <c r="P163" s="1" t="s">
        <v>65</v>
      </c>
      <c r="Q163" s="1" t="s">
        <v>65</v>
      </c>
      <c r="R163" s="1" t="s">
        <v>64</v>
      </c>
      <c r="V163">
        <v>1</v>
      </c>
      <c r="W163">
        <v>2</v>
      </c>
      <c r="AV163" s="1" t="s">
        <v>52</v>
      </c>
      <c r="AW163" s="1" t="s">
        <v>1100</v>
      </c>
      <c r="AX163" s="1" t="s">
        <v>52</v>
      </c>
      <c r="AY163" s="1" t="s">
        <v>52</v>
      </c>
      <c r="AZ163" s="1" t="s">
        <v>52</v>
      </c>
    </row>
    <row r="164" spans="1:52" ht="30" customHeight="1">
      <c r="A164" s="19" t="s">
        <v>1101</v>
      </c>
      <c r="B164" s="19" t="s">
        <v>893</v>
      </c>
      <c r="C164" s="19" t="s">
        <v>894</v>
      </c>
      <c r="D164" s="20">
        <v>7.7000000000000002E-3</v>
      </c>
      <c r="E164" s="22"/>
      <c r="F164" s="25"/>
      <c r="G164" s="22"/>
      <c r="H164" s="25"/>
      <c r="I164" s="22"/>
      <c r="J164" s="25"/>
      <c r="K164" s="22"/>
      <c r="L164" s="25"/>
      <c r="M164" s="19" t="s">
        <v>52</v>
      </c>
      <c r="N164" s="1" t="s">
        <v>91</v>
      </c>
      <c r="O164" s="1" t="s">
        <v>1102</v>
      </c>
      <c r="P164" s="1" t="s">
        <v>65</v>
      </c>
      <c r="Q164" s="1" t="s">
        <v>65</v>
      </c>
      <c r="R164" s="1" t="s">
        <v>64</v>
      </c>
      <c r="V164">
        <v>1</v>
      </c>
      <c r="W164">
        <v>2</v>
      </c>
      <c r="AV164" s="1" t="s">
        <v>52</v>
      </c>
      <c r="AW164" s="1" t="s">
        <v>1103</v>
      </c>
      <c r="AX164" s="1" t="s">
        <v>52</v>
      </c>
      <c r="AY164" s="1" t="s">
        <v>52</v>
      </c>
      <c r="AZ164" s="1" t="s">
        <v>52</v>
      </c>
    </row>
    <row r="165" spans="1:52" ht="30" customHeight="1">
      <c r="A165" s="19" t="s">
        <v>1104</v>
      </c>
      <c r="B165" s="19" t="s">
        <v>893</v>
      </c>
      <c r="C165" s="19" t="s">
        <v>894</v>
      </c>
      <c r="D165" s="20">
        <v>7.7000000000000002E-3</v>
      </c>
      <c r="E165" s="22"/>
      <c r="F165" s="25"/>
      <c r="G165" s="22"/>
      <c r="H165" s="25"/>
      <c r="I165" s="22"/>
      <c r="J165" s="25"/>
      <c r="K165" s="22"/>
      <c r="L165" s="25"/>
      <c r="M165" s="19" t="s">
        <v>52</v>
      </c>
      <c r="N165" s="1" t="s">
        <v>91</v>
      </c>
      <c r="O165" s="1" t="s">
        <v>1105</v>
      </c>
      <c r="P165" s="1" t="s">
        <v>65</v>
      </c>
      <c r="Q165" s="1" t="s">
        <v>65</v>
      </c>
      <c r="R165" s="1" t="s">
        <v>64</v>
      </c>
      <c r="V165">
        <v>1</v>
      </c>
      <c r="W165">
        <v>2</v>
      </c>
      <c r="AV165" s="1" t="s">
        <v>52</v>
      </c>
      <c r="AW165" s="1" t="s">
        <v>1106</v>
      </c>
      <c r="AX165" s="1" t="s">
        <v>52</v>
      </c>
      <c r="AY165" s="1" t="s">
        <v>52</v>
      </c>
      <c r="AZ165" s="1" t="s">
        <v>52</v>
      </c>
    </row>
    <row r="166" spans="1:52" ht="30" customHeight="1">
      <c r="A166" s="19" t="s">
        <v>956</v>
      </c>
      <c r="B166" s="19" t="s">
        <v>893</v>
      </c>
      <c r="C166" s="19" t="s">
        <v>894</v>
      </c>
      <c r="D166" s="20">
        <v>7.7000000000000002E-3</v>
      </c>
      <c r="E166" s="22"/>
      <c r="F166" s="25"/>
      <c r="G166" s="22"/>
      <c r="H166" s="25"/>
      <c r="I166" s="22"/>
      <c r="J166" s="25"/>
      <c r="K166" s="22"/>
      <c r="L166" s="25"/>
      <c r="M166" s="19" t="s">
        <v>52</v>
      </c>
      <c r="N166" s="1" t="s">
        <v>91</v>
      </c>
      <c r="O166" s="1" t="s">
        <v>957</v>
      </c>
      <c r="P166" s="1" t="s">
        <v>65</v>
      </c>
      <c r="Q166" s="1" t="s">
        <v>65</v>
      </c>
      <c r="R166" s="1" t="s">
        <v>64</v>
      </c>
      <c r="V166">
        <v>1</v>
      </c>
      <c r="W166">
        <v>2</v>
      </c>
      <c r="AV166" s="1" t="s">
        <v>52</v>
      </c>
      <c r="AW166" s="1" t="s">
        <v>1107</v>
      </c>
      <c r="AX166" s="1" t="s">
        <v>52</v>
      </c>
      <c r="AY166" s="1" t="s">
        <v>52</v>
      </c>
      <c r="AZ166" s="1" t="s">
        <v>52</v>
      </c>
    </row>
    <row r="167" spans="1:52" ht="30" customHeight="1">
      <c r="A167" s="19" t="s">
        <v>997</v>
      </c>
      <c r="B167" s="19" t="s">
        <v>1108</v>
      </c>
      <c r="C167" s="19" t="s">
        <v>244</v>
      </c>
      <c r="D167" s="20">
        <v>1</v>
      </c>
      <c r="E167" s="22"/>
      <c r="F167" s="25"/>
      <c r="G167" s="22"/>
      <c r="H167" s="25"/>
      <c r="I167" s="22"/>
      <c r="J167" s="25"/>
      <c r="K167" s="22"/>
      <c r="L167" s="25"/>
      <c r="M167" s="19" t="s">
        <v>52</v>
      </c>
      <c r="N167" s="1" t="s">
        <v>91</v>
      </c>
      <c r="O167" s="1" t="s">
        <v>764</v>
      </c>
      <c r="P167" s="1" t="s">
        <v>65</v>
      </c>
      <c r="Q167" s="1" t="s">
        <v>65</v>
      </c>
      <c r="R167" s="1" t="s">
        <v>65</v>
      </c>
      <c r="S167">
        <v>1</v>
      </c>
      <c r="T167">
        <v>2</v>
      </c>
      <c r="U167">
        <v>0.05</v>
      </c>
      <c r="AV167" s="1" t="s">
        <v>52</v>
      </c>
      <c r="AW167" s="1" t="s">
        <v>1109</v>
      </c>
      <c r="AX167" s="1" t="s">
        <v>52</v>
      </c>
      <c r="AY167" s="1" t="s">
        <v>52</v>
      </c>
      <c r="AZ167" s="1" t="s">
        <v>52</v>
      </c>
    </row>
    <row r="168" spans="1:52" ht="30" customHeight="1">
      <c r="A168" s="19" t="s">
        <v>933</v>
      </c>
      <c r="B168" s="19" t="s">
        <v>934</v>
      </c>
      <c r="C168" s="19" t="s">
        <v>879</v>
      </c>
      <c r="D168" s="20">
        <v>6.1499999999999999E-2</v>
      </c>
      <c r="E168" s="22"/>
      <c r="F168" s="25"/>
      <c r="G168" s="22"/>
      <c r="H168" s="25"/>
      <c r="I168" s="22"/>
      <c r="J168" s="25"/>
      <c r="K168" s="22"/>
      <c r="L168" s="25"/>
      <c r="M168" s="19" t="s">
        <v>935</v>
      </c>
      <c r="N168" s="1" t="s">
        <v>91</v>
      </c>
      <c r="O168" s="1" t="s">
        <v>932</v>
      </c>
      <c r="P168" s="1" t="s">
        <v>64</v>
      </c>
      <c r="Q168" s="1" t="s">
        <v>65</v>
      </c>
      <c r="R168" s="1" t="s">
        <v>65</v>
      </c>
      <c r="AV168" s="1" t="s">
        <v>52</v>
      </c>
      <c r="AW168" s="1" t="s">
        <v>1110</v>
      </c>
      <c r="AX168" s="1" t="s">
        <v>52</v>
      </c>
      <c r="AY168" s="1" t="s">
        <v>52</v>
      </c>
      <c r="AZ168" s="1" t="s">
        <v>52</v>
      </c>
    </row>
    <row r="169" spans="1:52" ht="30" customHeight="1">
      <c r="A169" s="19" t="s">
        <v>1111</v>
      </c>
      <c r="B169" s="19" t="s">
        <v>1108</v>
      </c>
      <c r="C169" s="19" t="s">
        <v>244</v>
      </c>
      <c r="D169" s="20">
        <v>1</v>
      </c>
      <c r="E169" s="22"/>
      <c r="F169" s="25"/>
      <c r="G169" s="22"/>
      <c r="H169" s="25"/>
      <c r="I169" s="22"/>
      <c r="J169" s="25"/>
      <c r="K169" s="22"/>
      <c r="L169" s="25"/>
      <c r="M169" s="19" t="s">
        <v>52</v>
      </c>
      <c r="N169" s="1" t="s">
        <v>91</v>
      </c>
      <c r="O169" s="1" t="s">
        <v>1112</v>
      </c>
      <c r="P169" s="1" t="s">
        <v>65</v>
      </c>
      <c r="Q169" s="1" t="s">
        <v>65</v>
      </c>
      <c r="R169" s="1" t="s">
        <v>65</v>
      </c>
      <c r="S169">
        <v>1</v>
      </c>
      <c r="T169">
        <v>0</v>
      </c>
      <c r="U169">
        <v>0.05</v>
      </c>
      <c r="AV169" s="1" t="s">
        <v>52</v>
      </c>
      <c r="AW169" s="1" t="s">
        <v>1113</v>
      </c>
      <c r="AX169" s="1" t="s">
        <v>52</v>
      </c>
      <c r="AY169" s="1" t="s">
        <v>52</v>
      </c>
      <c r="AZ169" s="1" t="s">
        <v>52</v>
      </c>
    </row>
    <row r="170" spans="1:52" ht="30" customHeight="1">
      <c r="A170" s="19" t="s">
        <v>897</v>
      </c>
      <c r="B170" s="19" t="s">
        <v>52</v>
      </c>
      <c r="C170" s="19" t="s">
        <v>52</v>
      </c>
      <c r="D170" s="20"/>
      <c r="E170" s="22"/>
      <c r="F170" s="25"/>
      <c r="G170" s="22"/>
      <c r="H170" s="25"/>
      <c r="I170" s="22"/>
      <c r="J170" s="25"/>
      <c r="K170" s="22"/>
      <c r="L170" s="25"/>
      <c r="M170" s="19" t="s">
        <v>52</v>
      </c>
      <c r="N170" s="1" t="s">
        <v>80</v>
      </c>
      <c r="O170" s="1" t="s">
        <v>80</v>
      </c>
      <c r="P170" s="1" t="s">
        <v>52</v>
      </c>
      <c r="Q170" s="1" t="s">
        <v>52</v>
      </c>
      <c r="R170" s="1" t="s">
        <v>52</v>
      </c>
      <c r="AV170" s="1" t="s">
        <v>52</v>
      </c>
      <c r="AW170" s="1" t="s">
        <v>52</v>
      </c>
      <c r="AX170" s="1" t="s">
        <v>52</v>
      </c>
      <c r="AY170" s="1" t="s">
        <v>52</v>
      </c>
      <c r="AZ170" s="1" t="s">
        <v>52</v>
      </c>
    </row>
    <row r="171" spans="1:52" ht="30" customHeight="1">
      <c r="A171" s="20"/>
      <c r="B171" s="20"/>
      <c r="C171" s="20"/>
      <c r="D171" s="20"/>
      <c r="E171" s="22"/>
      <c r="F171" s="25"/>
      <c r="G171" s="22"/>
      <c r="H171" s="25"/>
      <c r="I171" s="22"/>
      <c r="J171" s="25"/>
      <c r="K171" s="22"/>
      <c r="L171" s="25"/>
      <c r="M171" s="20"/>
    </row>
    <row r="172" spans="1:52" ht="30" customHeight="1">
      <c r="A172" s="16" t="s">
        <v>1114</v>
      </c>
      <c r="B172" s="17"/>
      <c r="C172" s="17"/>
      <c r="D172" s="17"/>
      <c r="E172" s="21"/>
      <c r="F172" s="24"/>
      <c r="G172" s="21"/>
      <c r="H172" s="24"/>
      <c r="I172" s="21"/>
      <c r="J172" s="24"/>
      <c r="K172" s="21"/>
      <c r="L172" s="24"/>
      <c r="M172" s="18"/>
      <c r="N172" s="1" t="s">
        <v>1115</v>
      </c>
    </row>
    <row r="173" spans="1:52" ht="30" customHeight="1">
      <c r="A173" s="19" t="s">
        <v>1118</v>
      </c>
      <c r="B173" s="19" t="s">
        <v>893</v>
      </c>
      <c r="C173" s="19" t="s">
        <v>894</v>
      </c>
      <c r="D173" s="20">
        <v>1.67</v>
      </c>
      <c r="E173" s="22"/>
      <c r="F173" s="25"/>
      <c r="G173" s="22"/>
      <c r="H173" s="25"/>
      <c r="I173" s="22"/>
      <c r="J173" s="25"/>
      <c r="K173" s="22"/>
      <c r="L173" s="25"/>
      <c r="M173" s="19" t="s">
        <v>52</v>
      </c>
      <c r="N173" s="1" t="s">
        <v>1115</v>
      </c>
      <c r="O173" s="1" t="s">
        <v>1119</v>
      </c>
      <c r="P173" s="1" t="s">
        <v>65</v>
      </c>
      <c r="Q173" s="1" t="s">
        <v>65</v>
      </c>
      <c r="R173" s="1" t="s">
        <v>64</v>
      </c>
      <c r="AV173" s="1" t="s">
        <v>52</v>
      </c>
      <c r="AW173" s="1" t="s">
        <v>1120</v>
      </c>
      <c r="AX173" s="1" t="s">
        <v>52</v>
      </c>
      <c r="AY173" s="1" t="s">
        <v>52</v>
      </c>
      <c r="AZ173" s="1" t="s">
        <v>52</v>
      </c>
    </row>
    <row r="174" spans="1:52" ht="30" customHeight="1">
      <c r="A174" s="19" t="s">
        <v>1101</v>
      </c>
      <c r="B174" s="19" t="s">
        <v>893</v>
      </c>
      <c r="C174" s="19" t="s">
        <v>894</v>
      </c>
      <c r="D174" s="20">
        <v>0.42</v>
      </c>
      <c r="E174" s="22"/>
      <c r="F174" s="25"/>
      <c r="G174" s="22"/>
      <c r="H174" s="25"/>
      <c r="I174" s="22"/>
      <c r="J174" s="25"/>
      <c r="K174" s="22"/>
      <c r="L174" s="25"/>
      <c r="M174" s="19" t="s">
        <v>52</v>
      </c>
      <c r="N174" s="1" t="s">
        <v>1115</v>
      </c>
      <c r="O174" s="1" t="s">
        <v>1102</v>
      </c>
      <c r="P174" s="1" t="s">
        <v>65</v>
      </c>
      <c r="Q174" s="1" t="s">
        <v>65</v>
      </c>
      <c r="R174" s="1" t="s">
        <v>64</v>
      </c>
      <c r="AV174" s="1" t="s">
        <v>52</v>
      </c>
      <c r="AW174" s="1" t="s">
        <v>1121</v>
      </c>
      <c r="AX174" s="1" t="s">
        <v>52</v>
      </c>
      <c r="AY174" s="1" t="s">
        <v>52</v>
      </c>
      <c r="AZ174" s="1" t="s">
        <v>52</v>
      </c>
    </row>
    <row r="175" spans="1:52" ht="30" customHeight="1">
      <c r="A175" s="19" t="s">
        <v>900</v>
      </c>
      <c r="B175" s="19" t="s">
        <v>901</v>
      </c>
      <c r="C175" s="19" t="s">
        <v>879</v>
      </c>
      <c r="D175" s="20">
        <v>2.5</v>
      </c>
      <c r="E175" s="22"/>
      <c r="F175" s="25"/>
      <c r="G175" s="22"/>
      <c r="H175" s="25"/>
      <c r="I175" s="22"/>
      <c r="J175" s="25"/>
      <c r="K175" s="22"/>
      <c r="L175" s="25"/>
      <c r="M175" s="19" t="s">
        <v>902</v>
      </c>
      <c r="N175" s="1" t="s">
        <v>1115</v>
      </c>
      <c r="O175" s="1" t="s">
        <v>899</v>
      </c>
      <c r="P175" s="1" t="s">
        <v>64</v>
      </c>
      <c r="Q175" s="1" t="s">
        <v>65</v>
      </c>
      <c r="R175" s="1" t="s">
        <v>65</v>
      </c>
      <c r="AV175" s="1" t="s">
        <v>52</v>
      </c>
      <c r="AW175" s="1" t="s">
        <v>1122</v>
      </c>
      <c r="AX175" s="1" t="s">
        <v>52</v>
      </c>
      <c r="AY175" s="1" t="s">
        <v>52</v>
      </c>
      <c r="AZ175" s="1" t="s">
        <v>52</v>
      </c>
    </row>
    <row r="176" spans="1:52" ht="30" customHeight="1">
      <c r="A176" s="19" t="s">
        <v>897</v>
      </c>
      <c r="B176" s="19" t="s">
        <v>52</v>
      </c>
      <c r="C176" s="19" t="s">
        <v>52</v>
      </c>
      <c r="D176" s="20"/>
      <c r="E176" s="22"/>
      <c r="F176" s="25"/>
      <c r="G176" s="22"/>
      <c r="H176" s="25"/>
      <c r="I176" s="22"/>
      <c r="J176" s="25"/>
      <c r="K176" s="22"/>
      <c r="L176" s="25"/>
      <c r="M176" s="19" t="s">
        <v>52</v>
      </c>
      <c r="N176" s="1" t="s">
        <v>80</v>
      </c>
      <c r="O176" s="1" t="s">
        <v>80</v>
      </c>
      <c r="P176" s="1" t="s">
        <v>52</v>
      </c>
      <c r="Q176" s="1" t="s">
        <v>52</v>
      </c>
      <c r="R176" s="1" t="s">
        <v>52</v>
      </c>
      <c r="AV176" s="1" t="s">
        <v>52</v>
      </c>
      <c r="AW176" s="1" t="s">
        <v>52</v>
      </c>
      <c r="AX176" s="1" t="s">
        <v>52</v>
      </c>
      <c r="AY176" s="1" t="s">
        <v>52</v>
      </c>
      <c r="AZ176" s="1" t="s">
        <v>52</v>
      </c>
    </row>
    <row r="177" spans="1:52" ht="30" customHeight="1">
      <c r="A177" s="20"/>
      <c r="B177" s="20"/>
      <c r="C177" s="20"/>
      <c r="D177" s="20"/>
      <c r="E177" s="22"/>
      <c r="F177" s="25"/>
      <c r="G177" s="22"/>
      <c r="H177" s="25"/>
      <c r="I177" s="22"/>
      <c r="J177" s="25"/>
      <c r="K177" s="22"/>
      <c r="L177" s="25"/>
      <c r="M177" s="20"/>
    </row>
    <row r="178" spans="1:52" ht="30" customHeight="1">
      <c r="A178" s="16" t="s">
        <v>1123</v>
      </c>
      <c r="B178" s="17"/>
      <c r="C178" s="17"/>
      <c r="D178" s="17"/>
      <c r="E178" s="21"/>
      <c r="F178" s="24"/>
      <c r="G178" s="21"/>
      <c r="H178" s="24"/>
      <c r="I178" s="21"/>
      <c r="J178" s="24"/>
      <c r="K178" s="21"/>
      <c r="L178" s="24"/>
      <c r="M178" s="18"/>
      <c r="N178" s="1" t="s">
        <v>108</v>
      </c>
    </row>
    <row r="179" spans="1:52" ht="30" customHeight="1">
      <c r="A179" s="19" t="s">
        <v>1124</v>
      </c>
      <c r="B179" s="19" t="s">
        <v>893</v>
      </c>
      <c r="C179" s="19" t="s">
        <v>894</v>
      </c>
      <c r="D179" s="20">
        <v>0.2</v>
      </c>
      <c r="E179" s="22"/>
      <c r="F179" s="25"/>
      <c r="G179" s="22"/>
      <c r="H179" s="25"/>
      <c r="I179" s="22"/>
      <c r="J179" s="25"/>
      <c r="K179" s="22"/>
      <c r="L179" s="25"/>
      <c r="M179" s="19" t="s">
        <v>52</v>
      </c>
      <c r="N179" s="1" t="s">
        <v>108</v>
      </c>
      <c r="O179" s="1" t="s">
        <v>1125</v>
      </c>
      <c r="P179" s="1" t="s">
        <v>65</v>
      </c>
      <c r="Q179" s="1" t="s">
        <v>65</v>
      </c>
      <c r="R179" s="1" t="s">
        <v>64</v>
      </c>
      <c r="V179">
        <v>1</v>
      </c>
      <c r="AV179" s="1" t="s">
        <v>52</v>
      </c>
      <c r="AW179" s="1" t="s">
        <v>1126</v>
      </c>
      <c r="AX179" s="1" t="s">
        <v>52</v>
      </c>
      <c r="AY179" s="1" t="s">
        <v>52</v>
      </c>
      <c r="AZ179" s="1" t="s">
        <v>52</v>
      </c>
    </row>
    <row r="180" spans="1:52" ht="30" customHeight="1">
      <c r="A180" s="19" t="s">
        <v>956</v>
      </c>
      <c r="B180" s="19" t="s">
        <v>893</v>
      </c>
      <c r="C180" s="19" t="s">
        <v>894</v>
      </c>
      <c r="D180" s="20">
        <v>6.7000000000000004E-2</v>
      </c>
      <c r="E180" s="22"/>
      <c r="F180" s="25"/>
      <c r="G180" s="22"/>
      <c r="H180" s="25"/>
      <c r="I180" s="22"/>
      <c r="J180" s="25"/>
      <c r="K180" s="22"/>
      <c r="L180" s="25"/>
      <c r="M180" s="19" t="s">
        <v>52</v>
      </c>
      <c r="N180" s="1" t="s">
        <v>108</v>
      </c>
      <c r="O180" s="1" t="s">
        <v>957</v>
      </c>
      <c r="P180" s="1" t="s">
        <v>65</v>
      </c>
      <c r="Q180" s="1" t="s">
        <v>65</v>
      </c>
      <c r="R180" s="1" t="s">
        <v>64</v>
      </c>
      <c r="V180">
        <v>1</v>
      </c>
      <c r="AV180" s="1" t="s">
        <v>52</v>
      </c>
      <c r="AW180" s="1" t="s">
        <v>1127</v>
      </c>
      <c r="AX180" s="1" t="s">
        <v>52</v>
      </c>
      <c r="AY180" s="1" t="s">
        <v>52</v>
      </c>
      <c r="AZ180" s="1" t="s">
        <v>52</v>
      </c>
    </row>
    <row r="181" spans="1:52" ht="30" customHeight="1">
      <c r="A181" s="19" t="s">
        <v>997</v>
      </c>
      <c r="B181" s="19" t="s">
        <v>998</v>
      </c>
      <c r="C181" s="19" t="s">
        <v>244</v>
      </c>
      <c r="D181" s="20">
        <v>1</v>
      </c>
      <c r="E181" s="22"/>
      <c r="F181" s="25"/>
      <c r="G181" s="22"/>
      <c r="H181" s="25"/>
      <c r="I181" s="22"/>
      <c r="J181" s="25"/>
      <c r="K181" s="22"/>
      <c r="L181" s="25"/>
      <c r="M181" s="19" t="s">
        <v>52</v>
      </c>
      <c r="N181" s="1" t="s">
        <v>108</v>
      </c>
      <c r="O181" s="1" t="s">
        <v>764</v>
      </c>
      <c r="P181" s="1" t="s">
        <v>65</v>
      </c>
      <c r="Q181" s="1" t="s">
        <v>65</v>
      </c>
      <c r="R181" s="1" t="s">
        <v>65</v>
      </c>
      <c r="S181">
        <v>1</v>
      </c>
      <c r="T181">
        <v>2</v>
      </c>
      <c r="U181">
        <v>0.02</v>
      </c>
      <c r="AV181" s="1" t="s">
        <v>52</v>
      </c>
      <c r="AW181" s="1" t="s">
        <v>1128</v>
      </c>
      <c r="AX181" s="1" t="s">
        <v>52</v>
      </c>
      <c r="AY181" s="1" t="s">
        <v>52</v>
      </c>
      <c r="AZ181" s="1" t="s">
        <v>52</v>
      </c>
    </row>
    <row r="182" spans="1:52" ht="30" customHeight="1">
      <c r="A182" s="19" t="s">
        <v>100</v>
      </c>
      <c r="B182" s="19" t="s">
        <v>1129</v>
      </c>
      <c r="C182" s="19" t="s">
        <v>102</v>
      </c>
      <c r="D182" s="20">
        <v>149</v>
      </c>
      <c r="E182" s="22"/>
      <c r="F182" s="25"/>
      <c r="G182" s="22"/>
      <c r="H182" s="25"/>
      <c r="I182" s="22"/>
      <c r="J182" s="25"/>
      <c r="K182" s="22"/>
      <c r="L182" s="25"/>
      <c r="M182" s="19" t="s">
        <v>1130</v>
      </c>
      <c r="N182" s="1" t="s">
        <v>108</v>
      </c>
      <c r="O182" s="1" t="s">
        <v>1131</v>
      </c>
      <c r="P182" s="1" t="s">
        <v>65</v>
      </c>
      <c r="Q182" s="1" t="s">
        <v>65</v>
      </c>
      <c r="R182" s="1" t="s">
        <v>64</v>
      </c>
      <c r="AV182" s="1" t="s">
        <v>52</v>
      </c>
      <c r="AW182" s="1" t="s">
        <v>1132</v>
      </c>
      <c r="AX182" s="1" t="s">
        <v>52</v>
      </c>
      <c r="AY182" s="1" t="s">
        <v>52</v>
      </c>
      <c r="AZ182" s="1" t="s">
        <v>52</v>
      </c>
    </row>
    <row r="183" spans="1:52" ht="30" customHeight="1">
      <c r="A183" s="19" t="s">
        <v>1133</v>
      </c>
      <c r="B183" s="19" t="s">
        <v>1134</v>
      </c>
      <c r="C183" s="19" t="s">
        <v>85</v>
      </c>
      <c r="D183" s="20">
        <v>4.9000000000000002E-2</v>
      </c>
      <c r="E183" s="22"/>
      <c r="F183" s="25"/>
      <c r="G183" s="22"/>
      <c r="H183" s="25"/>
      <c r="I183" s="22"/>
      <c r="J183" s="25"/>
      <c r="K183" s="22"/>
      <c r="L183" s="25"/>
      <c r="M183" s="19" t="s">
        <v>1135</v>
      </c>
      <c r="N183" s="1" t="s">
        <v>108</v>
      </c>
      <c r="O183" s="1" t="s">
        <v>1136</v>
      </c>
      <c r="P183" s="1" t="s">
        <v>64</v>
      </c>
      <c r="Q183" s="1" t="s">
        <v>65</v>
      </c>
      <c r="R183" s="1" t="s">
        <v>65</v>
      </c>
      <c r="AV183" s="1" t="s">
        <v>52</v>
      </c>
      <c r="AW183" s="1" t="s">
        <v>1137</v>
      </c>
      <c r="AX183" s="1" t="s">
        <v>52</v>
      </c>
      <c r="AY183" s="1" t="s">
        <v>52</v>
      </c>
      <c r="AZ183" s="1" t="s">
        <v>52</v>
      </c>
    </row>
    <row r="184" spans="1:52" ht="30" customHeight="1">
      <c r="A184" s="19" t="s">
        <v>897</v>
      </c>
      <c r="B184" s="19" t="s">
        <v>52</v>
      </c>
      <c r="C184" s="19" t="s">
        <v>52</v>
      </c>
      <c r="D184" s="20"/>
      <c r="E184" s="22"/>
      <c r="F184" s="25"/>
      <c r="G184" s="22"/>
      <c r="H184" s="25"/>
      <c r="I184" s="22"/>
      <c r="J184" s="25"/>
      <c r="K184" s="22"/>
      <c r="L184" s="25"/>
      <c r="M184" s="19" t="s">
        <v>52</v>
      </c>
      <c r="N184" s="1" t="s">
        <v>80</v>
      </c>
      <c r="O184" s="1" t="s">
        <v>80</v>
      </c>
      <c r="P184" s="1" t="s">
        <v>52</v>
      </c>
      <c r="Q184" s="1" t="s">
        <v>52</v>
      </c>
      <c r="R184" s="1" t="s">
        <v>52</v>
      </c>
      <c r="AV184" s="1" t="s">
        <v>52</v>
      </c>
      <c r="AW184" s="1" t="s">
        <v>52</v>
      </c>
      <c r="AX184" s="1" t="s">
        <v>52</v>
      </c>
      <c r="AY184" s="1" t="s">
        <v>52</v>
      </c>
      <c r="AZ184" s="1" t="s">
        <v>52</v>
      </c>
    </row>
    <row r="185" spans="1:52" ht="30" customHeight="1">
      <c r="A185" s="20"/>
      <c r="B185" s="20"/>
      <c r="C185" s="20"/>
      <c r="D185" s="20"/>
      <c r="E185" s="22"/>
      <c r="F185" s="25"/>
      <c r="G185" s="22"/>
      <c r="H185" s="25"/>
      <c r="I185" s="22"/>
      <c r="J185" s="25"/>
      <c r="K185" s="22"/>
      <c r="L185" s="25"/>
      <c r="M185" s="20"/>
    </row>
    <row r="186" spans="1:52" ht="30" customHeight="1">
      <c r="A186" s="16" t="s">
        <v>1138</v>
      </c>
      <c r="B186" s="17"/>
      <c r="C186" s="17"/>
      <c r="D186" s="17"/>
      <c r="E186" s="21"/>
      <c r="F186" s="24"/>
      <c r="G186" s="21"/>
      <c r="H186" s="24"/>
      <c r="I186" s="21"/>
      <c r="J186" s="24"/>
      <c r="K186" s="21"/>
      <c r="L186" s="24"/>
      <c r="M186" s="18"/>
      <c r="N186" s="1" t="s">
        <v>1139</v>
      </c>
    </row>
    <row r="187" spans="1:52" ht="30" customHeight="1">
      <c r="A187" s="19" t="s">
        <v>956</v>
      </c>
      <c r="B187" s="19" t="s">
        <v>893</v>
      </c>
      <c r="C187" s="19" t="s">
        <v>894</v>
      </c>
      <c r="D187" s="20">
        <v>0.56000000000000005</v>
      </c>
      <c r="E187" s="22"/>
      <c r="F187" s="25"/>
      <c r="G187" s="22"/>
      <c r="H187" s="25"/>
      <c r="I187" s="22"/>
      <c r="J187" s="25"/>
      <c r="K187" s="22"/>
      <c r="L187" s="25"/>
      <c r="M187" s="19" t="s">
        <v>52</v>
      </c>
      <c r="N187" s="1" t="s">
        <v>1139</v>
      </c>
      <c r="O187" s="1" t="s">
        <v>957</v>
      </c>
      <c r="P187" s="1" t="s">
        <v>65</v>
      </c>
      <c r="Q187" s="1" t="s">
        <v>65</v>
      </c>
      <c r="R187" s="1" t="s">
        <v>64</v>
      </c>
      <c r="AV187" s="1" t="s">
        <v>52</v>
      </c>
      <c r="AW187" s="1" t="s">
        <v>1142</v>
      </c>
      <c r="AX187" s="1" t="s">
        <v>52</v>
      </c>
      <c r="AY187" s="1" t="s">
        <v>52</v>
      </c>
      <c r="AZ187" s="1" t="s">
        <v>52</v>
      </c>
    </row>
    <row r="188" spans="1:52" ht="30" customHeight="1">
      <c r="A188" s="19" t="s">
        <v>897</v>
      </c>
      <c r="B188" s="19" t="s">
        <v>52</v>
      </c>
      <c r="C188" s="19" t="s">
        <v>52</v>
      </c>
      <c r="D188" s="20"/>
      <c r="E188" s="22"/>
      <c r="F188" s="25"/>
      <c r="G188" s="22"/>
      <c r="H188" s="25"/>
      <c r="I188" s="22"/>
      <c r="J188" s="25"/>
      <c r="K188" s="22"/>
      <c r="L188" s="25"/>
      <c r="M188" s="19" t="s">
        <v>52</v>
      </c>
      <c r="N188" s="1" t="s">
        <v>80</v>
      </c>
      <c r="O188" s="1" t="s">
        <v>80</v>
      </c>
      <c r="P188" s="1" t="s">
        <v>52</v>
      </c>
      <c r="Q188" s="1" t="s">
        <v>52</v>
      </c>
      <c r="R188" s="1" t="s">
        <v>52</v>
      </c>
      <c r="AV188" s="1" t="s">
        <v>52</v>
      </c>
      <c r="AW188" s="1" t="s">
        <v>52</v>
      </c>
      <c r="AX188" s="1" t="s">
        <v>52</v>
      </c>
      <c r="AY188" s="1" t="s">
        <v>52</v>
      </c>
      <c r="AZ188" s="1" t="s">
        <v>52</v>
      </c>
    </row>
    <row r="189" spans="1:52" ht="30" customHeight="1">
      <c r="A189" s="20"/>
      <c r="B189" s="20"/>
      <c r="C189" s="20"/>
      <c r="D189" s="20"/>
      <c r="E189" s="22"/>
      <c r="F189" s="25"/>
      <c r="G189" s="22"/>
      <c r="H189" s="25"/>
      <c r="I189" s="22"/>
      <c r="J189" s="25"/>
      <c r="K189" s="22"/>
      <c r="L189" s="25"/>
      <c r="M189" s="20"/>
    </row>
    <row r="190" spans="1:52" ht="30" customHeight="1">
      <c r="A190" s="16" t="s">
        <v>1143</v>
      </c>
      <c r="B190" s="17"/>
      <c r="C190" s="17"/>
      <c r="D190" s="17"/>
      <c r="E190" s="21"/>
      <c r="F190" s="24"/>
      <c r="G190" s="21"/>
      <c r="H190" s="24"/>
      <c r="I190" s="21"/>
      <c r="J190" s="24"/>
      <c r="K190" s="21"/>
      <c r="L190" s="24"/>
      <c r="M190" s="18"/>
      <c r="N190" s="1" t="s">
        <v>114</v>
      </c>
    </row>
    <row r="191" spans="1:52" ht="30" customHeight="1">
      <c r="A191" s="19" t="s">
        <v>110</v>
      </c>
      <c r="B191" s="19" t="s">
        <v>1140</v>
      </c>
      <c r="C191" s="19" t="s">
        <v>112</v>
      </c>
      <c r="D191" s="20">
        <v>1</v>
      </c>
      <c r="E191" s="22"/>
      <c r="F191" s="25"/>
      <c r="G191" s="22"/>
      <c r="H191" s="25"/>
      <c r="I191" s="22"/>
      <c r="J191" s="25"/>
      <c r="K191" s="22"/>
      <c r="L191" s="25"/>
      <c r="M191" s="19" t="s">
        <v>1141</v>
      </c>
      <c r="N191" s="1" t="s">
        <v>114</v>
      </c>
      <c r="O191" s="1" t="s">
        <v>1139</v>
      </c>
      <c r="P191" s="1" t="s">
        <v>64</v>
      </c>
      <c r="Q191" s="1" t="s">
        <v>65</v>
      </c>
      <c r="R191" s="1" t="s">
        <v>65</v>
      </c>
      <c r="AV191" s="1" t="s">
        <v>52</v>
      </c>
      <c r="AW191" s="1" t="s">
        <v>1144</v>
      </c>
      <c r="AX191" s="1" t="s">
        <v>52</v>
      </c>
      <c r="AY191" s="1" t="s">
        <v>52</v>
      </c>
      <c r="AZ191" s="1" t="s">
        <v>52</v>
      </c>
    </row>
    <row r="192" spans="1:52" ht="30" customHeight="1">
      <c r="A192" s="19" t="s">
        <v>897</v>
      </c>
      <c r="B192" s="19" t="s">
        <v>52</v>
      </c>
      <c r="C192" s="19" t="s">
        <v>52</v>
      </c>
      <c r="D192" s="20"/>
      <c r="E192" s="22"/>
      <c r="F192" s="25"/>
      <c r="G192" s="22"/>
      <c r="H192" s="25"/>
      <c r="I192" s="22"/>
      <c r="J192" s="25"/>
      <c r="K192" s="22"/>
      <c r="L192" s="25"/>
      <c r="M192" s="19" t="s">
        <v>52</v>
      </c>
      <c r="N192" s="1" t="s">
        <v>80</v>
      </c>
      <c r="O192" s="1" t="s">
        <v>80</v>
      </c>
      <c r="P192" s="1" t="s">
        <v>52</v>
      </c>
      <c r="Q192" s="1" t="s">
        <v>52</v>
      </c>
      <c r="R192" s="1" t="s">
        <v>52</v>
      </c>
      <c r="AV192" s="1" t="s">
        <v>52</v>
      </c>
      <c r="AW192" s="1" t="s">
        <v>52</v>
      </c>
      <c r="AX192" s="1" t="s">
        <v>52</v>
      </c>
      <c r="AY192" s="1" t="s">
        <v>52</v>
      </c>
      <c r="AZ192" s="1" t="s">
        <v>52</v>
      </c>
    </row>
    <row r="193" spans="1:52" ht="30" customHeight="1">
      <c r="A193" s="20"/>
      <c r="B193" s="20"/>
      <c r="C193" s="20"/>
      <c r="D193" s="20"/>
      <c r="E193" s="22"/>
      <c r="F193" s="25"/>
      <c r="G193" s="22"/>
      <c r="H193" s="25"/>
      <c r="I193" s="22"/>
      <c r="J193" s="25"/>
      <c r="K193" s="22"/>
      <c r="L193" s="25"/>
      <c r="M193" s="20"/>
    </row>
    <row r="194" spans="1:52" ht="30" customHeight="1">
      <c r="A194" s="16" t="s">
        <v>1145</v>
      </c>
      <c r="B194" s="17"/>
      <c r="C194" s="17"/>
      <c r="D194" s="17"/>
      <c r="E194" s="21"/>
      <c r="F194" s="24"/>
      <c r="G194" s="21"/>
      <c r="H194" s="24"/>
      <c r="I194" s="21"/>
      <c r="J194" s="24"/>
      <c r="K194" s="21"/>
      <c r="L194" s="24"/>
      <c r="M194" s="18"/>
      <c r="N194" s="1" t="s">
        <v>1146</v>
      </c>
    </row>
    <row r="195" spans="1:52" ht="30" customHeight="1">
      <c r="A195" s="19" t="s">
        <v>956</v>
      </c>
      <c r="B195" s="19" t="s">
        <v>893</v>
      </c>
      <c r="C195" s="19" t="s">
        <v>894</v>
      </c>
      <c r="D195" s="20">
        <v>0.66</v>
      </c>
      <c r="E195" s="22"/>
      <c r="F195" s="25"/>
      <c r="G195" s="22"/>
      <c r="H195" s="25"/>
      <c r="I195" s="22"/>
      <c r="J195" s="25"/>
      <c r="K195" s="22"/>
      <c r="L195" s="25"/>
      <c r="M195" s="19" t="s">
        <v>52</v>
      </c>
      <c r="N195" s="1" t="s">
        <v>1146</v>
      </c>
      <c r="O195" s="1" t="s">
        <v>957</v>
      </c>
      <c r="P195" s="1" t="s">
        <v>65</v>
      </c>
      <c r="Q195" s="1" t="s">
        <v>65</v>
      </c>
      <c r="R195" s="1" t="s">
        <v>64</v>
      </c>
      <c r="AV195" s="1" t="s">
        <v>52</v>
      </c>
      <c r="AW195" s="1" t="s">
        <v>1150</v>
      </c>
      <c r="AX195" s="1" t="s">
        <v>52</v>
      </c>
      <c r="AY195" s="1" t="s">
        <v>52</v>
      </c>
      <c r="AZ195" s="1" t="s">
        <v>52</v>
      </c>
    </row>
    <row r="196" spans="1:52" ht="30" customHeight="1">
      <c r="A196" s="19" t="s">
        <v>897</v>
      </c>
      <c r="B196" s="19" t="s">
        <v>52</v>
      </c>
      <c r="C196" s="19" t="s">
        <v>52</v>
      </c>
      <c r="D196" s="20"/>
      <c r="E196" s="22"/>
      <c r="F196" s="25"/>
      <c r="G196" s="22"/>
      <c r="H196" s="25"/>
      <c r="I196" s="22"/>
      <c r="J196" s="25"/>
      <c r="K196" s="22"/>
      <c r="L196" s="25"/>
      <c r="M196" s="19" t="s">
        <v>52</v>
      </c>
      <c r="N196" s="1" t="s">
        <v>80</v>
      </c>
      <c r="O196" s="1" t="s">
        <v>80</v>
      </c>
      <c r="P196" s="1" t="s">
        <v>52</v>
      </c>
      <c r="Q196" s="1" t="s">
        <v>52</v>
      </c>
      <c r="R196" s="1" t="s">
        <v>52</v>
      </c>
      <c r="AV196" s="1" t="s">
        <v>52</v>
      </c>
      <c r="AW196" s="1" t="s">
        <v>52</v>
      </c>
      <c r="AX196" s="1" t="s">
        <v>52</v>
      </c>
      <c r="AY196" s="1" t="s">
        <v>52</v>
      </c>
      <c r="AZ196" s="1" t="s">
        <v>52</v>
      </c>
    </row>
    <row r="197" spans="1:52" ht="30" customHeight="1">
      <c r="A197" s="20"/>
      <c r="B197" s="20"/>
      <c r="C197" s="20"/>
      <c r="D197" s="20"/>
      <c r="E197" s="22"/>
      <c r="F197" s="25"/>
      <c r="G197" s="22"/>
      <c r="H197" s="25"/>
      <c r="I197" s="22"/>
      <c r="J197" s="25"/>
      <c r="K197" s="22"/>
      <c r="L197" s="25"/>
      <c r="M197" s="20"/>
    </row>
    <row r="198" spans="1:52" ht="30" customHeight="1">
      <c r="A198" s="16" t="s">
        <v>1151</v>
      </c>
      <c r="B198" s="17"/>
      <c r="C198" s="17"/>
      <c r="D198" s="17"/>
      <c r="E198" s="21"/>
      <c r="F198" s="24"/>
      <c r="G198" s="21"/>
      <c r="H198" s="24"/>
      <c r="I198" s="21"/>
      <c r="J198" s="24"/>
      <c r="K198" s="21"/>
      <c r="L198" s="24"/>
      <c r="M198" s="18"/>
      <c r="N198" s="1" t="s">
        <v>1136</v>
      </c>
    </row>
    <row r="199" spans="1:52" ht="30" customHeight="1">
      <c r="A199" s="19" t="s">
        <v>671</v>
      </c>
      <c r="B199" s="19" t="s">
        <v>1152</v>
      </c>
      <c r="C199" s="19" t="s">
        <v>778</v>
      </c>
      <c r="D199" s="20">
        <v>510</v>
      </c>
      <c r="E199" s="22"/>
      <c r="F199" s="25"/>
      <c r="G199" s="22"/>
      <c r="H199" s="25"/>
      <c r="I199" s="22"/>
      <c r="J199" s="25"/>
      <c r="K199" s="22"/>
      <c r="L199" s="25"/>
      <c r="M199" s="19" t="s">
        <v>1130</v>
      </c>
      <c r="N199" s="1" t="s">
        <v>1136</v>
      </c>
      <c r="O199" s="1" t="s">
        <v>1153</v>
      </c>
      <c r="P199" s="1" t="s">
        <v>65</v>
      </c>
      <c r="Q199" s="1" t="s">
        <v>65</v>
      </c>
      <c r="R199" s="1" t="s">
        <v>64</v>
      </c>
      <c r="AV199" s="1" t="s">
        <v>52</v>
      </c>
      <c r="AW199" s="1" t="s">
        <v>1154</v>
      </c>
      <c r="AX199" s="1" t="s">
        <v>52</v>
      </c>
      <c r="AY199" s="1" t="s">
        <v>52</v>
      </c>
      <c r="AZ199" s="1" t="s">
        <v>52</v>
      </c>
    </row>
    <row r="200" spans="1:52" ht="30" customHeight="1">
      <c r="A200" s="19" t="s">
        <v>667</v>
      </c>
      <c r="B200" s="19" t="s">
        <v>1155</v>
      </c>
      <c r="C200" s="19" t="s">
        <v>85</v>
      </c>
      <c r="D200" s="20">
        <v>1.1000000000000001</v>
      </c>
      <c r="E200" s="22"/>
      <c r="F200" s="25"/>
      <c r="G200" s="22"/>
      <c r="H200" s="25"/>
      <c r="I200" s="22"/>
      <c r="J200" s="25"/>
      <c r="K200" s="22"/>
      <c r="L200" s="25"/>
      <c r="M200" s="19" t="s">
        <v>1130</v>
      </c>
      <c r="N200" s="1" t="s">
        <v>1136</v>
      </c>
      <c r="O200" s="1" t="s">
        <v>1156</v>
      </c>
      <c r="P200" s="1" t="s">
        <v>65</v>
      </c>
      <c r="Q200" s="1" t="s">
        <v>65</v>
      </c>
      <c r="R200" s="1" t="s">
        <v>64</v>
      </c>
      <c r="AV200" s="1" t="s">
        <v>52</v>
      </c>
      <c r="AW200" s="1" t="s">
        <v>1157</v>
      </c>
      <c r="AX200" s="1" t="s">
        <v>52</v>
      </c>
      <c r="AY200" s="1" t="s">
        <v>52</v>
      </c>
      <c r="AZ200" s="1" t="s">
        <v>52</v>
      </c>
    </row>
    <row r="201" spans="1:52" ht="30" customHeight="1">
      <c r="A201" s="19" t="s">
        <v>956</v>
      </c>
      <c r="B201" s="19" t="s">
        <v>893</v>
      </c>
      <c r="C201" s="19" t="s">
        <v>894</v>
      </c>
      <c r="D201" s="20">
        <v>0.66</v>
      </c>
      <c r="E201" s="22"/>
      <c r="F201" s="25"/>
      <c r="G201" s="22"/>
      <c r="H201" s="25"/>
      <c r="I201" s="22"/>
      <c r="J201" s="25"/>
      <c r="K201" s="22"/>
      <c r="L201" s="25"/>
      <c r="M201" s="19" t="s">
        <v>52</v>
      </c>
      <c r="N201" s="1" t="s">
        <v>1136</v>
      </c>
      <c r="O201" s="1" t="s">
        <v>957</v>
      </c>
      <c r="P201" s="1" t="s">
        <v>65</v>
      </c>
      <c r="Q201" s="1" t="s">
        <v>65</v>
      </c>
      <c r="R201" s="1" t="s">
        <v>64</v>
      </c>
      <c r="AV201" s="1" t="s">
        <v>52</v>
      </c>
      <c r="AW201" s="1" t="s">
        <v>1158</v>
      </c>
      <c r="AX201" s="1" t="s">
        <v>52</v>
      </c>
      <c r="AY201" s="1" t="s">
        <v>52</v>
      </c>
      <c r="AZ201" s="1" t="s">
        <v>52</v>
      </c>
    </row>
    <row r="202" spans="1:52" ht="30" customHeight="1">
      <c r="A202" s="19" t="s">
        <v>897</v>
      </c>
      <c r="B202" s="19" t="s">
        <v>52</v>
      </c>
      <c r="C202" s="19" t="s">
        <v>52</v>
      </c>
      <c r="D202" s="20"/>
      <c r="E202" s="22"/>
      <c r="F202" s="25"/>
      <c r="G202" s="22"/>
      <c r="H202" s="25"/>
      <c r="I202" s="22"/>
      <c r="J202" s="25"/>
      <c r="K202" s="22"/>
      <c r="L202" s="25"/>
      <c r="M202" s="19" t="s">
        <v>52</v>
      </c>
      <c r="N202" s="1" t="s">
        <v>80</v>
      </c>
      <c r="O202" s="1" t="s">
        <v>80</v>
      </c>
      <c r="P202" s="1" t="s">
        <v>52</v>
      </c>
      <c r="Q202" s="1" t="s">
        <v>52</v>
      </c>
      <c r="R202" s="1" t="s">
        <v>52</v>
      </c>
      <c r="AV202" s="1" t="s">
        <v>52</v>
      </c>
      <c r="AW202" s="1" t="s">
        <v>52</v>
      </c>
      <c r="AX202" s="1" t="s">
        <v>52</v>
      </c>
      <c r="AY202" s="1" t="s">
        <v>52</v>
      </c>
      <c r="AZ202" s="1" t="s">
        <v>52</v>
      </c>
    </row>
    <row r="203" spans="1:52" ht="30" customHeight="1">
      <c r="A203" s="20"/>
      <c r="B203" s="20"/>
      <c r="C203" s="20"/>
      <c r="D203" s="20"/>
      <c r="E203" s="22"/>
      <c r="F203" s="25"/>
      <c r="G203" s="22"/>
      <c r="H203" s="25"/>
      <c r="I203" s="22"/>
      <c r="J203" s="25"/>
      <c r="K203" s="22"/>
      <c r="L203" s="25"/>
      <c r="M203" s="20"/>
    </row>
    <row r="204" spans="1:52" ht="30" customHeight="1">
      <c r="A204" s="16" t="s">
        <v>1159</v>
      </c>
      <c r="B204" s="17"/>
      <c r="C204" s="17"/>
      <c r="D204" s="17"/>
      <c r="E204" s="21"/>
      <c r="F204" s="24"/>
      <c r="G204" s="21"/>
      <c r="H204" s="24"/>
      <c r="I204" s="21"/>
      <c r="J204" s="24"/>
      <c r="K204" s="21"/>
      <c r="L204" s="24"/>
      <c r="M204" s="18"/>
      <c r="N204" s="1" t="s">
        <v>1160</v>
      </c>
    </row>
    <row r="205" spans="1:52" ht="30" customHeight="1">
      <c r="A205" s="19" t="s">
        <v>1162</v>
      </c>
      <c r="B205" s="19" t="s">
        <v>893</v>
      </c>
      <c r="C205" s="19" t="s">
        <v>894</v>
      </c>
      <c r="D205" s="20">
        <v>2.4E-2</v>
      </c>
      <c r="E205" s="22"/>
      <c r="F205" s="25"/>
      <c r="G205" s="22"/>
      <c r="H205" s="25"/>
      <c r="I205" s="22"/>
      <c r="J205" s="25"/>
      <c r="K205" s="22"/>
      <c r="L205" s="25"/>
      <c r="M205" s="19" t="s">
        <v>52</v>
      </c>
      <c r="N205" s="1" t="s">
        <v>1160</v>
      </c>
      <c r="O205" s="1" t="s">
        <v>1163</v>
      </c>
      <c r="P205" s="1" t="s">
        <v>65</v>
      </c>
      <c r="Q205" s="1" t="s">
        <v>65</v>
      </c>
      <c r="R205" s="1" t="s">
        <v>64</v>
      </c>
      <c r="AV205" s="1" t="s">
        <v>52</v>
      </c>
      <c r="AW205" s="1" t="s">
        <v>1164</v>
      </c>
      <c r="AX205" s="1" t="s">
        <v>52</v>
      </c>
      <c r="AY205" s="1" t="s">
        <v>52</v>
      </c>
      <c r="AZ205" s="1" t="s">
        <v>52</v>
      </c>
    </row>
    <row r="206" spans="1:52" ht="30" customHeight="1">
      <c r="A206" s="19" t="s">
        <v>897</v>
      </c>
      <c r="B206" s="19" t="s">
        <v>52</v>
      </c>
      <c r="C206" s="19" t="s">
        <v>52</v>
      </c>
      <c r="D206" s="20"/>
      <c r="E206" s="22"/>
      <c r="F206" s="25"/>
      <c r="G206" s="22"/>
      <c r="H206" s="25"/>
      <c r="I206" s="22"/>
      <c r="J206" s="25"/>
      <c r="K206" s="22"/>
      <c r="L206" s="25"/>
      <c r="M206" s="19" t="s">
        <v>52</v>
      </c>
      <c r="N206" s="1" t="s">
        <v>80</v>
      </c>
      <c r="O206" s="1" t="s">
        <v>80</v>
      </c>
      <c r="P206" s="1" t="s">
        <v>52</v>
      </c>
      <c r="Q206" s="1" t="s">
        <v>52</v>
      </c>
      <c r="R206" s="1" t="s">
        <v>52</v>
      </c>
      <c r="AV206" s="1" t="s">
        <v>52</v>
      </c>
      <c r="AW206" s="1" t="s">
        <v>52</v>
      </c>
      <c r="AX206" s="1" t="s">
        <v>52</v>
      </c>
      <c r="AY206" s="1" t="s">
        <v>52</v>
      </c>
      <c r="AZ206" s="1" t="s">
        <v>52</v>
      </c>
    </row>
    <row r="207" spans="1:52" ht="30" customHeight="1">
      <c r="A207" s="20"/>
      <c r="B207" s="20"/>
      <c r="C207" s="20"/>
      <c r="D207" s="20"/>
      <c r="E207" s="22"/>
      <c r="F207" s="25"/>
      <c r="G207" s="22"/>
      <c r="H207" s="25"/>
      <c r="I207" s="22"/>
      <c r="J207" s="25"/>
      <c r="K207" s="22"/>
      <c r="L207" s="25"/>
      <c r="M207" s="20"/>
    </row>
    <row r="208" spans="1:52" ht="30" customHeight="1">
      <c r="A208" s="16" t="s">
        <v>1165</v>
      </c>
      <c r="B208" s="17"/>
      <c r="C208" s="17"/>
      <c r="D208" s="17"/>
      <c r="E208" s="21"/>
      <c r="F208" s="24"/>
      <c r="G208" s="21"/>
      <c r="H208" s="24"/>
      <c r="I208" s="21"/>
      <c r="J208" s="24"/>
      <c r="K208" s="21"/>
      <c r="L208" s="24"/>
      <c r="M208" s="18"/>
      <c r="N208" s="1" t="s">
        <v>159</v>
      </c>
    </row>
    <row r="209" spans="1:52" ht="30" customHeight="1">
      <c r="A209" s="19" t="s">
        <v>1166</v>
      </c>
      <c r="B209" s="19" t="s">
        <v>1167</v>
      </c>
      <c r="C209" s="19" t="s">
        <v>1168</v>
      </c>
      <c r="D209" s="20">
        <v>1</v>
      </c>
      <c r="E209" s="22"/>
      <c r="F209" s="25"/>
      <c r="G209" s="22"/>
      <c r="H209" s="25"/>
      <c r="I209" s="22"/>
      <c r="J209" s="25"/>
      <c r="K209" s="22"/>
      <c r="L209" s="25"/>
      <c r="M209" s="19" t="s">
        <v>52</v>
      </c>
      <c r="N209" s="1" t="s">
        <v>159</v>
      </c>
      <c r="O209" s="1" t="s">
        <v>1169</v>
      </c>
      <c r="P209" s="1" t="s">
        <v>65</v>
      </c>
      <c r="Q209" s="1" t="s">
        <v>65</v>
      </c>
      <c r="R209" s="1" t="s">
        <v>64</v>
      </c>
      <c r="AV209" s="1" t="s">
        <v>52</v>
      </c>
      <c r="AW209" s="1" t="s">
        <v>1170</v>
      </c>
      <c r="AX209" s="1" t="s">
        <v>52</v>
      </c>
      <c r="AY209" s="1" t="s">
        <v>52</v>
      </c>
      <c r="AZ209" s="1" t="s">
        <v>52</v>
      </c>
    </row>
    <row r="210" spans="1:52" ht="30" customHeight="1">
      <c r="A210" s="19" t="s">
        <v>897</v>
      </c>
      <c r="B210" s="19" t="s">
        <v>52</v>
      </c>
      <c r="C210" s="19" t="s">
        <v>52</v>
      </c>
      <c r="D210" s="20"/>
      <c r="E210" s="22"/>
      <c r="F210" s="25"/>
      <c r="G210" s="22"/>
      <c r="H210" s="25"/>
      <c r="I210" s="22"/>
      <c r="J210" s="25"/>
      <c r="K210" s="22"/>
      <c r="L210" s="25"/>
      <c r="M210" s="19" t="s">
        <v>52</v>
      </c>
      <c r="N210" s="1" t="s">
        <v>80</v>
      </c>
      <c r="O210" s="1" t="s">
        <v>80</v>
      </c>
      <c r="P210" s="1" t="s">
        <v>52</v>
      </c>
      <c r="Q210" s="1" t="s">
        <v>52</v>
      </c>
      <c r="R210" s="1" t="s">
        <v>52</v>
      </c>
      <c r="AV210" s="1" t="s">
        <v>52</v>
      </c>
      <c r="AW210" s="1" t="s">
        <v>52</v>
      </c>
      <c r="AX210" s="1" t="s">
        <v>52</v>
      </c>
      <c r="AY210" s="1" t="s">
        <v>52</v>
      </c>
      <c r="AZ210" s="1" t="s">
        <v>52</v>
      </c>
    </row>
    <row r="211" spans="1:52" ht="30" customHeight="1">
      <c r="A211" s="20"/>
      <c r="B211" s="20"/>
      <c r="C211" s="20"/>
      <c r="D211" s="20"/>
      <c r="E211" s="22"/>
      <c r="F211" s="25"/>
      <c r="G211" s="22"/>
      <c r="H211" s="25"/>
      <c r="I211" s="22"/>
      <c r="J211" s="25"/>
      <c r="K211" s="22"/>
      <c r="L211" s="25"/>
      <c r="M211" s="20"/>
    </row>
    <row r="212" spans="1:52" ht="30" customHeight="1">
      <c r="A212" s="16" t="s">
        <v>1171</v>
      </c>
      <c r="B212" s="17"/>
      <c r="C212" s="17"/>
      <c r="D212" s="17"/>
      <c r="E212" s="21"/>
      <c r="F212" s="24"/>
      <c r="G212" s="21"/>
      <c r="H212" s="24"/>
      <c r="I212" s="21"/>
      <c r="J212" s="24"/>
      <c r="K212" s="21"/>
      <c r="L212" s="24"/>
      <c r="M212" s="18"/>
      <c r="N212" s="1" t="s">
        <v>163</v>
      </c>
    </row>
    <row r="213" spans="1:52" ht="30" customHeight="1">
      <c r="A213" s="19" t="s">
        <v>1166</v>
      </c>
      <c r="B213" s="19" t="s">
        <v>1172</v>
      </c>
      <c r="C213" s="19" t="s">
        <v>1168</v>
      </c>
      <c r="D213" s="20">
        <v>1</v>
      </c>
      <c r="E213" s="22"/>
      <c r="F213" s="25"/>
      <c r="G213" s="22"/>
      <c r="H213" s="25"/>
      <c r="I213" s="22"/>
      <c r="J213" s="25"/>
      <c r="K213" s="22"/>
      <c r="L213" s="25"/>
      <c r="M213" s="19" t="s">
        <v>52</v>
      </c>
      <c r="N213" s="1" t="s">
        <v>163</v>
      </c>
      <c r="O213" s="1" t="s">
        <v>1173</v>
      </c>
      <c r="P213" s="1" t="s">
        <v>65</v>
      </c>
      <c r="Q213" s="1" t="s">
        <v>65</v>
      </c>
      <c r="R213" s="1" t="s">
        <v>64</v>
      </c>
      <c r="AV213" s="1" t="s">
        <v>52</v>
      </c>
      <c r="AW213" s="1" t="s">
        <v>1174</v>
      </c>
      <c r="AX213" s="1" t="s">
        <v>52</v>
      </c>
      <c r="AY213" s="1" t="s">
        <v>52</v>
      </c>
      <c r="AZ213" s="1" t="s">
        <v>52</v>
      </c>
    </row>
    <row r="214" spans="1:52" ht="30" customHeight="1">
      <c r="A214" s="19" t="s">
        <v>897</v>
      </c>
      <c r="B214" s="19" t="s">
        <v>52</v>
      </c>
      <c r="C214" s="19" t="s">
        <v>52</v>
      </c>
      <c r="D214" s="20"/>
      <c r="E214" s="22"/>
      <c r="F214" s="25"/>
      <c r="G214" s="22"/>
      <c r="H214" s="25"/>
      <c r="I214" s="22"/>
      <c r="J214" s="25"/>
      <c r="K214" s="22"/>
      <c r="L214" s="25"/>
      <c r="M214" s="19" t="s">
        <v>52</v>
      </c>
      <c r="N214" s="1" t="s">
        <v>80</v>
      </c>
      <c r="O214" s="1" t="s">
        <v>80</v>
      </c>
      <c r="P214" s="1" t="s">
        <v>52</v>
      </c>
      <c r="Q214" s="1" t="s">
        <v>52</v>
      </c>
      <c r="R214" s="1" t="s">
        <v>52</v>
      </c>
      <c r="AV214" s="1" t="s">
        <v>52</v>
      </c>
      <c r="AW214" s="1" t="s">
        <v>52</v>
      </c>
      <c r="AX214" s="1" t="s">
        <v>52</v>
      </c>
      <c r="AY214" s="1" t="s">
        <v>52</v>
      </c>
      <c r="AZ214" s="1" t="s">
        <v>52</v>
      </c>
    </row>
    <row r="215" spans="1:52" ht="30" customHeight="1">
      <c r="A215" s="20"/>
      <c r="B215" s="20"/>
      <c r="C215" s="20"/>
      <c r="D215" s="20"/>
      <c r="E215" s="22"/>
      <c r="F215" s="25"/>
      <c r="G215" s="22"/>
      <c r="H215" s="25"/>
      <c r="I215" s="22"/>
      <c r="J215" s="25"/>
      <c r="K215" s="22"/>
      <c r="L215" s="25"/>
      <c r="M215" s="20"/>
    </row>
    <row r="216" spans="1:52" ht="30" customHeight="1">
      <c r="A216" s="16" t="s">
        <v>1175</v>
      </c>
      <c r="B216" s="17"/>
      <c r="C216" s="17"/>
      <c r="D216" s="17"/>
      <c r="E216" s="21"/>
      <c r="F216" s="24"/>
      <c r="G216" s="21"/>
      <c r="H216" s="24"/>
      <c r="I216" s="21"/>
      <c r="J216" s="24"/>
      <c r="K216" s="21"/>
      <c r="L216" s="24"/>
      <c r="M216" s="18"/>
      <c r="N216" s="1" t="s">
        <v>1176</v>
      </c>
    </row>
    <row r="217" spans="1:52" ht="30" customHeight="1">
      <c r="A217" s="19" t="s">
        <v>1179</v>
      </c>
      <c r="B217" s="19" t="s">
        <v>1009</v>
      </c>
      <c r="C217" s="19" t="s">
        <v>894</v>
      </c>
      <c r="D217" s="20">
        <v>2.5000000000000001E-2</v>
      </c>
      <c r="E217" s="22"/>
      <c r="F217" s="25"/>
      <c r="G217" s="22"/>
      <c r="H217" s="25"/>
      <c r="I217" s="22"/>
      <c r="J217" s="25"/>
      <c r="K217" s="22"/>
      <c r="L217" s="25"/>
      <c r="M217" s="19" t="s">
        <v>52</v>
      </c>
      <c r="N217" s="1" t="s">
        <v>1176</v>
      </c>
      <c r="O217" s="1" t="s">
        <v>1180</v>
      </c>
      <c r="P217" s="1" t="s">
        <v>65</v>
      </c>
      <c r="Q217" s="1" t="s">
        <v>65</v>
      </c>
      <c r="R217" s="1" t="s">
        <v>64</v>
      </c>
      <c r="AV217" s="1" t="s">
        <v>52</v>
      </c>
      <c r="AW217" s="1" t="s">
        <v>1181</v>
      </c>
      <c r="AX217" s="1" t="s">
        <v>52</v>
      </c>
      <c r="AY217" s="1" t="s">
        <v>52</v>
      </c>
      <c r="AZ217" s="1" t="s">
        <v>52</v>
      </c>
    </row>
    <row r="218" spans="1:52" ht="30" customHeight="1">
      <c r="A218" s="19" t="s">
        <v>897</v>
      </c>
      <c r="B218" s="19" t="s">
        <v>52</v>
      </c>
      <c r="C218" s="19" t="s">
        <v>52</v>
      </c>
      <c r="D218" s="20"/>
      <c r="E218" s="22"/>
      <c r="F218" s="25"/>
      <c r="G218" s="22"/>
      <c r="H218" s="25"/>
      <c r="I218" s="22"/>
      <c r="J218" s="25"/>
      <c r="K218" s="22"/>
      <c r="L218" s="25"/>
      <c r="M218" s="19" t="s">
        <v>52</v>
      </c>
      <c r="N218" s="1" t="s">
        <v>80</v>
      </c>
      <c r="O218" s="1" t="s">
        <v>80</v>
      </c>
      <c r="P218" s="1" t="s">
        <v>52</v>
      </c>
      <c r="Q218" s="1" t="s">
        <v>52</v>
      </c>
      <c r="R218" s="1" t="s">
        <v>52</v>
      </c>
      <c r="AV218" s="1" t="s">
        <v>52</v>
      </c>
      <c r="AW218" s="1" t="s">
        <v>52</v>
      </c>
      <c r="AX218" s="1" t="s">
        <v>52</v>
      </c>
      <c r="AY218" s="1" t="s">
        <v>52</v>
      </c>
      <c r="AZ218" s="1" t="s">
        <v>52</v>
      </c>
    </row>
    <row r="219" spans="1:52" ht="30" customHeight="1">
      <c r="A219" s="20"/>
      <c r="B219" s="20"/>
      <c r="C219" s="20"/>
      <c r="D219" s="20"/>
      <c r="E219" s="22"/>
      <c r="F219" s="25"/>
      <c r="G219" s="22"/>
      <c r="H219" s="25"/>
      <c r="I219" s="22"/>
      <c r="J219" s="25"/>
      <c r="K219" s="22"/>
      <c r="L219" s="25"/>
      <c r="M219" s="20"/>
    </row>
    <row r="220" spans="1:52" ht="30" customHeight="1">
      <c r="A220" s="16" t="s">
        <v>1182</v>
      </c>
      <c r="B220" s="17"/>
      <c r="C220" s="17"/>
      <c r="D220" s="17"/>
      <c r="E220" s="21"/>
      <c r="F220" s="24"/>
      <c r="G220" s="21"/>
      <c r="H220" s="24"/>
      <c r="I220" s="21"/>
      <c r="J220" s="24"/>
      <c r="K220" s="21"/>
      <c r="L220" s="24"/>
      <c r="M220" s="18"/>
      <c r="N220" s="1" t="s">
        <v>362</v>
      </c>
    </row>
    <row r="221" spans="1:52" ht="30" customHeight="1">
      <c r="A221" s="19" t="s">
        <v>1183</v>
      </c>
      <c r="B221" s="19" t="s">
        <v>1184</v>
      </c>
      <c r="C221" s="19" t="s">
        <v>886</v>
      </c>
      <c r="D221" s="20">
        <v>0.03</v>
      </c>
      <c r="E221" s="22"/>
      <c r="F221" s="25"/>
      <c r="G221" s="22"/>
      <c r="H221" s="25"/>
      <c r="I221" s="22"/>
      <c r="J221" s="25"/>
      <c r="K221" s="22"/>
      <c r="L221" s="25"/>
      <c r="M221" s="19" t="s">
        <v>52</v>
      </c>
      <c r="N221" s="1" t="s">
        <v>362</v>
      </c>
      <c r="O221" s="1" t="s">
        <v>1185</v>
      </c>
      <c r="P221" s="1" t="s">
        <v>65</v>
      </c>
      <c r="Q221" s="1" t="s">
        <v>65</v>
      </c>
      <c r="R221" s="1" t="s">
        <v>64</v>
      </c>
      <c r="AV221" s="1" t="s">
        <v>52</v>
      </c>
      <c r="AW221" s="1" t="s">
        <v>1186</v>
      </c>
      <c r="AX221" s="1" t="s">
        <v>52</v>
      </c>
      <c r="AY221" s="1" t="s">
        <v>52</v>
      </c>
      <c r="AZ221" s="1" t="s">
        <v>52</v>
      </c>
    </row>
    <row r="222" spans="1:52" ht="30" customHeight="1">
      <c r="A222" s="19" t="s">
        <v>897</v>
      </c>
      <c r="B222" s="19" t="s">
        <v>52</v>
      </c>
      <c r="C222" s="19" t="s">
        <v>52</v>
      </c>
      <c r="D222" s="20"/>
      <c r="E222" s="22"/>
      <c r="F222" s="25"/>
      <c r="G222" s="22"/>
      <c r="H222" s="25"/>
      <c r="I222" s="22"/>
      <c r="J222" s="25"/>
      <c r="K222" s="22"/>
      <c r="L222" s="25"/>
      <c r="M222" s="19" t="s">
        <v>52</v>
      </c>
      <c r="N222" s="1" t="s">
        <v>80</v>
      </c>
      <c r="O222" s="1" t="s">
        <v>80</v>
      </c>
      <c r="P222" s="1" t="s">
        <v>52</v>
      </c>
      <c r="Q222" s="1" t="s">
        <v>52</v>
      </c>
      <c r="R222" s="1" t="s">
        <v>52</v>
      </c>
      <c r="AV222" s="1" t="s">
        <v>52</v>
      </c>
      <c r="AW222" s="1" t="s">
        <v>52</v>
      </c>
      <c r="AX222" s="1" t="s">
        <v>52</v>
      </c>
      <c r="AY222" s="1" t="s">
        <v>52</v>
      </c>
      <c r="AZ222" s="1" t="s">
        <v>52</v>
      </c>
    </row>
    <row r="223" spans="1:52" ht="30" customHeight="1">
      <c r="A223" s="20"/>
      <c r="B223" s="20"/>
      <c r="C223" s="20"/>
      <c r="D223" s="20"/>
      <c r="E223" s="22"/>
      <c r="F223" s="25"/>
      <c r="G223" s="22"/>
      <c r="H223" s="25"/>
      <c r="I223" s="22"/>
      <c r="J223" s="25"/>
      <c r="K223" s="22"/>
      <c r="L223" s="25"/>
      <c r="M223" s="20"/>
    </row>
    <row r="224" spans="1:52" ht="30" customHeight="1">
      <c r="A224" s="16" t="s">
        <v>1187</v>
      </c>
      <c r="B224" s="17"/>
      <c r="C224" s="17"/>
      <c r="D224" s="17"/>
      <c r="E224" s="21"/>
      <c r="F224" s="24"/>
      <c r="G224" s="21"/>
      <c r="H224" s="24"/>
      <c r="I224" s="21"/>
      <c r="J224" s="24"/>
      <c r="K224" s="21"/>
      <c r="L224" s="24"/>
      <c r="M224" s="18"/>
      <c r="N224" s="1" t="s">
        <v>1188</v>
      </c>
    </row>
    <row r="225" spans="1:52" ht="30" customHeight="1">
      <c r="A225" s="19" t="s">
        <v>1183</v>
      </c>
      <c r="B225" s="19" t="s">
        <v>1191</v>
      </c>
      <c r="C225" s="19" t="s">
        <v>886</v>
      </c>
      <c r="D225" s="20">
        <v>0.03</v>
      </c>
      <c r="E225" s="22"/>
      <c r="F225" s="25"/>
      <c r="G225" s="22"/>
      <c r="H225" s="25"/>
      <c r="I225" s="22"/>
      <c r="J225" s="25"/>
      <c r="K225" s="22"/>
      <c r="L225" s="25"/>
      <c r="M225" s="19" t="s">
        <v>52</v>
      </c>
      <c r="N225" s="1" t="s">
        <v>1188</v>
      </c>
      <c r="O225" s="1" t="s">
        <v>1192</v>
      </c>
      <c r="P225" s="1" t="s">
        <v>65</v>
      </c>
      <c r="Q225" s="1" t="s">
        <v>65</v>
      </c>
      <c r="R225" s="1" t="s">
        <v>64</v>
      </c>
      <c r="AV225" s="1" t="s">
        <v>52</v>
      </c>
      <c r="AW225" s="1" t="s">
        <v>1193</v>
      </c>
      <c r="AX225" s="1" t="s">
        <v>52</v>
      </c>
      <c r="AY225" s="1" t="s">
        <v>52</v>
      </c>
      <c r="AZ225" s="1" t="s">
        <v>52</v>
      </c>
    </row>
    <row r="226" spans="1:52" ht="30" customHeight="1">
      <c r="A226" s="19" t="s">
        <v>1177</v>
      </c>
      <c r="B226" s="19" t="s">
        <v>317</v>
      </c>
      <c r="C226" s="19" t="s">
        <v>120</v>
      </c>
      <c r="D226" s="20">
        <v>1</v>
      </c>
      <c r="E226" s="22"/>
      <c r="F226" s="25"/>
      <c r="G226" s="22"/>
      <c r="H226" s="25"/>
      <c r="I226" s="22"/>
      <c r="J226" s="25"/>
      <c r="K226" s="22"/>
      <c r="L226" s="25"/>
      <c r="M226" s="19" t="s">
        <v>1178</v>
      </c>
      <c r="N226" s="1" t="s">
        <v>1188</v>
      </c>
      <c r="O226" s="1" t="s">
        <v>1176</v>
      </c>
      <c r="P226" s="1" t="s">
        <v>64</v>
      </c>
      <c r="Q226" s="1" t="s">
        <v>65</v>
      </c>
      <c r="R226" s="1" t="s">
        <v>65</v>
      </c>
      <c r="AV226" s="1" t="s">
        <v>52</v>
      </c>
      <c r="AW226" s="1" t="s">
        <v>1194</v>
      </c>
      <c r="AX226" s="1" t="s">
        <v>52</v>
      </c>
      <c r="AY226" s="1" t="s">
        <v>52</v>
      </c>
      <c r="AZ226" s="1" t="s">
        <v>52</v>
      </c>
    </row>
    <row r="227" spans="1:52" ht="30" customHeight="1">
      <c r="A227" s="19" t="s">
        <v>897</v>
      </c>
      <c r="B227" s="19" t="s">
        <v>52</v>
      </c>
      <c r="C227" s="19" t="s">
        <v>52</v>
      </c>
      <c r="D227" s="20"/>
      <c r="E227" s="22"/>
      <c r="F227" s="25"/>
      <c r="G227" s="22"/>
      <c r="H227" s="25"/>
      <c r="I227" s="22"/>
      <c r="J227" s="25"/>
      <c r="K227" s="22"/>
      <c r="L227" s="25"/>
      <c r="M227" s="19" t="s">
        <v>52</v>
      </c>
      <c r="N227" s="1" t="s">
        <v>80</v>
      </c>
      <c r="O227" s="1" t="s">
        <v>80</v>
      </c>
      <c r="P227" s="1" t="s">
        <v>52</v>
      </c>
      <c r="Q227" s="1" t="s">
        <v>52</v>
      </c>
      <c r="R227" s="1" t="s">
        <v>52</v>
      </c>
      <c r="AV227" s="1" t="s">
        <v>52</v>
      </c>
      <c r="AW227" s="1" t="s">
        <v>52</v>
      </c>
      <c r="AX227" s="1" t="s">
        <v>52</v>
      </c>
      <c r="AY227" s="1" t="s">
        <v>52</v>
      </c>
      <c r="AZ227" s="1" t="s">
        <v>52</v>
      </c>
    </row>
    <row r="228" spans="1:52" ht="30" customHeight="1">
      <c r="A228" s="20"/>
      <c r="B228" s="20"/>
      <c r="C228" s="20"/>
      <c r="D228" s="20"/>
      <c r="E228" s="22"/>
      <c r="F228" s="25"/>
      <c r="G228" s="22"/>
      <c r="H228" s="25"/>
      <c r="I228" s="22"/>
      <c r="J228" s="25"/>
      <c r="K228" s="22"/>
      <c r="L228" s="25"/>
      <c r="M228" s="20"/>
    </row>
    <row r="229" spans="1:52" ht="30" customHeight="1">
      <c r="A229" s="16" t="s">
        <v>1195</v>
      </c>
      <c r="B229" s="17"/>
      <c r="C229" s="17"/>
      <c r="D229" s="17"/>
      <c r="E229" s="21"/>
      <c r="F229" s="24"/>
      <c r="G229" s="21"/>
      <c r="H229" s="24"/>
      <c r="I229" s="21"/>
      <c r="J229" s="24"/>
      <c r="K229" s="21"/>
      <c r="L229" s="24"/>
      <c r="M229" s="18"/>
      <c r="N229" s="1" t="s">
        <v>168</v>
      </c>
    </row>
    <row r="230" spans="1:52" ht="30" customHeight="1">
      <c r="A230" s="19" t="s">
        <v>1183</v>
      </c>
      <c r="B230" s="19" t="s">
        <v>1184</v>
      </c>
      <c r="C230" s="19" t="s">
        <v>886</v>
      </c>
      <c r="D230" s="20">
        <v>0.06</v>
      </c>
      <c r="E230" s="22"/>
      <c r="F230" s="25"/>
      <c r="G230" s="22"/>
      <c r="H230" s="25"/>
      <c r="I230" s="22"/>
      <c r="J230" s="25"/>
      <c r="K230" s="22"/>
      <c r="L230" s="25"/>
      <c r="M230" s="19" t="s">
        <v>52</v>
      </c>
      <c r="N230" s="1" t="s">
        <v>168</v>
      </c>
      <c r="O230" s="1" t="s">
        <v>1185</v>
      </c>
      <c r="P230" s="1" t="s">
        <v>65</v>
      </c>
      <c r="Q230" s="1" t="s">
        <v>65</v>
      </c>
      <c r="R230" s="1" t="s">
        <v>64</v>
      </c>
      <c r="AV230" s="1" t="s">
        <v>52</v>
      </c>
      <c r="AW230" s="1" t="s">
        <v>1196</v>
      </c>
      <c r="AX230" s="1" t="s">
        <v>52</v>
      </c>
      <c r="AY230" s="1" t="s">
        <v>52</v>
      </c>
      <c r="AZ230" s="1" t="s">
        <v>52</v>
      </c>
    </row>
    <row r="231" spans="1:52" ht="30" customHeight="1">
      <c r="A231" s="19" t="s">
        <v>1177</v>
      </c>
      <c r="B231" s="19" t="s">
        <v>317</v>
      </c>
      <c r="C231" s="19" t="s">
        <v>120</v>
      </c>
      <c r="D231" s="20">
        <v>1</v>
      </c>
      <c r="E231" s="22"/>
      <c r="F231" s="25"/>
      <c r="G231" s="22"/>
      <c r="H231" s="25"/>
      <c r="I231" s="22"/>
      <c r="J231" s="25"/>
      <c r="K231" s="22"/>
      <c r="L231" s="25"/>
      <c r="M231" s="19" t="s">
        <v>1178</v>
      </c>
      <c r="N231" s="1" t="s">
        <v>168</v>
      </c>
      <c r="O231" s="1" t="s">
        <v>1176</v>
      </c>
      <c r="P231" s="1" t="s">
        <v>64</v>
      </c>
      <c r="Q231" s="1" t="s">
        <v>65</v>
      </c>
      <c r="R231" s="1" t="s">
        <v>65</v>
      </c>
      <c r="AV231" s="1" t="s">
        <v>52</v>
      </c>
      <c r="AW231" s="1" t="s">
        <v>1197</v>
      </c>
      <c r="AX231" s="1" t="s">
        <v>52</v>
      </c>
      <c r="AY231" s="1" t="s">
        <v>52</v>
      </c>
      <c r="AZ231" s="1" t="s">
        <v>52</v>
      </c>
    </row>
    <row r="232" spans="1:52" ht="30" customHeight="1">
      <c r="A232" s="19" t="s">
        <v>897</v>
      </c>
      <c r="B232" s="19" t="s">
        <v>52</v>
      </c>
      <c r="C232" s="19" t="s">
        <v>52</v>
      </c>
      <c r="D232" s="20"/>
      <c r="E232" s="22"/>
      <c r="F232" s="25"/>
      <c r="G232" s="22"/>
      <c r="H232" s="25"/>
      <c r="I232" s="22"/>
      <c r="J232" s="25"/>
      <c r="K232" s="22"/>
      <c r="L232" s="25"/>
      <c r="M232" s="19" t="s">
        <v>52</v>
      </c>
      <c r="N232" s="1" t="s">
        <v>80</v>
      </c>
      <c r="O232" s="1" t="s">
        <v>80</v>
      </c>
      <c r="P232" s="1" t="s">
        <v>52</v>
      </c>
      <c r="Q232" s="1" t="s">
        <v>52</v>
      </c>
      <c r="R232" s="1" t="s">
        <v>52</v>
      </c>
      <c r="AV232" s="1" t="s">
        <v>52</v>
      </c>
      <c r="AW232" s="1" t="s">
        <v>52</v>
      </c>
      <c r="AX232" s="1" t="s">
        <v>52</v>
      </c>
      <c r="AY232" s="1" t="s">
        <v>52</v>
      </c>
      <c r="AZ232" s="1" t="s">
        <v>52</v>
      </c>
    </row>
    <row r="233" spans="1:52" ht="30" customHeight="1">
      <c r="A233" s="20"/>
      <c r="B233" s="20"/>
      <c r="C233" s="20"/>
      <c r="D233" s="20"/>
      <c r="E233" s="22"/>
      <c r="F233" s="25"/>
      <c r="G233" s="22"/>
      <c r="H233" s="25"/>
      <c r="I233" s="22"/>
      <c r="J233" s="25"/>
      <c r="K233" s="22"/>
      <c r="L233" s="25"/>
      <c r="M233" s="20"/>
    </row>
    <row r="234" spans="1:52" ht="30" customHeight="1">
      <c r="A234" s="16" t="s">
        <v>1198</v>
      </c>
      <c r="B234" s="17"/>
      <c r="C234" s="17"/>
      <c r="D234" s="17"/>
      <c r="E234" s="21"/>
      <c r="F234" s="24"/>
      <c r="G234" s="21"/>
      <c r="H234" s="24"/>
      <c r="I234" s="21"/>
      <c r="J234" s="24"/>
      <c r="K234" s="21"/>
      <c r="L234" s="24"/>
      <c r="M234" s="18"/>
      <c r="N234" s="1" t="s">
        <v>173</v>
      </c>
    </row>
    <row r="235" spans="1:52" ht="30" customHeight="1">
      <c r="A235" s="19" t="s">
        <v>1133</v>
      </c>
      <c r="B235" s="19" t="s">
        <v>1134</v>
      </c>
      <c r="C235" s="19" t="s">
        <v>85</v>
      </c>
      <c r="D235" s="20">
        <v>1.7999999999999999E-2</v>
      </c>
      <c r="E235" s="22"/>
      <c r="F235" s="25"/>
      <c r="G235" s="22"/>
      <c r="H235" s="25"/>
      <c r="I235" s="22"/>
      <c r="J235" s="25"/>
      <c r="K235" s="22"/>
      <c r="L235" s="25"/>
      <c r="M235" s="19" t="s">
        <v>1135</v>
      </c>
      <c r="N235" s="1" t="s">
        <v>173</v>
      </c>
      <c r="O235" s="1" t="s">
        <v>1136</v>
      </c>
      <c r="P235" s="1" t="s">
        <v>64</v>
      </c>
      <c r="Q235" s="1" t="s">
        <v>65</v>
      </c>
      <c r="R235" s="1" t="s">
        <v>65</v>
      </c>
      <c r="AV235" s="1" t="s">
        <v>52</v>
      </c>
      <c r="AW235" s="1" t="s">
        <v>1199</v>
      </c>
      <c r="AX235" s="1" t="s">
        <v>52</v>
      </c>
      <c r="AY235" s="1" t="s">
        <v>52</v>
      </c>
      <c r="AZ235" s="1" t="s">
        <v>52</v>
      </c>
    </row>
    <row r="236" spans="1:52" ht="30" customHeight="1">
      <c r="A236" s="19" t="s">
        <v>1200</v>
      </c>
      <c r="B236" s="19" t="s">
        <v>1201</v>
      </c>
      <c r="C236" s="19" t="s">
        <v>69</v>
      </c>
      <c r="D236" s="20">
        <v>1</v>
      </c>
      <c r="E236" s="22"/>
      <c r="F236" s="25"/>
      <c r="G236" s="22"/>
      <c r="H236" s="25"/>
      <c r="I236" s="22"/>
      <c r="J236" s="25"/>
      <c r="K236" s="22"/>
      <c r="L236" s="25"/>
      <c r="M236" s="19" t="s">
        <v>1202</v>
      </c>
      <c r="N236" s="1" t="s">
        <v>173</v>
      </c>
      <c r="O236" s="1" t="s">
        <v>1203</v>
      </c>
      <c r="P236" s="1" t="s">
        <v>64</v>
      </c>
      <c r="Q236" s="1" t="s">
        <v>65</v>
      </c>
      <c r="R236" s="1" t="s">
        <v>65</v>
      </c>
      <c r="AV236" s="1" t="s">
        <v>52</v>
      </c>
      <c r="AW236" s="1" t="s">
        <v>1204</v>
      </c>
      <c r="AX236" s="1" t="s">
        <v>52</v>
      </c>
      <c r="AY236" s="1" t="s">
        <v>52</v>
      </c>
      <c r="AZ236" s="1" t="s">
        <v>52</v>
      </c>
    </row>
    <row r="237" spans="1:52" ht="30" customHeight="1">
      <c r="A237" s="19" t="s">
        <v>897</v>
      </c>
      <c r="B237" s="19" t="s">
        <v>52</v>
      </c>
      <c r="C237" s="19" t="s">
        <v>52</v>
      </c>
      <c r="D237" s="20"/>
      <c r="E237" s="22"/>
      <c r="F237" s="25"/>
      <c r="G237" s="22"/>
      <c r="H237" s="25"/>
      <c r="I237" s="22"/>
      <c r="J237" s="25"/>
      <c r="K237" s="22"/>
      <c r="L237" s="25"/>
      <c r="M237" s="19" t="s">
        <v>52</v>
      </c>
      <c r="N237" s="1" t="s">
        <v>80</v>
      </c>
      <c r="O237" s="1" t="s">
        <v>80</v>
      </c>
      <c r="P237" s="1" t="s">
        <v>52</v>
      </c>
      <c r="Q237" s="1" t="s">
        <v>52</v>
      </c>
      <c r="R237" s="1" t="s">
        <v>52</v>
      </c>
      <c r="AV237" s="1" t="s">
        <v>52</v>
      </c>
      <c r="AW237" s="1" t="s">
        <v>52</v>
      </c>
      <c r="AX237" s="1" t="s">
        <v>52</v>
      </c>
      <c r="AY237" s="1" t="s">
        <v>52</v>
      </c>
      <c r="AZ237" s="1" t="s">
        <v>52</v>
      </c>
    </row>
    <row r="238" spans="1:52" ht="30" customHeight="1">
      <c r="A238" s="20"/>
      <c r="B238" s="20"/>
      <c r="C238" s="20"/>
      <c r="D238" s="20"/>
      <c r="E238" s="22"/>
      <c r="F238" s="25"/>
      <c r="G238" s="22"/>
      <c r="H238" s="25"/>
      <c r="I238" s="22"/>
      <c r="J238" s="25"/>
      <c r="K238" s="22"/>
      <c r="L238" s="25"/>
      <c r="M238" s="20"/>
    </row>
    <row r="239" spans="1:52" ht="30" customHeight="1">
      <c r="A239" s="16" t="s">
        <v>1205</v>
      </c>
      <c r="B239" s="17"/>
      <c r="C239" s="17"/>
      <c r="D239" s="17"/>
      <c r="E239" s="21"/>
      <c r="F239" s="24"/>
      <c r="G239" s="21"/>
      <c r="H239" s="24"/>
      <c r="I239" s="21"/>
      <c r="J239" s="24"/>
      <c r="K239" s="21"/>
      <c r="L239" s="24"/>
      <c r="M239" s="18"/>
      <c r="N239" s="1" t="s">
        <v>178</v>
      </c>
    </row>
    <row r="240" spans="1:52" ht="30" customHeight="1">
      <c r="A240" s="19" t="s">
        <v>1133</v>
      </c>
      <c r="B240" s="19" t="s">
        <v>1134</v>
      </c>
      <c r="C240" s="19" t="s">
        <v>85</v>
      </c>
      <c r="D240" s="20">
        <v>2.4E-2</v>
      </c>
      <c r="E240" s="22"/>
      <c r="F240" s="25"/>
      <c r="G240" s="22"/>
      <c r="H240" s="25"/>
      <c r="I240" s="22"/>
      <c r="J240" s="25"/>
      <c r="K240" s="22"/>
      <c r="L240" s="25"/>
      <c r="M240" s="19" t="s">
        <v>1135</v>
      </c>
      <c r="N240" s="1" t="s">
        <v>178</v>
      </c>
      <c r="O240" s="1" t="s">
        <v>1136</v>
      </c>
      <c r="P240" s="1" t="s">
        <v>64</v>
      </c>
      <c r="Q240" s="1" t="s">
        <v>65</v>
      </c>
      <c r="R240" s="1" t="s">
        <v>65</v>
      </c>
      <c r="AV240" s="1" t="s">
        <v>52</v>
      </c>
      <c r="AW240" s="1" t="s">
        <v>1206</v>
      </c>
      <c r="AX240" s="1" t="s">
        <v>52</v>
      </c>
      <c r="AY240" s="1" t="s">
        <v>52</v>
      </c>
      <c r="AZ240" s="1" t="s">
        <v>52</v>
      </c>
    </row>
    <row r="241" spans="1:52" ht="30" customHeight="1">
      <c r="A241" s="19" t="s">
        <v>1200</v>
      </c>
      <c r="B241" s="19" t="s">
        <v>1207</v>
      </c>
      <c r="C241" s="19" t="s">
        <v>69</v>
      </c>
      <c r="D241" s="20">
        <v>1</v>
      </c>
      <c r="E241" s="22"/>
      <c r="F241" s="25"/>
      <c r="G241" s="22"/>
      <c r="H241" s="25"/>
      <c r="I241" s="22"/>
      <c r="J241" s="25"/>
      <c r="K241" s="22"/>
      <c r="L241" s="25"/>
      <c r="M241" s="19" t="s">
        <v>1208</v>
      </c>
      <c r="N241" s="1" t="s">
        <v>178</v>
      </c>
      <c r="O241" s="1" t="s">
        <v>1209</v>
      </c>
      <c r="P241" s="1" t="s">
        <v>64</v>
      </c>
      <c r="Q241" s="1" t="s">
        <v>65</v>
      </c>
      <c r="R241" s="1" t="s">
        <v>65</v>
      </c>
      <c r="AV241" s="1" t="s">
        <v>52</v>
      </c>
      <c r="AW241" s="1" t="s">
        <v>1210</v>
      </c>
      <c r="AX241" s="1" t="s">
        <v>52</v>
      </c>
      <c r="AY241" s="1" t="s">
        <v>52</v>
      </c>
      <c r="AZ241" s="1" t="s">
        <v>52</v>
      </c>
    </row>
    <row r="242" spans="1:52" ht="30" customHeight="1">
      <c r="A242" s="19" t="s">
        <v>897</v>
      </c>
      <c r="B242" s="19" t="s">
        <v>52</v>
      </c>
      <c r="C242" s="19" t="s">
        <v>52</v>
      </c>
      <c r="D242" s="20"/>
      <c r="E242" s="22"/>
      <c r="F242" s="25"/>
      <c r="G242" s="22"/>
      <c r="H242" s="25"/>
      <c r="I242" s="22"/>
      <c r="J242" s="25"/>
      <c r="K242" s="22"/>
      <c r="L242" s="25"/>
      <c r="M242" s="19" t="s">
        <v>52</v>
      </c>
      <c r="N242" s="1" t="s">
        <v>80</v>
      </c>
      <c r="O242" s="1" t="s">
        <v>80</v>
      </c>
      <c r="P242" s="1" t="s">
        <v>52</v>
      </c>
      <c r="Q242" s="1" t="s">
        <v>52</v>
      </c>
      <c r="R242" s="1" t="s">
        <v>52</v>
      </c>
      <c r="AV242" s="1" t="s">
        <v>52</v>
      </c>
      <c r="AW242" s="1" t="s">
        <v>52</v>
      </c>
      <c r="AX242" s="1" t="s">
        <v>52</v>
      </c>
      <c r="AY242" s="1" t="s">
        <v>52</v>
      </c>
      <c r="AZ242" s="1" t="s">
        <v>52</v>
      </c>
    </row>
    <row r="243" spans="1:52" ht="30" customHeight="1">
      <c r="A243" s="20"/>
      <c r="B243" s="20"/>
      <c r="C243" s="20"/>
      <c r="D243" s="20"/>
      <c r="E243" s="22"/>
      <c r="F243" s="25"/>
      <c r="G243" s="22"/>
      <c r="H243" s="25"/>
      <c r="I243" s="22"/>
      <c r="J243" s="25"/>
      <c r="K243" s="22"/>
      <c r="L243" s="25"/>
      <c r="M243" s="20"/>
    </row>
    <row r="244" spans="1:52" ht="30" customHeight="1">
      <c r="A244" s="16" t="s">
        <v>1211</v>
      </c>
      <c r="B244" s="17"/>
      <c r="C244" s="17"/>
      <c r="D244" s="17"/>
      <c r="E244" s="21"/>
      <c r="F244" s="24"/>
      <c r="G244" s="21"/>
      <c r="H244" s="24"/>
      <c r="I244" s="21"/>
      <c r="J244" s="24"/>
      <c r="K244" s="21"/>
      <c r="L244" s="24"/>
      <c r="M244" s="18"/>
      <c r="N244" s="1" t="s">
        <v>1212</v>
      </c>
    </row>
    <row r="245" spans="1:52" ht="30" customHeight="1">
      <c r="A245" s="19" t="s">
        <v>1216</v>
      </c>
      <c r="B245" s="19" t="s">
        <v>1217</v>
      </c>
      <c r="C245" s="19" t="s">
        <v>120</v>
      </c>
      <c r="D245" s="20">
        <v>2.2574999999999998</v>
      </c>
      <c r="E245" s="22"/>
      <c r="F245" s="25"/>
      <c r="G245" s="22"/>
      <c r="H245" s="25"/>
      <c r="I245" s="22"/>
      <c r="J245" s="25"/>
      <c r="K245" s="22"/>
      <c r="L245" s="25"/>
      <c r="M245" s="19" t="s">
        <v>52</v>
      </c>
      <c r="N245" s="1" t="s">
        <v>1212</v>
      </c>
      <c r="O245" s="1" t="s">
        <v>1218</v>
      </c>
      <c r="P245" s="1" t="s">
        <v>65</v>
      </c>
      <c r="Q245" s="1" t="s">
        <v>65</v>
      </c>
      <c r="R245" s="1" t="s">
        <v>64</v>
      </c>
      <c r="AV245" s="1" t="s">
        <v>52</v>
      </c>
      <c r="AW245" s="1" t="s">
        <v>1219</v>
      </c>
      <c r="AX245" s="1" t="s">
        <v>52</v>
      </c>
      <c r="AY245" s="1" t="s">
        <v>52</v>
      </c>
      <c r="AZ245" s="1" t="s">
        <v>52</v>
      </c>
    </row>
    <row r="246" spans="1:52" ht="30" customHeight="1">
      <c r="A246" s="19" t="s">
        <v>1216</v>
      </c>
      <c r="B246" s="19" t="s">
        <v>1220</v>
      </c>
      <c r="C246" s="19" t="s">
        <v>120</v>
      </c>
      <c r="D246" s="20">
        <v>1.3986000000000001</v>
      </c>
      <c r="E246" s="22"/>
      <c r="F246" s="25"/>
      <c r="G246" s="22"/>
      <c r="H246" s="25"/>
      <c r="I246" s="22"/>
      <c r="J246" s="25"/>
      <c r="K246" s="22"/>
      <c r="L246" s="25"/>
      <c r="M246" s="19" t="s">
        <v>52</v>
      </c>
      <c r="N246" s="1" t="s">
        <v>1212</v>
      </c>
      <c r="O246" s="1" t="s">
        <v>1221</v>
      </c>
      <c r="P246" s="1" t="s">
        <v>65</v>
      </c>
      <c r="Q246" s="1" t="s">
        <v>65</v>
      </c>
      <c r="R246" s="1" t="s">
        <v>64</v>
      </c>
      <c r="AV246" s="1" t="s">
        <v>52</v>
      </c>
      <c r="AW246" s="1" t="s">
        <v>1222</v>
      </c>
      <c r="AX246" s="1" t="s">
        <v>52</v>
      </c>
      <c r="AY246" s="1" t="s">
        <v>52</v>
      </c>
      <c r="AZ246" s="1" t="s">
        <v>52</v>
      </c>
    </row>
    <row r="247" spans="1:52" ht="30" customHeight="1">
      <c r="A247" s="19" t="s">
        <v>1223</v>
      </c>
      <c r="B247" s="19" t="s">
        <v>1224</v>
      </c>
      <c r="C247" s="19" t="s">
        <v>192</v>
      </c>
      <c r="D247" s="20">
        <v>0.5</v>
      </c>
      <c r="E247" s="22"/>
      <c r="F247" s="25"/>
      <c r="G247" s="22"/>
      <c r="H247" s="25"/>
      <c r="I247" s="22"/>
      <c r="J247" s="25"/>
      <c r="K247" s="22"/>
      <c r="L247" s="25"/>
      <c r="M247" s="19" t="s">
        <v>52</v>
      </c>
      <c r="N247" s="1" t="s">
        <v>1212</v>
      </c>
      <c r="O247" s="1" t="s">
        <v>1225</v>
      </c>
      <c r="P247" s="1" t="s">
        <v>65</v>
      </c>
      <c r="Q247" s="1" t="s">
        <v>65</v>
      </c>
      <c r="R247" s="1" t="s">
        <v>64</v>
      </c>
      <c r="AV247" s="1" t="s">
        <v>52</v>
      </c>
      <c r="AW247" s="1" t="s">
        <v>1226</v>
      </c>
      <c r="AX247" s="1" t="s">
        <v>52</v>
      </c>
      <c r="AY247" s="1" t="s">
        <v>52</v>
      </c>
      <c r="AZ247" s="1" t="s">
        <v>52</v>
      </c>
    </row>
    <row r="248" spans="1:52" ht="30" customHeight="1">
      <c r="A248" s="19" t="s">
        <v>1227</v>
      </c>
      <c r="B248" s="19" t="s">
        <v>1228</v>
      </c>
      <c r="C248" s="19" t="s">
        <v>192</v>
      </c>
      <c r="D248" s="20">
        <v>0.5</v>
      </c>
      <c r="E248" s="22"/>
      <c r="F248" s="25"/>
      <c r="G248" s="22"/>
      <c r="H248" s="25"/>
      <c r="I248" s="22"/>
      <c r="J248" s="25"/>
      <c r="K248" s="22"/>
      <c r="L248" s="25"/>
      <c r="M248" s="19" t="s">
        <v>1229</v>
      </c>
      <c r="N248" s="1" t="s">
        <v>1212</v>
      </c>
      <c r="O248" s="1" t="s">
        <v>1230</v>
      </c>
      <c r="P248" s="1" t="s">
        <v>64</v>
      </c>
      <c r="Q248" s="1" t="s">
        <v>65</v>
      </c>
      <c r="R248" s="1" t="s">
        <v>65</v>
      </c>
      <c r="AV248" s="1" t="s">
        <v>52</v>
      </c>
      <c r="AW248" s="1" t="s">
        <v>1231</v>
      </c>
      <c r="AX248" s="1" t="s">
        <v>52</v>
      </c>
      <c r="AY248" s="1" t="s">
        <v>52</v>
      </c>
      <c r="AZ248" s="1" t="s">
        <v>52</v>
      </c>
    </row>
    <row r="249" spans="1:52" ht="30" customHeight="1">
      <c r="A249" s="19" t="s">
        <v>1232</v>
      </c>
      <c r="B249" s="19" t="s">
        <v>1233</v>
      </c>
      <c r="C249" s="19" t="s">
        <v>778</v>
      </c>
      <c r="D249" s="20">
        <v>5.2030000000000003</v>
      </c>
      <c r="E249" s="22"/>
      <c r="F249" s="25"/>
      <c r="G249" s="22"/>
      <c r="H249" s="25"/>
      <c r="I249" s="22"/>
      <c r="J249" s="25"/>
      <c r="K249" s="22"/>
      <c r="L249" s="25"/>
      <c r="M249" s="19" t="s">
        <v>1234</v>
      </c>
      <c r="N249" s="1" t="s">
        <v>1212</v>
      </c>
      <c r="O249" s="1" t="s">
        <v>1235</v>
      </c>
      <c r="P249" s="1" t="s">
        <v>64</v>
      </c>
      <c r="Q249" s="1" t="s">
        <v>65</v>
      </c>
      <c r="R249" s="1" t="s">
        <v>65</v>
      </c>
      <c r="AV249" s="1" t="s">
        <v>52</v>
      </c>
      <c r="AW249" s="1" t="s">
        <v>1236</v>
      </c>
      <c r="AX249" s="1" t="s">
        <v>52</v>
      </c>
      <c r="AY249" s="1" t="s">
        <v>52</v>
      </c>
      <c r="AZ249" s="1" t="s">
        <v>52</v>
      </c>
    </row>
    <row r="250" spans="1:52" ht="30" customHeight="1">
      <c r="A250" s="19" t="s">
        <v>776</v>
      </c>
      <c r="B250" s="19" t="s">
        <v>785</v>
      </c>
      <c r="C250" s="19" t="s">
        <v>778</v>
      </c>
      <c r="D250" s="20">
        <v>-0.182</v>
      </c>
      <c r="E250" s="22"/>
      <c r="F250" s="25"/>
      <c r="G250" s="22"/>
      <c r="H250" s="25"/>
      <c r="I250" s="22"/>
      <c r="J250" s="25"/>
      <c r="K250" s="22"/>
      <c r="L250" s="25"/>
      <c r="M250" s="19" t="s">
        <v>779</v>
      </c>
      <c r="N250" s="1" t="s">
        <v>1212</v>
      </c>
      <c r="O250" s="1" t="s">
        <v>786</v>
      </c>
      <c r="P250" s="1" t="s">
        <v>65</v>
      </c>
      <c r="Q250" s="1" t="s">
        <v>65</v>
      </c>
      <c r="R250" s="1" t="s">
        <v>64</v>
      </c>
      <c r="AV250" s="1" t="s">
        <v>52</v>
      </c>
      <c r="AW250" s="1" t="s">
        <v>1237</v>
      </c>
      <c r="AX250" s="1" t="s">
        <v>52</v>
      </c>
      <c r="AY250" s="1" t="s">
        <v>52</v>
      </c>
      <c r="AZ250" s="1" t="s">
        <v>52</v>
      </c>
    </row>
    <row r="251" spans="1:52" ht="30" customHeight="1">
      <c r="A251" s="19" t="s">
        <v>897</v>
      </c>
      <c r="B251" s="19" t="s">
        <v>52</v>
      </c>
      <c r="C251" s="19" t="s">
        <v>52</v>
      </c>
      <c r="D251" s="20"/>
      <c r="E251" s="22"/>
      <c r="F251" s="25"/>
      <c r="G251" s="22"/>
      <c r="H251" s="25"/>
      <c r="I251" s="22"/>
      <c r="J251" s="25"/>
      <c r="K251" s="22"/>
      <c r="L251" s="25"/>
      <c r="M251" s="19" t="s">
        <v>52</v>
      </c>
      <c r="N251" s="1" t="s">
        <v>80</v>
      </c>
      <c r="O251" s="1" t="s">
        <v>80</v>
      </c>
      <c r="P251" s="1" t="s">
        <v>52</v>
      </c>
      <c r="Q251" s="1" t="s">
        <v>52</v>
      </c>
      <c r="R251" s="1" t="s">
        <v>52</v>
      </c>
      <c r="AV251" s="1" t="s">
        <v>52</v>
      </c>
      <c r="AW251" s="1" t="s">
        <v>52</v>
      </c>
      <c r="AX251" s="1" t="s">
        <v>52</v>
      </c>
      <c r="AY251" s="1" t="s">
        <v>52</v>
      </c>
      <c r="AZ251" s="1" t="s">
        <v>52</v>
      </c>
    </row>
    <row r="252" spans="1:52" ht="30" customHeight="1">
      <c r="A252" s="20"/>
      <c r="B252" s="20"/>
      <c r="C252" s="20"/>
      <c r="D252" s="20"/>
      <c r="E252" s="22"/>
      <c r="F252" s="25"/>
      <c r="G252" s="22"/>
      <c r="H252" s="25"/>
      <c r="I252" s="22"/>
      <c r="J252" s="25"/>
      <c r="K252" s="22"/>
      <c r="L252" s="25"/>
      <c r="M252" s="20"/>
    </row>
    <row r="253" spans="1:52" ht="30" customHeight="1">
      <c r="A253" s="16" t="s">
        <v>1238</v>
      </c>
      <c r="B253" s="17"/>
      <c r="C253" s="17"/>
      <c r="D253" s="17"/>
      <c r="E253" s="21"/>
      <c r="F253" s="24"/>
      <c r="G253" s="21"/>
      <c r="H253" s="24"/>
      <c r="I253" s="21"/>
      <c r="J253" s="24"/>
      <c r="K253" s="21"/>
      <c r="L253" s="24"/>
      <c r="M253" s="18"/>
      <c r="N253" s="1" t="s">
        <v>194</v>
      </c>
    </row>
    <row r="254" spans="1:52" ht="30" customHeight="1">
      <c r="A254" s="19" t="s">
        <v>1213</v>
      </c>
      <c r="B254" s="19" t="s">
        <v>1214</v>
      </c>
      <c r="C254" s="19" t="s">
        <v>120</v>
      </c>
      <c r="D254" s="20">
        <v>2.2799999999999998</v>
      </c>
      <c r="E254" s="22"/>
      <c r="F254" s="25"/>
      <c r="G254" s="22"/>
      <c r="H254" s="25"/>
      <c r="I254" s="22"/>
      <c r="J254" s="25"/>
      <c r="K254" s="22"/>
      <c r="L254" s="25"/>
      <c r="M254" s="19" t="s">
        <v>1215</v>
      </c>
      <c r="N254" s="1" t="s">
        <v>194</v>
      </c>
      <c r="O254" s="1" t="s">
        <v>1212</v>
      </c>
      <c r="P254" s="1" t="s">
        <v>64</v>
      </c>
      <c r="Q254" s="1" t="s">
        <v>65</v>
      </c>
      <c r="R254" s="1" t="s">
        <v>65</v>
      </c>
      <c r="AV254" s="1" t="s">
        <v>52</v>
      </c>
      <c r="AW254" s="1" t="s">
        <v>1239</v>
      </c>
      <c r="AX254" s="1" t="s">
        <v>52</v>
      </c>
      <c r="AY254" s="1" t="s">
        <v>52</v>
      </c>
      <c r="AZ254" s="1" t="s">
        <v>52</v>
      </c>
    </row>
    <row r="255" spans="1:52" ht="30" customHeight="1">
      <c r="A255" s="19" t="s">
        <v>897</v>
      </c>
      <c r="B255" s="19" t="s">
        <v>52</v>
      </c>
      <c r="C255" s="19" t="s">
        <v>52</v>
      </c>
      <c r="D255" s="20"/>
      <c r="E255" s="22"/>
      <c r="F255" s="25"/>
      <c r="G255" s="22"/>
      <c r="H255" s="25"/>
      <c r="I255" s="22"/>
      <c r="J255" s="25"/>
      <c r="K255" s="22"/>
      <c r="L255" s="25"/>
      <c r="M255" s="19" t="s">
        <v>52</v>
      </c>
      <c r="N255" s="1" t="s">
        <v>80</v>
      </c>
      <c r="O255" s="1" t="s">
        <v>80</v>
      </c>
      <c r="P255" s="1" t="s">
        <v>52</v>
      </c>
      <c r="Q255" s="1" t="s">
        <v>52</v>
      </c>
      <c r="R255" s="1" t="s">
        <v>52</v>
      </c>
      <c r="AV255" s="1" t="s">
        <v>52</v>
      </c>
      <c r="AW255" s="1" t="s">
        <v>52</v>
      </c>
      <c r="AX255" s="1" t="s">
        <v>52</v>
      </c>
      <c r="AY255" s="1" t="s">
        <v>52</v>
      </c>
      <c r="AZ255" s="1" t="s">
        <v>52</v>
      </c>
    </row>
    <row r="256" spans="1:52" ht="30" customHeight="1">
      <c r="A256" s="20"/>
      <c r="B256" s="20"/>
      <c r="C256" s="20"/>
      <c r="D256" s="20"/>
      <c r="E256" s="22"/>
      <c r="F256" s="25"/>
      <c r="G256" s="22"/>
      <c r="H256" s="25"/>
      <c r="I256" s="22"/>
      <c r="J256" s="25"/>
      <c r="K256" s="22"/>
      <c r="L256" s="25"/>
      <c r="M256" s="20"/>
    </row>
    <row r="257" spans="1:52" ht="30" customHeight="1">
      <c r="A257" s="16" t="s">
        <v>1240</v>
      </c>
      <c r="B257" s="17"/>
      <c r="C257" s="17"/>
      <c r="D257" s="17"/>
      <c r="E257" s="21"/>
      <c r="F257" s="24"/>
      <c r="G257" s="21"/>
      <c r="H257" s="24"/>
      <c r="I257" s="21"/>
      <c r="J257" s="24"/>
      <c r="K257" s="21"/>
      <c r="L257" s="24"/>
      <c r="M257" s="18"/>
      <c r="N257" s="1" t="s">
        <v>1241</v>
      </c>
    </row>
    <row r="258" spans="1:52" ht="30" customHeight="1">
      <c r="A258" s="19" t="s">
        <v>1245</v>
      </c>
      <c r="B258" s="19" t="s">
        <v>893</v>
      </c>
      <c r="C258" s="19" t="s">
        <v>894</v>
      </c>
      <c r="D258" s="20">
        <v>9.1000000000000004E-3</v>
      </c>
      <c r="E258" s="22"/>
      <c r="F258" s="25"/>
      <c r="G258" s="22"/>
      <c r="H258" s="25"/>
      <c r="I258" s="22"/>
      <c r="J258" s="25"/>
      <c r="K258" s="22"/>
      <c r="L258" s="25"/>
      <c r="M258" s="19" t="s">
        <v>52</v>
      </c>
      <c r="N258" s="1" t="s">
        <v>1241</v>
      </c>
      <c r="O258" s="1" t="s">
        <v>1246</v>
      </c>
      <c r="P258" s="1" t="s">
        <v>65</v>
      </c>
      <c r="Q258" s="1" t="s">
        <v>65</v>
      </c>
      <c r="R258" s="1" t="s">
        <v>64</v>
      </c>
      <c r="V258">
        <v>1</v>
      </c>
      <c r="W258">
        <v>2</v>
      </c>
      <c r="AV258" s="1" t="s">
        <v>52</v>
      </c>
      <c r="AW258" s="1" t="s">
        <v>1247</v>
      </c>
      <c r="AX258" s="1" t="s">
        <v>52</v>
      </c>
      <c r="AY258" s="1" t="s">
        <v>52</v>
      </c>
      <c r="AZ258" s="1" t="s">
        <v>52</v>
      </c>
    </row>
    <row r="259" spans="1:52" ht="30" customHeight="1">
      <c r="A259" s="19" t="s">
        <v>1248</v>
      </c>
      <c r="B259" s="19" t="s">
        <v>893</v>
      </c>
      <c r="C259" s="19" t="s">
        <v>894</v>
      </c>
      <c r="D259" s="20">
        <v>9.1000000000000004E-3</v>
      </c>
      <c r="E259" s="22"/>
      <c r="F259" s="25"/>
      <c r="G259" s="22"/>
      <c r="H259" s="25"/>
      <c r="I259" s="22"/>
      <c r="J259" s="25"/>
      <c r="K259" s="22"/>
      <c r="L259" s="25"/>
      <c r="M259" s="19" t="s">
        <v>52</v>
      </c>
      <c r="N259" s="1" t="s">
        <v>1241</v>
      </c>
      <c r="O259" s="1" t="s">
        <v>1249</v>
      </c>
      <c r="P259" s="1" t="s">
        <v>65</v>
      </c>
      <c r="Q259" s="1" t="s">
        <v>65</v>
      </c>
      <c r="R259" s="1" t="s">
        <v>64</v>
      </c>
      <c r="V259">
        <v>1</v>
      </c>
      <c r="W259">
        <v>2</v>
      </c>
      <c r="AV259" s="1" t="s">
        <v>52</v>
      </c>
      <c r="AW259" s="1" t="s">
        <v>1250</v>
      </c>
      <c r="AX259" s="1" t="s">
        <v>52</v>
      </c>
      <c r="AY259" s="1" t="s">
        <v>52</v>
      </c>
      <c r="AZ259" s="1" t="s">
        <v>52</v>
      </c>
    </row>
    <row r="260" spans="1:52" ht="30" customHeight="1">
      <c r="A260" s="19" t="s">
        <v>956</v>
      </c>
      <c r="B260" s="19" t="s">
        <v>893</v>
      </c>
      <c r="C260" s="19" t="s">
        <v>894</v>
      </c>
      <c r="D260" s="20">
        <v>4.4999999999999997E-3</v>
      </c>
      <c r="E260" s="22"/>
      <c r="F260" s="25"/>
      <c r="G260" s="22"/>
      <c r="H260" s="25"/>
      <c r="I260" s="22"/>
      <c r="J260" s="25"/>
      <c r="K260" s="22"/>
      <c r="L260" s="25"/>
      <c r="M260" s="19" t="s">
        <v>52</v>
      </c>
      <c r="N260" s="1" t="s">
        <v>1241</v>
      </c>
      <c r="O260" s="1" t="s">
        <v>957</v>
      </c>
      <c r="P260" s="1" t="s">
        <v>65</v>
      </c>
      <c r="Q260" s="1" t="s">
        <v>65</v>
      </c>
      <c r="R260" s="1" t="s">
        <v>64</v>
      </c>
      <c r="V260">
        <v>1</v>
      </c>
      <c r="W260">
        <v>2</v>
      </c>
      <c r="AV260" s="1" t="s">
        <v>52</v>
      </c>
      <c r="AW260" s="1" t="s">
        <v>1251</v>
      </c>
      <c r="AX260" s="1" t="s">
        <v>52</v>
      </c>
      <c r="AY260" s="1" t="s">
        <v>52</v>
      </c>
      <c r="AZ260" s="1" t="s">
        <v>52</v>
      </c>
    </row>
    <row r="261" spans="1:52" ht="30" customHeight="1">
      <c r="A261" s="19" t="s">
        <v>997</v>
      </c>
      <c r="B261" s="19" t="s">
        <v>998</v>
      </c>
      <c r="C261" s="19" t="s">
        <v>244</v>
      </c>
      <c r="D261" s="20">
        <v>1</v>
      </c>
      <c r="E261" s="22"/>
      <c r="F261" s="25"/>
      <c r="G261" s="22"/>
      <c r="H261" s="25"/>
      <c r="I261" s="22"/>
      <c r="J261" s="25"/>
      <c r="K261" s="22"/>
      <c r="L261" s="25"/>
      <c r="M261" s="19" t="s">
        <v>52</v>
      </c>
      <c r="N261" s="1" t="s">
        <v>1241</v>
      </c>
      <c r="O261" s="1" t="s">
        <v>764</v>
      </c>
      <c r="P261" s="1" t="s">
        <v>65</v>
      </c>
      <c r="Q261" s="1" t="s">
        <v>65</v>
      </c>
      <c r="R261" s="1" t="s">
        <v>65</v>
      </c>
      <c r="S261">
        <v>1</v>
      </c>
      <c r="T261">
        <v>2</v>
      </c>
      <c r="U261">
        <v>0.02</v>
      </c>
      <c r="AV261" s="1" t="s">
        <v>52</v>
      </c>
      <c r="AW261" s="1" t="s">
        <v>1252</v>
      </c>
      <c r="AX261" s="1" t="s">
        <v>52</v>
      </c>
      <c r="AY261" s="1" t="s">
        <v>52</v>
      </c>
      <c r="AZ261" s="1" t="s">
        <v>52</v>
      </c>
    </row>
    <row r="262" spans="1:52" ht="30" customHeight="1">
      <c r="A262" s="19" t="s">
        <v>889</v>
      </c>
      <c r="B262" s="19" t="s">
        <v>998</v>
      </c>
      <c r="C262" s="19" t="s">
        <v>244</v>
      </c>
      <c r="D262" s="20">
        <v>1</v>
      </c>
      <c r="E262" s="22"/>
      <c r="F262" s="25"/>
      <c r="G262" s="22"/>
      <c r="H262" s="25"/>
      <c r="I262" s="22"/>
      <c r="J262" s="25"/>
      <c r="K262" s="22"/>
      <c r="L262" s="25"/>
      <c r="M262" s="19" t="s">
        <v>52</v>
      </c>
      <c r="N262" s="1" t="s">
        <v>1241</v>
      </c>
      <c r="O262" s="1" t="s">
        <v>1112</v>
      </c>
      <c r="P262" s="1" t="s">
        <v>65</v>
      </c>
      <c r="Q262" s="1" t="s">
        <v>65</v>
      </c>
      <c r="R262" s="1" t="s">
        <v>65</v>
      </c>
      <c r="S262">
        <v>1</v>
      </c>
      <c r="T262">
        <v>0</v>
      </c>
      <c r="U262">
        <v>0.02</v>
      </c>
      <c r="AV262" s="1" t="s">
        <v>52</v>
      </c>
      <c r="AW262" s="1" t="s">
        <v>1253</v>
      </c>
      <c r="AX262" s="1" t="s">
        <v>52</v>
      </c>
      <c r="AY262" s="1" t="s">
        <v>52</v>
      </c>
      <c r="AZ262" s="1" t="s">
        <v>52</v>
      </c>
    </row>
    <row r="263" spans="1:52" ht="30" customHeight="1">
      <c r="A263" s="19" t="s">
        <v>897</v>
      </c>
      <c r="B263" s="19" t="s">
        <v>52</v>
      </c>
      <c r="C263" s="19" t="s">
        <v>52</v>
      </c>
      <c r="D263" s="20"/>
      <c r="E263" s="22"/>
      <c r="F263" s="25"/>
      <c r="G263" s="22"/>
      <c r="H263" s="25"/>
      <c r="I263" s="22"/>
      <c r="J263" s="25"/>
      <c r="K263" s="22"/>
      <c r="L263" s="25"/>
      <c r="M263" s="19" t="s">
        <v>52</v>
      </c>
      <c r="N263" s="1" t="s">
        <v>80</v>
      </c>
      <c r="O263" s="1" t="s">
        <v>80</v>
      </c>
      <c r="P263" s="1" t="s">
        <v>52</v>
      </c>
      <c r="Q263" s="1" t="s">
        <v>52</v>
      </c>
      <c r="R263" s="1" t="s">
        <v>52</v>
      </c>
      <c r="AV263" s="1" t="s">
        <v>52</v>
      </c>
      <c r="AW263" s="1" t="s">
        <v>52</v>
      </c>
      <c r="AX263" s="1" t="s">
        <v>52</v>
      </c>
      <c r="AY263" s="1" t="s">
        <v>52</v>
      </c>
      <c r="AZ263" s="1" t="s">
        <v>52</v>
      </c>
    </row>
    <row r="264" spans="1:52" ht="30" customHeight="1">
      <c r="A264" s="20"/>
      <c r="B264" s="20"/>
      <c r="C264" s="20"/>
      <c r="D264" s="20"/>
      <c r="E264" s="22"/>
      <c r="F264" s="25"/>
      <c r="G264" s="22"/>
      <c r="H264" s="25"/>
      <c r="I264" s="22"/>
      <c r="J264" s="25"/>
      <c r="K264" s="22"/>
      <c r="L264" s="25"/>
      <c r="M264" s="20"/>
    </row>
    <row r="265" spans="1:52" ht="30" customHeight="1">
      <c r="A265" s="16" t="s">
        <v>1254</v>
      </c>
      <c r="B265" s="17"/>
      <c r="C265" s="17"/>
      <c r="D265" s="17"/>
      <c r="E265" s="21"/>
      <c r="F265" s="24"/>
      <c r="G265" s="21"/>
      <c r="H265" s="24"/>
      <c r="I265" s="21"/>
      <c r="J265" s="24"/>
      <c r="K265" s="21"/>
      <c r="L265" s="24"/>
      <c r="M265" s="18"/>
      <c r="N265" s="1" t="s">
        <v>1230</v>
      </c>
    </row>
    <row r="266" spans="1:52" ht="30" customHeight="1">
      <c r="A266" s="19" t="s">
        <v>1255</v>
      </c>
      <c r="B266" s="19" t="s">
        <v>1256</v>
      </c>
      <c r="C266" s="19" t="s">
        <v>778</v>
      </c>
      <c r="D266" s="20">
        <v>3.7600000000000001E-2</v>
      </c>
      <c r="E266" s="22"/>
      <c r="F266" s="25"/>
      <c r="G266" s="22"/>
      <c r="H266" s="25"/>
      <c r="I266" s="22"/>
      <c r="J266" s="25"/>
      <c r="K266" s="22"/>
      <c r="L266" s="25"/>
      <c r="M266" s="19" t="s">
        <v>52</v>
      </c>
      <c r="N266" s="1" t="s">
        <v>1230</v>
      </c>
      <c r="O266" s="1" t="s">
        <v>1257</v>
      </c>
      <c r="P266" s="1" t="s">
        <v>65</v>
      </c>
      <c r="Q266" s="1" t="s">
        <v>65</v>
      </c>
      <c r="R266" s="1" t="s">
        <v>64</v>
      </c>
      <c r="AV266" s="1" t="s">
        <v>52</v>
      </c>
      <c r="AW266" s="1" t="s">
        <v>1258</v>
      </c>
      <c r="AX266" s="1" t="s">
        <v>52</v>
      </c>
      <c r="AY266" s="1" t="s">
        <v>52</v>
      </c>
      <c r="AZ266" s="1" t="s">
        <v>52</v>
      </c>
    </row>
    <row r="267" spans="1:52" ht="30" customHeight="1">
      <c r="A267" s="19" t="s">
        <v>1232</v>
      </c>
      <c r="B267" s="19" t="s">
        <v>1233</v>
      </c>
      <c r="C267" s="19" t="s">
        <v>778</v>
      </c>
      <c r="D267" s="20">
        <v>3.4000000000000002E-2</v>
      </c>
      <c r="E267" s="22"/>
      <c r="F267" s="25"/>
      <c r="G267" s="22"/>
      <c r="H267" s="25"/>
      <c r="I267" s="22"/>
      <c r="J267" s="25"/>
      <c r="K267" s="22"/>
      <c r="L267" s="25"/>
      <c r="M267" s="19" t="s">
        <v>1234</v>
      </c>
      <c r="N267" s="1" t="s">
        <v>1230</v>
      </c>
      <c r="O267" s="1" t="s">
        <v>1235</v>
      </c>
      <c r="P267" s="1" t="s">
        <v>64</v>
      </c>
      <c r="Q267" s="1" t="s">
        <v>65</v>
      </c>
      <c r="R267" s="1" t="s">
        <v>65</v>
      </c>
      <c r="AV267" s="1" t="s">
        <v>52</v>
      </c>
      <c r="AW267" s="1" t="s">
        <v>1259</v>
      </c>
      <c r="AX267" s="1" t="s">
        <v>52</v>
      </c>
      <c r="AY267" s="1" t="s">
        <v>52</v>
      </c>
      <c r="AZ267" s="1" t="s">
        <v>52</v>
      </c>
    </row>
    <row r="268" spans="1:52" ht="30" customHeight="1">
      <c r="A268" s="19" t="s">
        <v>776</v>
      </c>
      <c r="B268" s="19" t="s">
        <v>785</v>
      </c>
      <c r="C268" s="19" t="s">
        <v>778</v>
      </c>
      <c r="D268" s="20">
        <v>-2E-3</v>
      </c>
      <c r="E268" s="22"/>
      <c r="F268" s="25"/>
      <c r="G268" s="22"/>
      <c r="H268" s="25"/>
      <c r="I268" s="22"/>
      <c r="J268" s="25"/>
      <c r="K268" s="22"/>
      <c r="L268" s="25"/>
      <c r="M268" s="19" t="s">
        <v>779</v>
      </c>
      <c r="N268" s="1" t="s">
        <v>1230</v>
      </c>
      <c r="O268" s="1" t="s">
        <v>786</v>
      </c>
      <c r="P268" s="1" t="s">
        <v>65</v>
      </c>
      <c r="Q268" s="1" t="s">
        <v>65</v>
      </c>
      <c r="R268" s="1" t="s">
        <v>64</v>
      </c>
      <c r="AV268" s="1" t="s">
        <v>52</v>
      </c>
      <c r="AW268" s="1" t="s">
        <v>1260</v>
      </c>
      <c r="AX268" s="1" t="s">
        <v>52</v>
      </c>
      <c r="AY268" s="1" t="s">
        <v>52</v>
      </c>
      <c r="AZ268" s="1" t="s">
        <v>52</v>
      </c>
    </row>
    <row r="269" spans="1:52" ht="30" customHeight="1">
      <c r="A269" s="19" t="s">
        <v>897</v>
      </c>
      <c r="B269" s="19" t="s">
        <v>52</v>
      </c>
      <c r="C269" s="19" t="s">
        <v>52</v>
      </c>
      <c r="D269" s="20"/>
      <c r="E269" s="22"/>
      <c r="F269" s="25"/>
      <c r="G269" s="22"/>
      <c r="H269" s="25"/>
      <c r="I269" s="22"/>
      <c r="J269" s="25"/>
      <c r="K269" s="22"/>
      <c r="L269" s="25"/>
      <c r="M269" s="19" t="s">
        <v>52</v>
      </c>
      <c r="N269" s="1" t="s">
        <v>80</v>
      </c>
      <c r="O269" s="1" t="s">
        <v>80</v>
      </c>
      <c r="P269" s="1" t="s">
        <v>52</v>
      </c>
      <c r="Q269" s="1" t="s">
        <v>52</v>
      </c>
      <c r="R269" s="1" t="s">
        <v>52</v>
      </c>
      <c r="AV269" s="1" t="s">
        <v>52</v>
      </c>
      <c r="AW269" s="1" t="s">
        <v>52</v>
      </c>
      <c r="AX269" s="1" t="s">
        <v>52</v>
      </c>
      <c r="AY269" s="1" t="s">
        <v>52</v>
      </c>
      <c r="AZ269" s="1" t="s">
        <v>52</v>
      </c>
    </row>
    <row r="270" spans="1:52" ht="30" customHeight="1">
      <c r="A270" s="20"/>
      <c r="B270" s="20"/>
      <c r="C270" s="20"/>
      <c r="D270" s="20"/>
      <c r="E270" s="22"/>
      <c r="F270" s="25"/>
      <c r="G270" s="22"/>
      <c r="H270" s="25"/>
      <c r="I270" s="22"/>
      <c r="J270" s="25"/>
      <c r="K270" s="22"/>
      <c r="L270" s="25"/>
      <c r="M270" s="20"/>
    </row>
    <row r="271" spans="1:52" ht="30" customHeight="1">
      <c r="A271" s="16" t="s">
        <v>1261</v>
      </c>
      <c r="B271" s="17"/>
      <c r="C271" s="17"/>
      <c r="D271" s="17"/>
      <c r="E271" s="21"/>
      <c r="F271" s="24"/>
      <c r="G271" s="21"/>
      <c r="H271" s="24"/>
      <c r="I271" s="21"/>
      <c r="J271" s="24"/>
      <c r="K271" s="21"/>
      <c r="L271" s="24"/>
      <c r="M271" s="18"/>
      <c r="N271" s="1" t="s">
        <v>224</v>
      </c>
    </row>
    <row r="272" spans="1:52" ht="30" customHeight="1">
      <c r="A272" s="19" t="s">
        <v>1262</v>
      </c>
      <c r="B272" s="19" t="s">
        <v>1263</v>
      </c>
      <c r="C272" s="19" t="s">
        <v>120</v>
      </c>
      <c r="D272" s="20">
        <v>2</v>
      </c>
      <c r="E272" s="22"/>
      <c r="F272" s="25"/>
      <c r="G272" s="22"/>
      <c r="H272" s="25"/>
      <c r="I272" s="22"/>
      <c r="J272" s="25"/>
      <c r="K272" s="22"/>
      <c r="L272" s="25"/>
      <c r="M272" s="19" t="s">
        <v>1264</v>
      </c>
      <c r="N272" s="1" t="s">
        <v>224</v>
      </c>
      <c r="O272" s="1" t="s">
        <v>1265</v>
      </c>
      <c r="P272" s="1" t="s">
        <v>64</v>
      </c>
      <c r="Q272" s="1" t="s">
        <v>65</v>
      </c>
      <c r="R272" s="1" t="s">
        <v>65</v>
      </c>
      <c r="AV272" s="1" t="s">
        <v>52</v>
      </c>
      <c r="AW272" s="1" t="s">
        <v>1266</v>
      </c>
      <c r="AX272" s="1" t="s">
        <v>52</v>
      </c>
      <c r="AY272" s="1" t="s">
        <v>52</v>
      </c>
      <c r="AZ272" s="1" t="s">
        <v>52</v>
      </c>
    </row>
    <row r="273" spans="1:52" ht="30" customHeight="1">
      <c r="A273" s="19" t="s">
        <v>1262</v>
      </c>
      <c r="B273" s="19" t="s">
        <v>1263</v>
      </c>
      <c r="C273" s="19" t="s">
        <v>120</v>
      </c>
      <c r="D273" s="20">
        <v>1.1140000000000001</v>
      </c>
      <c r="E273" s="22"/>
      <c r="F273" s="25"/>
      <c r="G273" s="22"/>
      <c r="H273" s="25"/>
      <c r="I273" s="22"/>
      <c r="J273" s="25"/>
      <c r="K273" s="22"/>
      <c r="L273" s="25"/>
      <c r="M273" s="19" t="s">
        <v>1264</v>
      </c>
      <c r="N273" s="1" t="s">
        <v>224</v>
      </c>
      <c r="O273" s="1" t="s">
        <v>1265</v>
      </c>
      <c r="P273" s="1" t="s">
        <v>64</v>
      </c>
      <c r="Q273" s="1" t="s">
        <v>65</v>
      </c>
      <c r="R273" s="1" t="s">
        <v>65</v>
      </c>
      <c r="AV273" s="1" t="s">
        <v>52</v>
      </c>
      <c r="AW273" s="1" t="s">
        <v>1266</v>
      </c>
      <c r="AX273" s="1" t="s">
        <v>52</v>
      </c>
      <c r="AY273" s="1" t="s">
        <v>52</v>
      </c>
      <c r="AZ273" s="1" t="s">
        <v>52</v>
      </c>
    </row>
    <row r="274" spans="1:52" ht="30" customHeight="1">
      <c r="A274" s="19" t="s">
        <v>1267</v>
      </c>
      <c r="B274" s="19" t="s">
        <v>1268</v>
      </c>
      <c r="C274" s="19" t="s">
        <v>120</v>
      </c>
      <c r="D274" s="20">
        <v>1.9266000000000001</v>
      </c>
      <c r="E274" s="22"/>
      <c r="F274" s="25"/>
      <c r="G274" s="22"/>
      <c r="H274" s="25"/>
      <c r="I274" s="22"/>
      <c r="J274" s="25"/>
      <c r="K274" s="22"/>
      <c r="L274" s="25"/>
      <c r="M274" s="19" t="s">
        <v>1269</v>
      </c>
      <c r="N274" s="1" t="s">
        <v>224</v>
      </c>
      <c r="O274" s="1" t="s">
        <v>1270</v>
      </c>
      <c r="P274" s="1" t="s">
        <v>64</v>
      </c>
      <c r="Q274" s="1" t="s">
        <v>65</v>
      </c>
      <c r="R274" s="1" t="s">
        <v>65</v>
      </c>
      <c r="AV274" s="1" t="s">
        <v>52</v>
      </c>
      <c r="AW274" s="1" t="s">
        <v>1271</v>
      </c>
      <c r="AX274" s="1" t="s">
        <v>52</v>
      </c>
      <c r="AY274" s="1" t="s">
        <v>52</v>
      </c>
      <c r="AZ274" s="1" t="s">
        <v>52</v>
      </c>
    </row>
    <row r="275" spans="1:52" ht="30" customHeight="1">
      <c r="A275" s="19" t="s">
        <v>1272</v>
      </c>
      <c r="B275" s="19" t="s">
        <v>1273</v>
      </c>
      <c r="C275" s="19" t="s">
        <v>69</v>
      </c>
      <c r="D275" s="20">
        <v>0.24</v>
      </c>
      <c r="E275" s="22"/>
      <c r="F275" s="25"/>
      <c r="G275" s="22"/>
      <c r="H275" s="25"/>
      <c r="I275" s="22"/>
      <c r="J275" s="25"/>
      <c r="K275" s="22"/>
      <c r="L275" s="25"/>
      <c r="M275" s="19" t="s">
        <v>1274</v>
      </c>
      <c r="N275" s="1" t="s">
        <v>224</v>
      </c>
      <c r="O275" s="1" t="s">
        <v>1275</v>
      </c>
      <c r="P275" s="1" t="s">
        <v>64</v>
      </c>
      <c r="Q275" s="1" t="s">
        <v>65</v>
      </c>
      <c r="R275" s="1" t="s">
        <v>65</v>
      </c>
      <c r="AV275" s="1" t="s">
        <v>52</v>
      </c>
      <c r="AW275" s="1" t="s">
        <v>1276</v>
      </c>
      <c r="AX275" s="1" t="s">
        <v>52</v>
      </c>
      <c r="AY275" s="1" t="s">
        <v>52</v>
      </c>
      <c r="AZ275" s="1" t="s">
        <v>52</v>
      </c>
    </row>
    <row r="276" spans="1:52" ht="30" customHeight="1">
      <c r="A276" s="19" t="s">
        <v>1277</v>
      </c>
      <c r="B276" s="19" t="s">
        <v>1278</v>
      </c>
      <c r="C276" s="19" t="s">
        <v>120</v>
      </c>
      <c r="D276" s="20">
        <v>1</v>
      </c>
      <c r="E276" s="22"/>
      <c r="F276" s="25"/>
      <c r="G276" s="22"/>
      <c r="H276" s="25"/>
      <c r="I276" s="22"/>
      <c r="J276" s="25"/>
      <c r="K276" s="22"/>
      <c r="L276" s="25"/>
      <c r="M276" s="19" t="s">
        <v>1279</v>
      </c>
      <c r="N276" s="1" t="s">
        <v>224</v>
      </c>
      <c r="O276" s="1" t="s">
        <v>1280</v>
      </c>
      <c r="P276" s="1" t="s">
        <v>64</v>
      </c>
      <c r="Q276" s="1" t="s">
        <v>65</v>
      </c>
      <c r="R276" s="1" t="s">
        <v>65</v>
      </c>
      <c r="AV276" s="1" t="s">
        <v>52</v>
      </c>
      <c r="AW276" s="1" t="s">
        <v>1281</v>
      </c>
      <c r="AX276" s="1" t="s">
        <v>52</v>
      </c>
      <c r="AY276" s="1" t="s">
        <v>52</v>
      </c>
      <c r="AZ276" s="1" t="s">
        <v>52</v>
      </c>
    </row>
    <row r="277" spans="1:52" ht="30" customHeight="1">
      <c r="A277" s="19" t="s">
        <v>897</v>
      </c>
      <c r="B277" s="19" t="s">
        <v>52</v>
      </c>
      <c r="C277" s="19" t="s">
        <v>52</v>
      </c>
      <c r="D277" s="20"/>
      <c r="E277" s="22"/>
      <c r="F277" s="25"/>
      <c r="G277" s="22"/>
      <c r="H277" s="25"/>
      <c r="I277" s="22"/>
      <c r="J277" s="25"/>
      <c r="K277" s="22"/>
      <c r="L277" s="25"/>
      <c r="M277" s="19" t="s">
        <v>52</v>
      </c>
      <c r="N277" s="1" t="s">
        <v>80</v>
      </c>
      <c r="O277" s="1" t="s">
        <v>80</v>
      </c>
      <c r="P277" s="1" t="s">
        <v>52</v>
      </c>
      <c r="Q277" s="1" t="s">
        <v>52</v>
      </c>
      <c r="R277" s="1" t="s">
        <v>52</v>
      </c>
      <c r="AV277" s="1" t="s">
        <v>52</v>
      </c>
      <c r="AW277" s="1" t="s">
        <v>52</v>
      </c>
      <c r="AX277" s="1" t="s">
        <v>52</v>
      </c>
      <c r="AY277" s="1" t="s">
        <v>52</v>
      </c>
      <c r="AZ277" s="1" t="s">
        <v>52</v>
      </c>
    </row>
    <row r="278" spans="1:52" ht="30" customHeight="1">
      <c r="A278" s="20"/>
      <c r="B278" s="20"/>
      <c r="C278" s="20"/>
      <c r="D278" s="20"/>
      <c r="E278" s="22"/>
      <c r="F278" s="25"/>
      <c r="G278" s="22"/>
      <c r="H278" s="25"/>
      <c r="I278" s="22"/>
      <c r="J278" s="25"/>
      <c r="K278" s="22"/>
      <c r="L278" s="25"/>
      <c r="M278" s="20"/>
    </row>
    <row r="279" spans="1:52" ht="30" customHeight="1">
      <c r="A279" s="16" t="s">
        <v>1282</v>
      </c>
      <c r="B279" s="17"/>
      <c r="C279" s="17"/>
      <c r="D279" s="17"/>
      <c r="E279" s="21"/>
      <c r="F279" s="24"/>
      <c r="G279" s="21"/>
      <c r="H279" s="24"/>
      <c r="I279" s="21"/>
      <c r="J279" s="24"/>
      <c r="K279" s="21"/>
      <c r="L279" s="24"/>
      <c r="M279" s="18"/>
      <c r="N279" s="1" t="s">
        <v>1265</v>
      </c>
    </row>
    <row r="280" spans="1:52" ht="30" customHeight="1">
      <c r="A280" s="19" t="s">
        <v>1283</v>
      </c>
      <c r="B280" s="19" t="s">
        <v>1284</v>
      </c>
      <c r="C280" s="19" t="s">
        <v>120</v>
      </c>
      <c r="D280" s="20">
        <v>1.05</v>
      </c>
      <c r="E280" s="22"/>
      <c r="F280" s="25"/>
      <c r="G280" s="22"/>
      <c r="H280" s="25"/>
      <c r="I280" s="22"/>
      <c r="J280" s="25"/>
      <c r="K280" s="22"/>
      <c r="L280" s="25"/>
      <c r="M280" s="19" t="s">
        <v>52</v>
      </c>
      <c r="N280" s="1" t="s">
        <v>1265</v>
      </c>
      <c r="O280" s="1" t="s">
        <v>1285</v>
      </c>
      <c r="P280" s="1" t="s">
        <v>65</v>
      </c>
      <c r="Q280" s="1" t="s">
        <v>65</v>
      </c>
      <c r="R280" s="1" t="s">
        <v>64</v>
      </c>
      <c r="AV280" s="1" t="s">
        <v>52</v>
      </c>
      <c r="AW280" s="1" t="s">
        <v>1286</v>
      </c>
      <c r="AX280" s="1" t="s">
        <v>52</v>
      </c>
      <c r="AY280" s="1" t="s">
        <v>52</v>
      </c>
      <c r="AZ280" s="1" t="s">
        <v>52</v>
      </c>
    </row>
    <row r="281" spans="1:52" ht="30" customHeight="1">
      <c r="A281" s="19" t="s">
        <v>1287</v>
      </c>
      <c r="B281" s="19" t="s">
        <v>1288</v>
      </c>
      <c r="C281" s="19" t="s">
        <v>69</v>
      </c>
      <c r="D281" s="20">
        <v>0.12</v>
      </c>
      <c r="E281" s="22"/>
      <c r="F281" s="25"/>
      <c r="G281" s="22"/>
      <c r="H281" s="25"/>
      <c r="I281" s="22"/>
      <c r="J281" s="25"/>
      <c r="K281" s="22"/>
      <c r="L281" s="25"/>
      <c r="M281" s="19" t="s">
        <v>1289</v>
      </c>
      <c r="N281" s="1" t="s">
        <v>1265</v>
      </c>
      <c r="O281" s="1" t="s">
        <v>1290</v>
      </c>
      <c r="P281" s="1" t="s">
        <v>64</v>
      </c>
      <c r="Q281" s="1" t="s">
        <v>65</v>
      </c>
      <c r="R281" s="1" t="s">
        <v>65</v>
      </c>
      <c r="AV281" s="1" t="s">
        <v>52</v>
      </c>
      <c r="AW281" s="1" t="s">
        <v>1291</v>
      </c>
      <c r="AX281" s="1" t="s">
        <v>52</v>
      </c>
      <c r="AY281" s="1" t="s">
        <v>52</v>
      </c>
      <c r="AZ281" s="1" t="s">
        <v>52</v>
      </c>
    </row>
    <row r="282" spans="1:52" ht="30" customHeight="1">
      <c r="A282" s="19" t="s">
        <v>1242</v>
      </c>
      <c r="B282" s="19" t="s">
        <v>1243</v>
      </c>
      <c r="C282" s="19" t="s">
        <v>778</v>
      </c>
      <c r="D282" s="20">
        <v>1.38</v>
      </c>
      <c r="E282" s="22"/>
      <c r="F282" s="25"/>
      <c r="G282" s="22"/>
      <c r="H282" s="25"/>
      <c r="I282" s="22"/>
      <c r="J282" s="25"/>
      <c r="K282" s="22"/>
      <c r="L282" s="25"/>
      <c r="M282" s="19" t="s">
        <v>1244</v>
      </c>
      <c r="N282" s="1" t="s">
        <v>1265</v>
      </c>
      <c r="O282" s="1" t="s">
        <v>1241</v>
      </c>
      <c r="P282" s="1" t="s">
        <v>64</v>
      </c>
      <c r="Q282" s="1" t="s">
        <v>65</v>
      </c>
      <c r="R282" s="1" t="s">
        <v>65</v>
      </c>
      <c r="AV282" s="1" t="s">
        <v>52</v>
      </c>
      <c r="AW282" s="1" t="s">
        <v>1292</v>
      </c>
      <c r="AX282" s="1" t="s">
        <v>52</v>
      </c>
      <c r="AY282" s="1" t="s">
        <v>52</v>
      </c>
      <c r="AZ282" s="1" t="s">
        <v>52</v>
      </c>
    </row>
    <row r="283" spans="1:52" ht="30" customHeight="1">
      <c r="A283" s="19" t="s">
        <v>776</v>
      </c>
      <c r="B283" s="19" t="s">
        <v>777</v>
      </c>
      <c r="C283" s="19" t="s">
        <v>778</v>
      </c>
      <c r="D283" s="20">
        <v>-6.2100000000000002E-2</v>
      </c>
      <c r="E283" s="22"/>
      <c r="F283" s="25"/>
      <c r="G283" s="22"/>
      <c r="H283" s="25"/>
      <c r="I283" s="22"/>
      <c r="J283" s="25"/>
      <c r="K283" s="22"/>
      <c r="L283" s="25"/>
      <c r="M283" s="19" t="s">
        <v>779</v>
      </c>
      <c r="N283" s="1" t="s">
        <v>1265</v>
      </c>
      <c r="O283" s="1" t="s">
        <v>780</v>
      </c>
      <c r="P283" s="1" t="s">
        <v>65</v>
      </c>
      <c r="Q283" s="1" t="s">
        <v>65</v>
      </c>
      <c r="R283" s="1" t="s">
        <v>64</v>
      </c>
      <c r="AV283" s="1" t="s">
        <v>52</v>
      </c>
      <c r="AW283" s="1" t="s">
        <v>1293</v>
      </c>
      <c r="AX283" s="1" t="s">
        <v>52</v>
      </c>
      <c r="AY283" s="1" t="s">
        <v>52</v>
      </c>
      <c r="AZ283" s="1" t="s">
        <v>52</v>
      </c>
    </row>
    <row r="284" spans="1:52" ht="30" customHeight="1">
      <c r="A284" s="19" t="s">
        <v>1294</v>
      </c>
      <c r="B284" s="19" t="s">
        <v>1295</v>
      </c>
      <c r="C284" s="19" t="s">
        <v>69</v>
      </c>
      <c r="D284" s="20">
        <v>0.12</v>
      </c>
      <c r="E284" s="22"/>
      <c r="F284" s="25"/>
      <c r="G284" s="22"/>
      <c r="H284" s="25"/>
      <c r="I284" s="22"/>
      <c r="J284" s="25"/>
      <c r="K284" s="22"/>
      <c r="L284" s="25"/>
      <c r="M284" s="19" t="s">
        <v>1296</v>
      </c>
      <c r="N284" s="1" t="s">
        <v>1265</v>
      </c>
      <c r="O284" s="1" t="s">
        <v>1297</v>
      </c>
      <c r="P284" s="1" t="s">
        <v>64</v>
      </c>
      <c r="Q284" s="1" t="s">
        <v>65</v>
      </c>
      <c r="R284" s="1" t="s">
        <v>65</v>
      </c>
      <c r="AV284" s="1" t="s">
        <v>52</v>
      </c>
      <c r="AW284" s="1" t="s">
        <v>1298</v>
      </c>
      <c r="AX284" s="1" t="s">
        <v>52</v>
      </c>
      <c r="AY284" s="1" t="s">
        <v>52</v>
      </c>
      <c r="AZ284" s="1" t="s">
        <v>52</v>
      </c>
    </row>
    <row r="285" spans="1:52" ht="30" customHeight="1">
      <c r="A285" s="19" t="s">
        <v>897</v>
      </c>
      <c r="B285" s="19" t="s">
        <v>52</v>
      </c>
      <c r="C285" s="19" t="s">
        <v>52</v>
      </c>
      <c r="D285" s="20"/>
      <c r="E285" s="22"/>
      <c r="F285" s="25"/>
      <c r="G285" s="22"/>
      <c r="H285" s="25"/>
      <c r="I285" s="22"/>
      <c r="J285" s="25"/>
      <c r="K285" s="22"/>
      <c r="L285" s="25"/>
      <c r="M285" s="19" t="s">
        <v>52</v>
      </c>
      <c r="N285" s="1" t="s">
        <v>80</v>
      </c>
      <c r="O285" s="1" t="s">
        <v>80</v>
      </c>
      <c r="P285" s="1" t="s">
        <v>52</v>
      </c>
      <c r="Q285" s="1" t="s">
        <v>52</v>
      </c>
      <c r="R285" s="1" t="s">
        <v>52</v>
      </c>
      <c r="AV285" s="1" t="s">
        <v>52</v>
      </c>
      <c r="AW285" s="1" t="s">
        <v>52</v>
      </c>
      <c r="AX285" s="1" t="s">
        <v>52</v>
      </c>
      <c r="AY285" s="1" t="s">
        <v>52</v>
      </c>
      <c r="AZ285" s="1" t="s">
        <v>52</v>
      </c>
    </row>
    <row r="286" spans="1:52" ht="30" customHeight="1">
      <c r="A286" s="20"/>
      <c r="B286" s="20"/>
      <c r="C286" s="20"/>
      <c r="D286" s="20"/>
      <c r="E286" s="22"/>
      <c r="F286" s="25"/>
      <c r="G286" s="22"/>
      <c r="H286" s="25"/>
      <c r="I286" s="22"/>
      <c r="J286" s="25"/>
      <c r="K286" s="22"/>
      <c r="L286" s="25"/>
      <c r="M286" s="20"/>
    </row>
    <row r="287" spans="1:52" ht="30" customHeight="1">
      <c r="A287" s="16" t="s">
        <v>1299</v>
      </c>
      <c r="B287" s="17"/>
      <c r="C287" s="17"/>
      <c r="D287" s="17"/>
      <c r="E287" s="21"/>
      <c r="F287" s="24"/>
      <c r="G287" s="21"/>
      <c r="H287" s="24"/>
      <c r="I287" s="21"/>
      <c r="J287" s="24"/>
      <c r="K287" s="21"/>
      <c r="L287" s="24"/>
      <c r="M287" s="18"/>
      <c r="N287" s="1" t="s">
        <v>1270</v>
      </c>
    </row>
    <row r="288" spans="1:52" ht="30" customHeight="1">
      <c r="A288" s="19" t="s">
        <v>1300</v>
      </c>
      <c r="B288" s="19" t="s">
        <v>1301</v>
      </c>
      <c r="C288" s="19" t="s">
        <v>778</v>
      </c>
      <c r="D288" s="20">
        <v>0.93240000000000001</v>
      </c>
      <c r="E288" s="22"/>
      <c r="F288" s="25"/>
      <c r="G288" s="22"/>
      <c r="H288" s="25"/>
      <c r="I288" s="22"/>
      <c r="J288" s="25"/>
      <c r="K288" s="22"/>
      <c r="L288" s="25"/>
      <c r="M288" s="19" t="s">
        <v>52</v>
      </c>
      <c r="N288" s="1" t="s">
        <v>1270</v>
      </c>
      <c r="O288" s="1" t="s">
        <v>1302</v>
      </c>
      <c r="P288" s="1" t="s">
        <v>65</v>
      </c>
      <c r="Q288" s="1" t="s">
        <v>65</v>
      </c>
      <c r="R288" s="1" t="s">
        <v>64</v>
      </c>
      <c r="AV288" s="1" t="s">
        <v>52</v>
      </c>
      <c r="AW288" s="1" t="s">
        <v>1303</v>
      </c>
      <c r="AX288" s="1" t="s">
        <v>52</v>
      </c>
      <c r="AY288" s="1" t="s">
        <v>52</v>
      </c>
      <c r="AZ288" s="1" t="s">
        <v>52</v>
      </c>
    </row>
    <row r="289" spans="1:52" ht="30" customHeight="1">
      <c r="A289" s="19" t="s">
        <v>1287</v>
      </c>
      <c r="B289" s="19" t="s">
        <v>1288</v>
      </c>
      <c r="C289" s="19" t="s">
        <v>69</v>
      </c>
      <c r="D289" s="20">
        <v>3.7679999999999998E-2</v>
      </c>
      <c r="E289" s="22"/>
      <c r="F289" s="25"/>
      <c r="G289" s="22"/>
      <c r="H289" s="25"/>
      <c r="I289" s="22"/>
      <c r="J289" s="25"/>
      <c r="K289" s="22"/>
      <c r="L289" s="25"/>
      <c r="M289" s="19" t="s">
        <v>1289</v>
      </c>
      <c r="N289" s="1" t="s">
        <v>1270</v>
      </c>
      <c r="O289" s="1" t="s">
        <v>1290</v>
      </c>
      <c r="P289" s="1" t="s">
        <v>64</v>
      </c>
      <c r="Q289" s="1" t="s">
        <v>65</v>
      </c>
      <c r="R289" s="1" t="s">
        <v>65</v>
      </c>
      <c r="AV289" s="1" t="s">
        <v>52</v>
      </c>
      <c r="AW289" s="1" t="s">
        <v>1304</v>
      </c>
      <c r="AX289" s="1" t="s">
        <v>52</v>
      </c>
      <c r="AY289" s="1" t="s">
        <v>52</v>
      </c>
      <c r="AZ289" s="1" t="s">
        <v>52</v>
      </c>
    </row>
    <row r="290" spans="1:52" ht="30" customHeight="1">
      <c r="A290" s="19" t="s">
        <v>1242</v>
      </c>
      <c r="B290" s="19" t="s">
        <v>1243</v>
      </c>
      <c r="C290" s="19" t="s">
        <v>778</v>
      </c>
      <c r="D290" s="20">
        <v>0.88800000000000001</v>
      </c>
      <c r="E290" s="22"/>
      <c r="F290" s="25"/>
      <c r="G290" s="22"/>
      <c r="H290" s="25"/>
      <c r="I290" s="22"/>
      <c r="J290" s="25"/>
      <c r="K290" s="22"/>
      <c r="L290" s="25"/>
      <c r="M290" s="19" t="s">
        <v>1244</v>
      </c>
      <c r="N290" s="1" t="s">
        <v>1270</v>
      </c>
      <c r="O290" s="1" t="s">
        <v>1241</v>
      </c>
      <c r="P290" s="1" t="s">
        <v>64</v>
      </c>
      <c r="Q290" s="1" t="s">
        <v>65</v>
      </c>
      <c r="R290" s="1" t="s">
        <v>65</v>
      </c>
      <c r="AV290" s="1" t="s">
        <v>52</v>
      </c>
      <c r="AW290" s="1" t="s">
        <v>1305</v>
      </c>
      <c r="AX290" s="1" t="s">
        <v>52</v>
      </c>
      <c r="AY290" s="1" t="s">
        <v>52</v>
      </c>
      <c r="AZ290" s="1" t="s">
        <v>52</v>
      </c>
    </row>
    <row r="291" spans="1:52" ht="30" customHeight="1">
      <c r="A291" s="19" t="s">
        <v>776</v>
      </c>
      <c r="B291" s="19" t="s">
        <v>777</v>
      </c>
      <c r="C291" s="19" t="s">
        <v>778</v>
      </c>
      <c r="D291" s="20">
        <v>-0.39960000000000001</v>
      </c>
      <c r="E291" s="22"/>
      <c r="F291" s="25"/>
      <c r="G291" s="22"/>
      <c r="H291" s="25"/>
      <c r="I291" s="22"/>
      <c r="J291" s="25"/>
      <c r="K291" s="22"/>
      <c r="L291" s="25"/>
      <c r="M291" s="19" t="s">
        <v>779</v>
      </c>
      <c r="N291" s="1" t="s">
        <v>1270</v>
      </c>
      <c r="O291" s="1" t="s">
        <v>780</v>
      </c>
      <c r="P291" s="1" t="s">
        <v>65</v>
      </c>
      <c r="Q291" s="1" t="s">
        <v>65</v>
      </c>
      <c r="R291" s="1" t="s">
        <v>64</v>
      </c>
      <c r="AV291" s="1" t="s">
        <v>52</v>
      </c>
      <c r="AW291" s="1" t="s">
        <v>1306</v>
      </c>
      <c r="AX291" s="1" t="s">
        <v>52</v>
      </c>
      <c r="AY291" s="1" t="s">
        <v>52</v>
      </c>
      <c r="AZ291" s="1" t="s">
        <v>52</v>
      </c>
    </row>
    <row r="292" spans="1:52" ht="30" customHeight="1">
      <c r="A292" s="19" t="s">
        <v>1294</v>
      </c>
      <c r="B292" s="19" t="s">
        <v>1295</v>
      </c>
      <c r="C292" s="19" t="s">
        <v>69</v>
      </c>
      <c r="D292" s="20">
        <v>3.7679999999999998E-2</v>
      </c>
      <c r="E292" s="22"/>
      <c r="F292" s="25"/>
      <c r="G292" s="22"/>
      <c r="H292" s="25"/>
      <c r="I292" s="22"/>
      <c r="J292" s="25"/>
      <c r="K292" s="22"/>
      <c r="L292" s="25"/>
      <c r="M292" s="19" t="s">
        <v>1296</v>
      </c>
      <c r="N292" s="1" t="s">
        <v>1270</v>
      </c>
      <c r="O292" s="1" t="s">
        <v>1297</v>
      </c>
      <c r="P292" s="1" t="s">
        <v>64</v>
      </c>
      <c r="Q292" s="1" t="s">
        <v>65</v>
      </c>
      <c r="R292" s="1" t="s">
        <v>65</v>
      </c>
      <c r="AV292" s="1" t="s">
        <v>52</v>
      </c>
      <c r="AW292" s="1" t="s">
        <v>1307</v>
      </c>
      <c r="AX292" s="1" t="s">
        <v>52</v>
      </c>
      <c r="AY292" s="1" t="s">
        <v>52</v>
      </c>
      <c r="AZ292" s="1" t="s">
        <v>52</v>
      </c>
    </row>
    <row r="293" spans="1:52" ht="30" customHeight="1">
      <c r="A293" s="19" t="s">
        <v>897</v>
      </c>
      <c r="B293" s="19" t="s">
        <v>52</v>
      </c>
      <c r="C293" s="19" t="s">
        <v>52</v>
      </c>
      <c r="D293" s="20"/>
      <c r="E293" s="22"/>
      <c r="F293" s="25"/>
      <c r="G293" s="22"/>
      <c r="H293" s="25"/>
      <c r="I293" s="22"/>
      <c r="J293" s="25"/>
      <c r="K293" s="22"/>
      <c r="L293" s="25"/>
      <c r="M293" s="19" t="s">
        <v>52</v>
      </c>
      <c r="N293" s="1" t="s">
        <v>80</v>
      </c>
      <c r="O293" s="1" t="s">
        <v>80</v>
      </c>
      <c r="P293" s="1" t="s">
        <v>52</v>
      </c>
      <c r="Q293" s="1" t="s">
        <v>52</v>
      </c>
      <c r="R293" s="1" t="s">
        <v>52</v>
      </c>
      <c r="AV293" s="1" t="s">
        <v>52</v>
      </c>
      <c r="AW293" s="1" t="s">
        <v>52</v>
      </c>
      <c r="AX293" s="1" t="s">
        <v>52</v>
      </c>
      <c r="AY293" s="1" t="s">
        <v>52</v>
      </c>
      <c r="AZ293" s="1" t="s">
        <v>52</v>
      </c>
    </row>
    <row r="294" spans="1:52" ht="30" customHeight="1">
      <c r="A294" s="20"/>
      <c r="B294" s="20"/>
      <c r="C294" s="20"/>
      <c r="D294" s="20"/>
      <c r="E294" s="22"/>
      <c r="F294" s="25"/>
      <c r="G294" s="22"/>
      <c r="H294" s="25"/>
      <c r="I294" s="22"/>
      <c r="J294" s="25"/>
      <c r="K294" s="22"/>
      <c r="L294" s="25"/>
      <c r="M294" s="20"/>
    </row>
    <row r="295" spans="1:52" ht="30" customHeight="1">
      <c r="A295" s="16" t="s">
        <v>1308</v>
      </c>
      <c r="B295" s="17"/>
      <c r="C295" s="17"/>
      <c r="D295" s="17"/>
      <c r="E295" s="21"/>
      <c r="F295" s="24"/>
      <c r="G295" s="21"/>
      <c r="H295" s="24"/>
      <c r="I295" s="21"/>
      <c r="J295" s="24"/>
      <c r="K295" s="21"/>
      <c r="L295" s="24"/>
      <c r="M295" s="18"/>
      <c r="N295" s="1" t="s">
        <v>1275</v>
      </c>
    </row>
    <row r="296" spans="1:52" ht="30" customHeight="1">
      <c r="A296" s="19" t="s">
        <v>1309</v>
      </c>
      <c r="B296" s="19" t="s">
        <v>1310</v>
      </c>
      <c r="C296" s="19" t="s">
        <v>778</v>
      </c>
      <c r="D296" s="20">
        <v>14.036</v>
      </c>
      <c r="E296" s="22"/>
      <c r="F296" s="25"/>
      <c r="G296" s="22"/>
      <c r="H296" s="25"/>
      <c r="I296" s="22"/>
      <c r="J296" s="25"/>
      <c r="K296" s="22"/>
      <c r="L296" s="25"/>
      <c r="M296" s="19" t="s">
        <v>52</v>
      </c>
      <c r="N296" s="1" t="s">
        <v>1275</v>
      </c>
      <c r="O296" s="1" t="s">
        <v>1311</v>
      </c>
      <c r="P296" s="1" t="s">
        <v>65</v>
      </c>
      <c r="Q296" s="1" t="s">
        <v>65</v>
      </c>
      <c r="R296" s="1" t="s">
        <v>64</v>
      </c>
      <c r="AV296" s="1" t="s">
        <v>52</v>
      </c>
      <c r="AW296" s="1" t="s">
        <v>1312</v>
      </c>
      <c r="AX296" s="1" t="s">
        <v>52</v>
      </c>
      <c r="AY296" s="1" t="s">
        <v>52</v>
      </c>
      <c r="AZ296" s="1" t="s">
        <v>52</v>
      </c>
    </row>
    <row r="297" spans="1:52" ht="30" customHeight="1">
      <c r="A297" s="19" t="s">
        <v>776</v>
      </c>
      <c r="B297" s="19" t="s">
        <v>777</v>
      </c>
      <c r="C297" s="19" t="s">
        <v>778</v>
      </c>
      <c r="D297" s="20">
        <v>-1.1484000000000001</v>
      </c>
      <c r="E297" s="22"/>
      <c r="F297" s="25"/>
      <c r="G297" s="22"/>
      <c r="H297" s="25"/>
      <c r="I297" s="22"/>
      <c r="J297" s="25"/>
      <c r="K297" s="22"/>
      <c r="L297" s="25"/>
      <c r="M297" s="19" t="s">
        <v>779</v>
      </c>
      <c r="N297" s="1" t="s">
        <v>1275</v>
      </c>
      <c r="O297" s="1" t="s">
        <v>780</v>
      </c>
      <c r="P297" s="1" t="s">
        <v>65</v>
      </c>
      <c r="Q297" s="1" t="s">
        <v>65</v>
      </c>
      <c r="R297" s="1" t="s">
        <v>64</v>
      </c>
      <c r="AV297" s="1" t="s">
        <v>52</v>
      </c>
      <c r="AW297" s="1" t="s">
        <v>1313</v>
      </c>
      <c r="AX297" s="1" t="s">
        <v>52</v>
      </c>
      <c r="AY297" s="1" t="s">
        <v>52</v>
      </c>
      <c r="AZ297" s="1" t="s">
        <v>52</v>
      </c>
    </row>
    <row r="298" spans="1:52" ht="30" customHeight="1">
      <c r="A298" s="19" t="s">
        <v>1242</v>
      </c>
      <c r="B298" s="19" t="s">
        <v>1243</v>
      </c>
      <c r="C298" s="19" t="s">
        <v>778</v>
      </c>
      <c r="D298" s="20">
        <v>12.76</v>
      </c>
      <c r="E298" s="22"/>
      <c r="F298" s="25"/>
      <c r="G298" s="22"/>
      <c r="H298" s="25"/>
      <c r="I298" s="22"/>
      <c r="J298" s="25"/>
      <c r="K298" s="22"/>
      <c r="L298" s="25"/>
      <c r="M298" s="19" t="s">
        <v>1244</v>
      </c>
      <c r="N298" s="1" t="s">
        <v>1275</v>
      </c>
      <c r="O298" s="1" t="s">
        <v>1241</v>
      </c>
      <c r="P298" s="1" t="s">
        <v>64</v>
      </c>
      <c r="Q298" s="1" t="s">
        <v>65</v>
      </c>
      <c r="R298" s="1" t="s">
        <v>65</v>
      </c>
      <c r="AV298" s="1" t="s">
        <v>52</v>
      </c>
      <c r="AW298" s="1" t="s">
        <v>1314</v>
      </c>
      <c r="AX298" s="1" t="s">
        <v>52</v>
      </c>
      <c r="AY298" s="1" t="s">
        <v>52</v>
      </c>
      <c r="AZ298" s="1" t="s">
        <v>52</v>
      </c>
    </row>
    <row r="299" spans="1:52" ht="30" customHeight="1">
      <c r="A299" s="19" t="s">
        <v>897</v>
      </c>
      <c r="B299" s="19" t="s">
        <v>52</v>
      </c>
      <c r="C299" s="19" t="s">
        <v>52</v>
      </c>
      <c r="D299" s="20"/>
      <c r="E299" s="22"/>
      <c r="F299" s="25"/>
      <c r="G299" s="22"/>
      <c r="H299" s="25"/>
      <c r="I299" s="22"/>
      <c r="J299" s="25"/>
      <c r="K299" s="22"/>
      <c r="L299" s="25"/>
      <c r="M299" s="19" t="s">
        <v>52</v>
      </c>
      <c r="N299" s="1" t="s">
        <v>80</v>
      </c>
      <c r="O299" s="1" t="s">
        <v>80</v>
      </c>
      <c r="P299" s="1" t="s">
        <v>52</v>
      </c>
      <c r="Q299" s="1" t="s">
        <v>52</v>
      </c>
      <c r="R299" s="1" t="s">
        <v>52</v>
      </c>
      <c r="AV299" s="1" t="s">
        <v>52</v>
      </c>
      <c r="AW299" s="1" t="s">
        <v>52</v>
      </c>
      <c r="AX299" s="1" t="s">
        <v>52</v>
      </c>
      <c r="AY299" s="1" t="s">
        <v>52</v>
      </c>
      <c r="AZ299" s="1" t="s">
        <v>52</v>
      </c>
    </row>
    <row r="300" spans="1:52" ht="30" customHeight="1">
      <c r="A300" s="20"/>
      <c r="B300" s="20"/>
      <c r="C300" s="20"/>
      <c r="D300" s="20"/>
      <c r="E300" s="22"/>
      <c r="F300" s="25"/>
      <c r="G300" s="22"/>
      <c r="H300" s="25"/>
      <c r="I300" s="22"/>
      <c r="J300" s="25"/>
      <c r="K300" s="22"/>
      <c r="L300" s="25"/>
      <c r="M300" s="20"/>
    </row>
    <row r="301" spans="1:52" ht="30" customHeight="1">
      <c r="A301" s="16" t="s">
        <v>1315</v>
      </c>
      <c r="B301" s="17"/>
      <c r="C301" s="17"/>
      <c r="D301" s="17"/>
      <c r="E301" s="21"/>
      <c r="F301" s="24"/>
      <c r="G301" s="21"/>
      <c r="H301" s="24"/>
      <c r="I301" s="21"/>
      <c r="J301" s="24"/>
      <c r="K301" s="21"/>
      <c r="L301" s="24"/>
      <c r="M301" s="18"/>
      <c r="N301" s="1" t="s">
        <v>1280</v>
      </c>
    </row>
    <row r="302" spans="1:52" ht="30" customHeight="1">
      <c r="A302" s="19" t="s">
        <v>1316</v>
      </c>
      <c r="B302" s="19" t="s">
        <v>1278</v>
      </c>
      <c r="C302" s="19" t="s">
        <v>778</v>
      </c>
      <c r="D302" s="20">
        <v>9.8279999999999994</v>
      </c>
      <c r="E302" s="22"/>
      <c r="F302" s="25"/>
      <c r="G302" s="22"/>
      <c r="H302" s="25"/>
      <c r="I302" s="22"/>
      <c r="J302" s="25"/>
      <c r="K302" s="22"/>
      <c r="L302" s="25"/>
      <c r="M302" s="19" t="s">
        <v>52</v>
      </c>
      <c r="N302" s="1" t="s">
        <v>1280</v>
      </c>
      <c r="O302" s="1" t="s">
        <v>1317</v>
      </c>
      <c r="P302" s="1" t="s">
        <v>65</v>
      </c>
      <c r="Q302" s="1" t="s">
        <v>65</v>
      </c>
      <c r="R302" s="1" t="s">
        <v>64</v>
      </c>
      <c r="AV302" s="1" t="s">
        <v>52</v>
      </c>
      <c r="AW302" s="1" t="s">
        <v>1318</v>
      </c>
      <c r="AX302" s="1" t="s">
        <v>52</v>
      </c>
      <c r="AY302" s="1" t="s">
        <v>52</v>
      </c>
      <c r="AZ302" s="1" t="s">
        <v>52</v>
      </c>
    </row>
    <row r="303" spans="1:52" ht="30" customHeight="1">
      <c r="A303" s="19" t="s">
        <v>1287</v>
      </c>
      <c r="B303" s="19" t="s">
        <v>1288</v>
      </c>
      <c r="C303" s="19" t="s">
        <v>69</v>
      </c>
      <c r="D303" s="20">
        <v>0.37969999999999998</v>
      </c>
      <c r="E303" s="22"/>
      <c r="F303" s="25"/>
      <c r="G303" s="22"/>
      <c r="H303" s="25"/>
      <c r="I303" s="22"/>
      <c r="J303" s="25"/>
      <c r="K303" s="22"/>
      <c r="L303" s="25"/>
      <c r="M303" s="19" t="s">
        <v>1289</v>
      </c>
      <c r="N303" s="1" t="s">
        <v>1280</v>
      </c>
      <c r="O303" s="1" t="s">
        <v>1290</v>
      </c>
      <c r="P303" s="1" t="s">
        <v>64</v>
      </c>
      <c r="Q303" s="1" t="s">
        <v>65</v>
      </c>
      <c r="R303" s="1" t="s">
        <v>65</v>
      </c>
      <c r="AV303" s="1" t="s">
        <v>52</v>
      </c>
      <c r="AW303" s="1" t="s">
        <v>1319</v>
      </c>
      <c r="AX303" s="1" t="s">
        <v>52</v>
      </c>
      <c r="AY303" s="1" t="s">
        <v>52</v>
      </c>
      <c r="AZ303" s="1" t="s">
        <v>52</v>
      </c>
    </row>
    <row r="304" spans="1:52" ht="30" customHeight="1">
      <c r="A304" s="19" t="s">
        <v>1116</v>
      </c>
      <c r="B304" s="19" t="s">
        <v>52</v>
      </c>
      <c r="C304" s="19" t="s">
        <v>612</v>
      </c>
      <c r="D304" s="20">
        <v>9.3600000000000003E-3</v>
      </c>
      <c r="E304" s="22"/>
      <c r="F304" s="25"/>
      <c r="G304" s="22"/>
      <c r="H304" s="25"/>
      <c r="I304" s="22"/>
      <c r="J304" s="25"/>
      <c r="K304" s="22"/>
      <c r="L304" s="25"/>
      <c r="M304" s="19" t="s">
        <v>1117</v>
      </c>
      <c r="N304" s="1" t="s">
        <v>1280</v>
      </c>
      <c r="O304" s="1" t="s">
        <v>1115</v>
      </c>
      <c r="P304" s="1" t="s">
        <v>64</v>
      </c>
      <c r="Q304" s="1" t="s">
        <v>65</v>
      </c>
      <c r="R304" s="1" t="s">
        <v>65</v>
      </c>
      <c r="AV304" s="1" t="s">
        <v>52</v>
      </c>
      <c r="AW304" s="1" t="s">
        <v>1320</v>
      </c>
      <c r="AX304" s="1" t="s">
        <v>52</v>
      </c>
      <c r="AY304" s="1" t="s">
        <v>52</v>
      </c>
      <c r="AZ304" s="1" t="s">
        <v>52</v>
      </c>
    </row>
    <row r="305" spans="1:52" ht="30" customHeight="1">
      <c r="A305" s="19" t="s">
        <v>776</v>
      </c>
      <c r="B305" s="19" t="s">
        <v>777</v>
      </c>
      <c r="C305" s="19" t="s">
        <v>778</v>
      </c>
      <c r="D305" s="20">
        <v>-0.3276</v>
      </c>
      <c r="E305" s="22"/>
      <c r="F305" s="25"/>
      <c r="G305" s="22"/>
      <c r="H305" s="25"/>
      <c r="I305" s="22"/>
      <c r="J305" s="25"/>
      <c r="K305" s="22"/>
      <c r="L305" s="25"/>
      <c r="M305" s="19" t="s">
        <v>779</v>
      </c>
      <c r="N305" s="1" t="s">
        <v>1280</v>
      </c>
      <c r="O305" s="1" t="s">
        <v>780</v>
      </c>
      <c r="P305" s="1" t="s">
        <v>65</v>
      </c>
      <c r="Q305" s="1" t="s">
        <v>65</v>
      </c>
      <c r="R305" s="1" t="s">
        <v>64</v>
      </c>
      <c r="AV305" s="1" t="s">
        <v>52</v>
      </c>
      <c r="AW305" s="1" t="s">
        <v>1321</v>
      </c>
      <c r="AX305" s="1" t="s">
        <v>52</v>
      </c>
      <c r="AY305" s="1" t="s">
        <v>52</v>
      </c>
      <c r="AZ305" s="1" t="s">
        <v>52</v>
      </c>
    </row>
    <row r="306" spans="1:52" ht="30" customHeight="1">
      <c r="A306" s="19" t="s">
        <v>1294</v>
      </c>
      <c r="B306" s="19" t="s">
        <v>1295</v>
      </c>
      <c r="C306" s="19" t="s">
        <v>69</v>
      </c>
      <c r="D306" s="20">
        <v>0.39789999999999998</v>
      </c>
      <c r="E306" s="22"/>
      <c r="F306" s="25"/>
      <c r="G306" s="22"/>
      <c r="H306" s="25"/>
      <c r="I306" s="22"/>
      <c r="J306" s="25"/>
      <c r="K306" s="22"/>
      <c r="L306" s="25"/>
      <c r="M306" s="19" t="s">
        <v>1296</v>
      </c>
      <c r="N306" s="1" t="s">
        <v>1280</v>
      </c>
      <c r="O306" s="1" t="s">
        <v>1297</v>
      </c>
      <c r="P306" s="1" t="s">
        <v>64</v>
      </c>
      <c r="Q306" s="1" t="s">
        <v>65</v>
      </c>
      <c r="R306" s="1" t="s">
        <v>65</v>
      </c>
      <c r="AV306" s="1" t="s">
        <v>52</v>
      </c>
      <c r="AW306" s="1" t="s">
        <v>1322</v>
      </c>
      <c r="AX306" s="1" t="s">
        <v>52</v>
      </c>
      <c r="AY306" s="1" t="s">
        <v>52</v>
      </c>
      <c r="AZ306" s="1" t="s">
        <v>52</v>
      </c>
    </row>
    <row r="307" spans="1:52" ht="30" customHeight="1">
      <c r="A307" s="19" t="s">
        <v>897</v>
      </c>
      <c r="B307" s="19" t="s">
        <v>52</v>
      </c>
      <c r="C307" s="19" t="s">
        <v>52</v>
      </c>
      <c r="D307" s="20"/>
      <c r="E307" s="22"/>
      <c r="F307" s="25"/>
      <c r="G307" s="22"/>
      <c r="H307" s="25"/>
      <c r="I307" s="22"/>
      <c r="J307" s="25"/>
      <c r="K307" s="22"/>
      <c r="L307" s="25"/>
      <c r="M307" s="19" t="s">
        <v>52</v>
      </c>
      <c r="N307" s="1" t="s">
        <v>80</v>
      </c>
      <c r="O307" s="1" t="s">
        <v>80</v>
      </c>
      <c r="P307" s="1" t="s">
        <v>52</v>
      </c>
      <c r="Q307" s="1" t="s">
        <v>52</v>
      </c>
      <c r="R307" s="1" t="s">
        <v>52</v>
      </c>
      <c r="AV307" s="1" t="s">
        <v>52</v>
      </c>
      <c r="AW307" s="1" t="s">
        <v>52</v>
      </c>
      <c r="AX307" s="1" t="s">
        <v>52</v>
      </c>
      <c r="AY307" s="1" t="s">
        <v>52</v>
      </c>
      <c r="AZ307" s="1" t="s">
        <v>52</v>
      </c>
    </row>
    <row r="308" spans="1:52" ht="30" customHeight="1">
      <c r="A308" s="20"/>
      <c r="B308" s="20"/>
      <c r="C308" s="20"/>
      <c r="D308" s="20"/>
      <c r="E308" s="22"/>
      <c r="F308" s="25"/>
      <c r="G308" s="22"/>
      <c r="H308" s="25"/>
      <c r="I308" s="22"/>
      <c r="J308" s="25"/>
      <c r="K308" s="22"/>
      <c r="L308" s="25"/>
      <c r="M308" s="20"/>
    </row>
    <row r="309" spans="1:52" ht="30" customHeight="1">
      <c r="A309" s="16" t="s">
        <v>1323</v>
      </c>
      <c r="B309" s="17"/>
      <c r="C309" s="17"/>
      <c r="D309" s="17"/>
      <c r="E309" s="21"/>
      <c r="F309" s="24"/>
      <c r="G309" s="21"/>
      <c r="H309" s="24"/>
      <c r="I309" s="21"/>
      <c r="J309" s="24"/>
      <c r="K309" s="21"/>
      <c r="L309" s="24"/>
      <c r="M309" s="18"/>
      <c r="N309" s="1" t="s">
        <v>1324</v>
      </c>
    </row>
    <row r="310" spans="1:52" ht="30" customHeight="1">
      <c r="A310" s="19" t="s">
        <v>1101</v>
      </c>
      <c r="B310" s="19" t="s">
        <v>893</v>
      </c>
      <c r="C310" s="19" t="s">
        <v>894</v>
      </c>
      <c r="D310" s="20">
        <v>6.0000000000000001E-3</v>
      </c>
      <c r="E310" s="22"/>
      <c r="F310" s="25"/>
      <c r="G310" s="22"/>
      <c r="H310" s="25"/>
      <c r="I310" s="22"/>
      <c r="J310" s="25"/>
      <c r="K310" s="22"/>
      <c r="L310" s="25"/>
      <c r="M310" s="19" t="s">
        <v>52</v>
      </c>
      <c r="N310" s="1" t="s">
        <v>1324</v>
      </c>
      <c r="O310" s="1" t="s">
        <v>1102</v>
      </c>
      <c r="P310" s="1" t="s">
        <v>65</v>
      </c>
      <c r="Q310" s="1" t="s">
        <v>65</v>
      </c>
      <c r="R310" s="1" t="s">
        <v>64</v>
      </c>
      <c r="AV310" s="1" t="s">
        <v>52</v>
      </c>
      <c r="AW310" s="1" t="s">
        <v>1327</v>
      </c>
      <c r="AX310" s="1" t="s">
        <v>52</v>
      </c>
      <c r="AY310" s="1" t="s">
        <v>52</v>
      </c>
      <c r="AZ310" s="1" t="s">
        <v>52</v>
      </c>
    </row>
    <row r="311" spans="1:52" ht="30" customHeight="1">
      <c r="A311" s="19" t="s">
        <v>897</v>
      </c>
      <c r="B311" s="19" t="s">
        <v>52</v>
      </c>
      <c r="C311" s="19" t="s">
        <v>52</v>
      </c>
      <c r="D311" s="20"/>
      <c r="E311" s="22"/>
      <c r="F311" s="25"/>
      <c r="G311" s="22"/>
      <c r="H311" s="25"/>
      <c r="I311" s="22"/>
      <c r="J311" s="25"/>
      <c r="K311" s="22"/>
      <c r="L311" s="25"/>
      <c r="M311" s="19" t="s">
        <v>52</v>
      </c>
      <c r="N311" s="1" t="s">
        <v>80</v>
      </c>
      <c r="O311" s="1" t="s">
        <v>80</v>
      </c>
      <c r="P311" s="1" t="s">
        <v>52</v>
      </c>
      <c r="Q311" s="1" t="s">
        <v>52</v>
      </c>
      <c r="R311" s="1" t="s">
        <v>52</v>
      </c>
      <c r="AV311" s="1" t="s">
        <v>52</v>
      </c>
      <c r="AW311" s="1" t="s">
        <v>52</v>
      </c>
      <c r="AX311" s="1" t="s">
        <v>52</v>
      </c>
      <c r="AY311" s="1" t="s">
        <v>52</v>
      </c>
      <c r="AZ311" s="1" t="s">
        <v>52</v>
      </c>
    </row>
    <row r="312" spans="1:52" ht="30" customHeight="1">
      <c r="A312" s="20"/>
      <c r="B312" s="20"/>
      <c r="C312" s="20"/>
      <c r="D312" s="20"/>
      <c r="E312" s="22"/>
      <c r="F312" s="25"/>
      <c r="G312" s="22"/>
      <c r="H312" s="25"/>
      <c r="I312" s="22"/>
      <c r="J312" s="25"/>
      <c r="K312" s="22"/>
      <c r="L312" s="25"/>
      <c r="M312" s="20"/>
    </row>
    <row r="313" spans="1:52" ht="30" customHeight="1">
      <c r="A313" s="16" t="s">
        <v>1328</v>
      </c>
      <c r="B313" s="17"/>
      <c r="C313" s="17"/>
      <c r="D313" s="17"/>
      <c r="E313" s="21"/>
      <c r="F313" s="24"/>
      <c r="G313" s="21"/>
      <c r="H313" s="24"/>
      <c r="I313" s="21"/>
      <c r="J313" s="24"/>
      <c r="K313" s="21"/>
      <c r="L313" s="24"/>
      <c r="M313" s="18"/>
      <c r="N313" s="1" t="s">
        <v>96</v>
      </c>
    </row>
    <row r="314" spans="1:52" ht="30" customHeight="1">
      <c r="A314" s="19" t="s">
        <v>1329</v>
      </c>
      <c r="B314" s="19" t="s">
        <v>1330</v>
      </c>
      <c r="C314" s="19" t="s">
        <v>69</v>
      </c>
      <c r="D314" s="20">
        <v>1.1599999999999999</v>
      </c>
      <c r="E314" s="22"/>
      <c r="F314" s="25"/>
      <c r="G314" s="22"/>
      <c r="H314" s="25"/>
      <c r="I314" s="22"/>
      <c r="J314" s="25"/>
      <c r="K314" s="22"/>
      <c r="L314" s="25"/>
      <c r="M314" s="19" t="s">
        <v>52</v>
      </c>
      <c r="N314" s="1" t="s">
        <v>96</v>
      </c>
      <c r="O314" s="1" t="s">
        <v>1331</v>
      </c>
      <c r="P314" s="1" t="s">
        <v>65</v>
      </c>
      <c r="Q314" s="1" t="s">
        <v>65</v>
      </c>
      <c r="R314" s="1" t="s">
        <v>64</v>
      </c>
      <c r="V314">
        <v>1</v>
      </c>
      <c r="AV314" s="1" t="s">
        <v>52</v>
      </c>
      <c r="AW314" s="1" t="s">
        <v>1332</v>
      </c>
      <c r="AX314" s="1" t="s">
        <v>52</v>
      </c>
      <c r="AY314" s="1" t="s">
        <v>52</v>
      </c>
      <c r="AZ314" s="1" t="s">
        <v>52</v>
      </c>
    </row>
    <row r="315" spans="1:52" ht="30" customHeight="1">
      <c r="A315" s="19" t="s">
        <v>889</v>
      </c>
      <c r="B315" s="19" t="s">
        <v>1333</v>
      </c>
      <c r="C315" s="19" t="s">
        <v>244</v>
      </c>
      <c r="D315" s="20">
        <v>1</v>
      </c>
      <c r="E315" s="22"/>
      <c r="F315" s="25"/>
      <c r="G315" s="22"/>
      <c r="H315" s="25"/>
      <c r="I315" s="22"/>
      <c r="J315" s="25"/>
      <c r="K315" s="22"/>
      <c r="L315" s="25"/>
      <c r="M315" s="19" t="s">
        <v>52</v>
      </c>
      <c r="N315" s="1" t="s">
        <v>96</v>
      </c>
      <c r="O315" s="1" t="s">
        <v>764</v>
      </c>
      <c r="P315" s="1" t="s">
        <v>65</v>
      </c>
      <c r="Q315" s="1" t="s">
        <v>65</v>
      </c>
      <c r="R315" s="1" t="s">
        <v>65</v>
      </c>
      <c r="S315">
        <v>0</v>
      </c>
      <c r="T315">
        <v>0</v>
      </c>
      <c r="U315">
        <v>0.03</v>
      </c>
      <c r="AV315" s="1" t="s">
        <v>52</v>
      </c>
      <c r="AW315" s="1" t="s">
        <v>1334</v>
      </c>
      <c r="AX315" s="1" t="s">
        <v>52</v>
      </c>
      <c r="AY315" s="1" t="s">
        <v>52</v>
      </c>
      <c r="AZ315" s="1" t="s">
        <v>52</v>
      </c>
    </row>
    <row r="316" spans="1:52" ht="30" customHeight="1">
      <c r="A316" s="19" t="s">
        <v>93</v>
      </c>
      <c r="B316" s="19" t="s">
        <v>1325</v>
      </c>
      <c r="C316" s="19" t="s">
        <v>69</v>
      </c>
      <c r="D316" s="20">
        <v>1</v>
      </c>
      <c r="E316" s="22"/>
      <c r="F316" s="25"/>
      <c r="G316" s="22"/>
      <c r="H316" s="25"/>
      <c r="I316" s="22"/>
      <c r="J316" s="25"/>
      <c r="K316" s="22"/>
      <c r="L316" s="25"/>
      <c r="M316" s="19" t="s">
        <v>1326</v>
      </c>
      <c r="N316" s="1" t="s">
        <v>96</v>
      </c>
      <c r="O316" s="1" t="s">
        <v>1324</v>
      </c>
      <c r="P316" s="1" t="s">
        <v>64</v>
      </c>
      <c r="Q316" s="1" t="s">
        <v>65</v>
      </c>
      <c r="R316" s="1" t="s">
        <v>65</v>
      </c>
      <c r="AV316" s="1" t="s">
        <v>52</v>
      </c>
      <c r="AW316" s="1" t="s">
        <v>1335</v>
      </c>
      <c r="AX316" s="1" t="s">
        <v>52</v>
      </c>
      <c r="AY316" s="1" t="s">
        <v>52</v>
      </c>
      <c r="AZ316" s="1" t="s">
        <v>52</v>
      </c>
    </row>
    <row r="317" spans="1:52" ht="30" customHeight="1">
      <c r="A317" s="19" t="s">
        <v>897</v>
      </c>
      <c r="B317" s="19" t="s">
        <v>52</v>
      </c>
      <c r="C317" s="19" t="s">
        <v>52</v>
      </c>
      <c r="D317" s="20"/>
      <c r="E317" s="22"/>
      <c r="F317" s="25"/>
      <c r="G317" s="22"/>
      <c r="H317" s="25"/>
      <c r="I317" s="22"/>
      <c r="J317" s="25"/>
      <c r="K317" s="22"/>
      <c r="L317" s="25"/>
      <c r="M317" s="19" t="s">
        <v>52</v>
      </c>
      <c r="N317" s="1" t="s">
        <v>80</v>
      </c>
      <c r="O317" s="1" t="s">
        <v>80</v>
      </c>
      <c r="P317" s="1" t="s">
        <v>52</v>
      </c>
      <c r="Q317" s="1" t="s">
        <v>52</v>
      </c>
      <c r="R317" s="1" t="s">
        <v>52</v>
      </c>
      <c r="AV317" s="1" t="s">
        <v>52</v>
      </c>
      <c r="AW317" s="1" t="s">
        <v>52</v>
      </c>
      <c r="AX317" s="1" t="s">
        <v>52</v>
      </c>
      <c r="AY317" s="1" t="s">
        <v>52</v>
      </c>
      <c r="AZ317" s="1" t="s">
        <v>52</v>
      </c>
    </row>
    <row r="318" spans="1:52" ht="30" customHeight="1">
      <c r="A318" s="20"/>
      <c r="B318" s="20"/>
      <c r="C318" s="20"/>
      <c r="D318" s="20"/>
      <c r="E318" s="22"/>
      <c r="F318" s="25"/>
      <c r="G318" s="22"/>
      <c r="H318" s="25"/>
      <c r="I318" s="22"/>
      <c r="J318" s="25"/>
      <c r="K318" s="22"/>
      <c r="L318" s="25"/>
      <c r="M318" s="20"/>
    </row>
    <row r="319" spans="1:52" ht="30" customHeight="1">
      <c r="A319" s="16" t="s">
        <v>1336</v>
      </c>
      <c r="B319" s="17"/>
      <c r="C319" s="17"/>
      <c r="D319" s="17"/>
      <c r="E319" s="21"/>
      <c r="F319" s="24"/>
      <c r="G319" s="21"/>
      <c r="H319" s="24"/>
      <c r="I319" s="21"/>
      <c r="J319" s="24"/>
      <c r="K319" s="21"/>
      <c r="L319" s="24"/>
      <c r="M319" s="18"/>
      <c r="N319" s="1" t="s">
        <v>199</v>
      </c>
    </row>
    <row r="320" spans="1:52" ht="30" customHeight="1">
      <c r="A320" s="19" t="s">
        <v>1255</v>
      </c>
      <c r="B320" s="19" t="s">
        <v>1337</v>
      </c>
      <c r="C320" s="19" t="s">
        <v>778</v>
      </c>
      <c r="D320" s="20">
        <v>2.4424000000000001</v>
      </c>
      <c r="E320" s="22"/>
      <c r="F320" s="25"/>
      <c r="G320" s="22"/>
      <c r="H320" s="25"/>
      <c r="I320" s="22"/>
      <c r="J320" s="25"/>
      <c r="K320" s="22"/>
      <c r="L320" s="25"/>
      <c r="M320" s="19" t="s">
        <v>52</v>
      </c>
      <c r="N320" s="1" t="s">
        <v>199</v>
      </c>
      <c r="O320" s="1" t="s">
        <v>1338</v>
      </c>
      <c r="P320" s="1" t="s">
        <v>65</v>
      </c>
      <c r="Q320" s="1" t="s">
        <v>65</v>
      </c>
      <c r="R320" s="1" t="s">
        <v>64</v>
      </c>
      <c r="AV320" s="1" t="s">
        <v>52</v>
      </c>
      <c r="AW320" s="1" t="s">
        <v>1339</v>
      </c>
      <c r="AX320" s="1" t="s">
        <v>52</v>
      </c>
      <c r="AY320" s="1" t="s">
        <v>52</v>
      </c>
      <c r="AZ320" s="1" t="s">
        <v>52</v>
      </c>
    </row>
    <row r="321" spans="1:52" ht="30" customHeight="1">
      <c r="A321" s="19" t="s">
        <v>1255</v>
      </c>
      <c r="B321" s="19" t="s">
        <v>1340</v>
      </c>
      <c r="C321" s="19" t="s">
        <v>778</v>
      </c>
      <c r="D321" s="20">
        <v>6.3154000000000003</v>
      </c>
      <c r="E321" s="22"/>
      <c r="F321" s="25"/>
      <c r="G321" s="22"/>
      <c r="H321" s="25"/>
      <c r="I321" s="22"/>
      <c r="J321" s="25"/>
      <c r="K321" s="22"/>
      <c r="L321" s="25"/>
      <c r="M321" s="19" t="s">
        <v>52</v>
      </c>
      <c r="N321" s="1" t="s">
        <v>199</v>
      </c>
      <c r="O321" s="1" t="s">
        <v>1341</v>
      </c>
      <c r="P321" s="1" t="s">
        <v>65</v>
      </c>
      <c r="Q321" s="1" t="s">
        <v>65</v>
      </c>
      <c r="R321" s="1" t="s">
        <v>64</v>
      </c>
      <c r="AV321" s="1" t="s">
        <v>52</v>
      </c>
      <c r="AW321" s="1" t="s">
        <v>1342</v>
      </c>
      <c r="AX321" s="1" t="s">
        <v>52</v>
      </c>
      <c r="AY321" s="1" t="s">
        <v>52</v>
      </c>
      <c r="AZ321" s="1" t="s">
        <v>52</v>
      </c>
    </row>
    <row r="322" spans="1:52" ht="30" customHeight="1">
      <c r="A322" s="19" t="s">
        <v>1343</v>
      </c>
      <c r="B322" s="19" t="s">
        <v>1344</v>
      </c>
      <c r="C322" s="19" t="s">
        <v>778</v>
      </c>
      <c r="D322" s="20">
        <v>1.0017</v>
      </c>
      <c r="E322" s="22"/>
      <c r="F322" s="25"/>
      <c r="G322" s="22"/>
      <c r="H322" s="25"/>
      <c r="I322" s="22"/>
      <c r="J322" s="25"/>
      <c r="K322" s="22"/>
      <c r="L322" s="25"/>
      <c r="M322" s="19" t="s">
        <v>52</v>
      </c>
      <c r="N322" s="1" t="s">
        <v>199</v>
      </c>
      <c r="O322" s="1" t="s">
        <v>1345</v>
      </c>
      <c r="P322" s="1" t="s">
        <v>65</v>
      </c>
      <c r="Q322" s="1" t="s">
        <v>65</v>
      </c>
      <c r="R322" s="1" t="s">
        <v>64</v>
      </c>
      <c r="AV322" s="1" t="s">
        <v>52</v>
      </c>
      <c r="AW322" s="1" t="s">
        <v>1346</v>
      </c>
      <c r="AX322" s="1" t="s">
        <v>52</v>
      </c>
      <c r="AY322" s="1" t="s">
        <v>52</v>
      </c>
      <c r="AZ322" s="1" t="s">
        <v>52</v>
      </c>
    </row>
    <row r="323" spans="1:52" ht="30" customHeight="1">
      <c r="A323" s="19" t="s">
        <v>1232</v>
      </c>
      <c r="B323" s="19" t="s">
        <v>1233</v>
      </c>
      <c r="C323" s="19" t="s">
        <v>778</v>
      </c>
      <c r="D323" s="20">
        <v>7.9105999999999996</v>
      </c>
      <c r="E323" s="22"/>
      <c r="F323" s="25"/>
      <c r="G323" s="22"/>
      <c r="H323" s="25"/>
      <c r="I323" s="22"/>
      <c r="J323" s="25"/>
      <c r="K323" s="22"/>
      <c r="L323" s="25"/>
      <c r="M323" s="19" t="s">
        <v>1234</v>
      </c>
      <c r="N323" s="1" t="s">
        <v>199</v>
      </c>
      <c r="O323" s="1" t="s">
        <v>1235</v>
      </c>
      <c r="P323" s="1" t="s">
        <v>64</v>
      </c>
      <c r="Q323" s="1" t="s">
        <v>65</v>
      </c>
      <c r="R323" s="1" t="s">
        <v>65</v>
      </c>
      <c r="AV323" s="1" t="s">
        <v>52</v>
      </c>
      <c r="AW323" s="1" t="s">
        <v>1347</v>
      </c>
      <c r="AX323" s="1" t="s">
        <v>52</v>
      </c>
      <c r="AY323" s="1" t="s">
        <v>52</v>
      </c>
      <c r="AZ323" s="1" t="s">
        <v>52</v>
      </c>
    </row>
    <row r="324" spans="1:52" ht="30" customHeight="1">
      <c r="A324" s="19" t="s">
        <v>1232</v>
      </c>
      <c r="B324" s="19" t="s">
        <v>1348</v>
      </c>
      <c r="C324" s="19" t="s">
        <v>778</v>
      </c>
      <c r="D324" s="20">
        <v>0.91059999999999997</v>
      </c>
      <c r="E324" s="22"/>
      <c r="F324" s="25"/>
      <c r="G324" s="22"/>
      <c r="H324" s="25"/>
      <c r="I324" s="22"/>
      <c r="J324" s="25"/>
      <c r="K324" s="22"/>
      <c r="L324" s="25"/>
      <c r="M324" s="19" t="s">
        <v>1349</v>
      </c>
      <c r="N324" s="1" t="s">
        <v>199</v>
      </c>
      <c r="O324" s="1" t="s">
        <v>1350</v>
      </c>
      <c r="P324" s="1" t="s">
        <v>64</v>
      </c>
      <c r="Q324" s="1" t="s">
        <v>65</v>
      </c>
      <c r="R324" s="1" t="s">
        <v>65</v>
      </c>
      <c r="AV324" s="1" t="s">
        <v>52</v>
      </c>
      <c r="AW324" s="1" t="s">
        <v>1351</v>
      </c>
      <c r="AX324" s="1" t="s">
        <v>52</v>
      </c>
      <c r="AY324" s="1" t="s">
        <v>52</v>
      </c>
      <c r="AZ324" s="1" t="s">
        <v>52</v>
      </c>
    </row>
    <row r="325" spans="1:52" ht="30" customHeight="1">
      <c r="A325" s="19" t="s">
        <v>1287</v>
      </c>
      <c r="B325" s="19" t="s">
        <v>1288</v>
      </c>
      <c r="C325" s="19" t="s">
        <v>69</v>
      </c>
      <c r="D325" s="20">
        <v>7.7299999999999994E-2</v>
      </c>
      <c r="E325" s="22"/>
      <c r="F325" s="25"/>
      <c r="G325" s="22"/>
      <c r="H325" s="25"/>
      <c r="I325" s="22"/>
      <c r="J325" s="25"/>
      <c r="K325" s="22"/>
      <c r="L325" s="25"/>
      <c r="M325" s="19" t="s">
        <v>1289</v>
      </c>
      <c r="N325" s="1" t="s">
        <v>199</v>
      </c>
      <c r="O325" s="1" t="s">
        <v>1290</v>
      </c>
      <c r="P325" s="1" t="s">
        <v>64</v>
      </c>
      <c r="Q325" s="1" t="s">
        <v>65</v>
      </c>
      <c r="R325" s="1" t="s">
        <v>65</v>
      </c>
      <c r="AV325" s="1" t="s">
        <v>52</v>
      </c>
      <c r="AW325" s="1" t="s">
        <v>1352</v>
      </c>
      <c r="AX325" s="1" t="s">
        <v>52</v>
      </c>
      <c r="AY325" s="1" t="s">
        <v>52</v>
      </c>
      <c r="AZ325" s="1" t="s">
        <v>52</v>
      </c>
    </row>
    <row r="326" spans="1:52" ht="30" customHeight="1">
      <c r="A326" s="19" t="s">
        <v>776</v>
      </c>
      <c r="B326" s="19" t="s">
        <v>785</v>
      </c>
      <c r="C326" s="19" t="s">
        <v>778</v>
      </c>
      <c r="D326" s="20">
        <v>-0.71660000000000001</v>
      </c>
      <c r="E326" s="22"/>
      <c r="F326" s="25"/>
      <c r="G326" s="22"/>
      <c r="H326" s="25"/>
      <c r="I326" s="22"/>
      <c r="J326" s="25"/>
      <c r="K326" s="22"/>
      <c r="L326" s="25"/>
      <c r="M326" s="19" t="s">
        <v>779</v>
      </c>
      <c r="N326" s="1" t="s">
        <v>199</v>
      </c>
      <c r="O326" s="1" t="s">
        <v>786</v>
      </c>
      <c r="P326" s="1" t="s">
        <v>65</v>
      </c>
      <c r="Q326" s="1" t="s">
        <v>65</v>
      </c>
      <c r="R326" s="1" t="s">
        <v>64</v>
      </c>
      <c r="AV326" s="1" t="s">
        <v>52</v>
      </c>
      <c r="AW326" s="1" t="s">
        <v>1353</v>
      </c>
      <c r="AX326" s="1" t="s">
        <v>52</v>
      </c>
      <c r="AY326" s="1" t="s">
        <v>52</v>
      </c>
      <c r="AZ326" s="1" t="s">
        <v>52</v>
      </c>
    </row>
    <row r="327" spans="1:52" ht="30" customHeight="1">
      <c r="A327" s="19" t="s">
        <v>776</v>
      </c>
      <c r="B327" s="19" t="s">
        <v>777</v>
      </c>
      <c r="C327" s="19" t="s">
        <v>778</v>
      </c>
      <c r="D327" s="20">
        <v>-8.2000000000000003E-2</v>
      </c>
      <c r="E327" s="22"/>
      <c r="F327" s="25"/>
      <c r="G327" s="22"/>
      <c r="H327" s="25"/>
      <c r="I327" s="22"/>
      <c r="J327" s="25"/>
      <c r="K327" s="22"/>
      <c r="L327" s="25"/>
      <c r="M327" s="19" t="s">
        <v>779</v>
      </c>
      <c r="N327" s="1" t="s">
        <v>199</v>
      </c>
      <c r="O327" s="1" t="s">
        <v>780</v>
      </c>
      <c r="P327" s="1" t="s">
        <v>65</v>
      </c>
      <c r="Q327" s="1" t="s">
        <v>65</v>
      </c>
      <c r="R327" s="1" t="s">
        <v>64</v>
      </c>
      <c r="AV327" s="1" t="s">
        <v>52</v>
      </c>
      <c r="AW327" s="1" t="s">
        <v>1354</v>
      </c>
      <c r="AX327" s="1" t="s">
        <v>52</v>
      </c>
      <c r="AY327" s="1" t="s">
        <v>52</v>
      </c>
      <c r="AZ327" s="1" t="s">
        <v>52</v>
      </c>
    </row>
    <row r="328" spans="1:52" ht="30" customHeight="1">
      <c r="A328" s="19" t="s">
        <v>1294</v>
      </c>
      <c r="B328" s="19" t="s">
        <v>1295</v>
      </c>
      <c r="C328" s="19" t="s">
        <v>69</v>
      </c>
      <c r="D328" s="20">
        <v>7.7299999999999994E-2</v>
      </c>
      <c r="E328" s="22"/>
      <c r="F328" s="25"/>
      <c r="G328" s="22"/>
      <c r="H328" s="25"/>
      <c r="I328" s="22"/>
      <c r="J328" s="25"/>
      <c r="K328" s="22"/>
      <c r="L328" s="25"/>
      <c r="M328" s="19" t="s">
        <v>1296</v>
      </c>
      <c r="N328" s="1" t="s">
        <v>199</v>
      </c>
      <c r="O328" s="1" t="s">
        <v>1297</v>
      </c>
      <c r="P328" s="1" t="s">
        <v>64</v>
      </c>
      <c r="Q328" s="1" t="s">
        <v>65</v>
      </c>
      <c r="R328" s="1" t="s">
        <v>65</v>
      </c>
      <c r="AV328" s="1" t="s">
        <v>52</v>
      </c>
      <c r="AW328" s="1" t="s">
        <v>1355</v>
      </c>
      <c r="AX328" s="1" t="s">
        <v>52</v>
      </c>
      <c r="AY328" s="1" t="s">
        <v>52</v>
      </c>
      <c r="AZ328" s="1" t="s">
        <v>52</v>
      </c>
    </row>
    <row r="329" spans="1:52" ht="30" customHeight="1">
      <c r="A329" s="19" t="s">
        <v>897</v>
      </c>
      <c r="B329" s="19" t="s">
        <v>52</v>
      </c>
      <c r="C329" s="19" t="s">
        <v>52</v>
      </c>
      <c r="D329" s="20"/>
      <c r="E329" s="22"/>
      <c r="F329" s="25"/>
      <c r="G329" s="22"/>
      <c r="H329" s="25"/>
      <c r="I329" s="22"/>
      <c r="J329" s="25"/>
      <c r="K329" s="22"/>
      <c r="L329" s="25"/>
      <c r="M329" s="19" t="s">
        <v>52</v>
      </c>
      <c r="N329" s="1" t="s">
        <v>80</v>
      </c>
      <c r="O329" s="1" t="s">
        <v>80</v>
      </c>
      <c r="P329" s="1" t="s">
        <v>52</v>
      </c>
      <c r="Q329" s="1" t="s">
        <v>52</v>
      </c>
      <c r="R329" s="1" t="s">
        <v>52</v>
      </c>
      <c r="AV329" s="1" t="s">
        <v>52</v>
      </c>
      <c r="AW329" s="1" t="s">
        <v>52</v>
      </c>
      <c r="AX329" s="1" t="s">
        <v>52</v>
      </c>
      <c r="AY329" s="1" t="s">
        <v>52</v>
      </c>
      <c r="AZ329" s="1" t="s">
        <v>52</v>
      </c>
    </row>
    <row r="330" spans="1:52" ht="30" customHeight="1">
      <c r="A330" s="20"/>
      <c r="B330" s="20"/>
      <c r="C330" s="20"/>
      <c r="D330" s="20"/>
      <c r="E330" s="22"/>
      <c r="F330" s="25"/>
      <c r="G330" s="22"/>
      <c r="H330" s="25"/>
      <c r="I330" s="22"/>
      <c r="J330" s="25"/>
      <c r="K330" s="22"/>
      <c r="L330" s="25"/>
      <c r="M330" s="20"/>
    </row>
    <row r="331" spans="1:52" ht="30" customHeight="1">
      <c r="A331" s="16" t="s">
        <v>1356</v>
      </c>
      <c r="B331" s="17"/>
      <c r="C331" s="17"/>
      <c r="D331" s="17"/>
      <c r="E331" s="21"/>
      <c r="F331" s="24"/>
      <c r="G331" s="21"/>
      <c r="H331" s="24"/>
      <c r="I331" s="21"/>
      <c r="J331" s="24"/>
      <c r="K331" s="21"/>
      <c r="L331" s="24"/>
      <c r="M331" s="18"/>
      <c r="N331" s="1" t="s">
        <v>511</v>
      </c>
    </row>
    <row r="332" spans="1:52" ht="30" customHeight="1">
      <c r="A332" s="19" t="s">
        <v>1232</v>
      </c>
      <c r="B332" s="19" t="s">
        <v>1233</v>
      </c>
      <c r="C332" s="19" t="s">
        <v>778</v>
      </c>
      <c r="D332" s="20">
        <v>7.9160000000000004</v>
      </c>
      <c r="E332" s="22"/>
      <c r="F332" s="25"/>
      <c r="G332" s="22"/>
      <c r="H332" s="25"/>
      <c r="I332" s="22"/>
      <c r="J332" s="25"/>
      <c r="K332" s="22"/>
      <c r="L332" s="25"/>
      <c r="M332" s="19" t="s">
        <v>1010</v>
      </c>
      <c r="N332" s="1" t="s">
        <v>52</v>
      </c>
      <c r="O332" s="1" t="s">
        <v>1235</v>
      </c>
      <c r="P332" s="1" t="s">
        <v>64</v>
      </c>
      <c r="Q332" s="1" t="s">
        <v>65</v>
      </c>
      <c r="R332" s="1" t="s">
        <v>65</v>
      </c>
      <c r="V332">
        <v>1</v>
      </c>
      <c r="AV332" s="1" t="s">
        <v>52</v>
      </c>
      <c r="AW332" s="1" t="s">
        <v>1357</v>
      </c>
      <c r="AX332" s="1" t="s">
        <v>52</v>
      </c>
      <c r="AY332" s="1" t="s">
        <v>1013</v>
      </c>
      <c r="AZ332" s="1" t="s">
        <v>52</v>
      </c>
    </row>
    <row r="333" spans="1:52" ht="30" customHeight="1">
      <c r="A333" s="19" t="s">
        <v>1232</v>
      </c>
      <c r="B333" s="19" t="s">
        <v>1348</v>
      </c>
      <c r="C333" s="19" t="s">
        <v>778</v>
      </c>
      <c r="D333" s="20">
        <v>0.91059999999999997</v>
      </c>
      <c r="E333" s="22"/>
      <c r="F333" s="25"/>
      <c r="G333" s="22"/>
      <c r="H333" s="25"/>
      <c r="I333" s="22"/>
      <c r="J333" s="25"/>
      <c r="K333" s="22"/>
      <c r="L333" s="25"/>
      <c r="M333" s="19" t="s">
        <v>1010</v>
      </c>
      <c r="N333" s="1" t="s">
        <v>52</v>
      </c>
      <c r="O333" s="1" t="s">
        <v>1350</v>
      </c>
      <c r="P333" s="1" t="s">
        <v>64</v>
      </c>
      <c r="Q333" s="1" t="s">
        <v>65</v>
      </c>
      <c r="R333" s="1" t="s">
        <v>65</v>
      </c>
      <c r="V333">
        <v>1</v>
      </c>
      <c r="AV333" s="1" t="s">
        <v>52</v>
      </c>
      <c r="AW333" s="1" t="s">
        <v>1358</v>
      </c>
      <c r="AX333" s="1" t="s">
        <v>52</v>
      </c>
      <c r="AY333" s="1" t="s">
        <v>1013</v>
      </c>
      <c r="AZ333" s="1" t="s">
        <v>52</v>
      </c>
    </row>
    <row r="334" spans="1:52" ht="30" customHeight="1">
      <c r="A334" s="19" t="s">
        <v>1359</v>
      </c>
      <c r="B334" s="19" t="s">
        <v>1360</v>
      </c>
      <c r="C334" s="19" t="s">
        <v>244</v>
      </c>
      <c r="D334" s="20">
        <v>1</v>
      </c>
      <c r="E334" s="22"/>
      <c r="F334" s="25"/>
      <c r="G334" s="22"/>
      <c r="H334" s="25"/>
      <c r="I334" s="22"/>
      <c r="J334" s="25"/>
      <c r="K334" s="22"/>
      <c r="L334" s="25"/>
      <c r="M334" s="19" t="s">
        <v>52</v>
      </c>
      <c r="N334" s="1" t="s">
        <v>511</v>
      </c>
      <c r="O334" s="1" t="s">
        <v>764</v>
      </c>
      <c r="P334" s="1" t="s">
        <v>65</v>
      </c>
      <c r="Q334" s="1" t="s">
        <v>65</v>
      </c>
      <c r="R334" s="1" t="s">
        <v>65</v>
      </c>
      <c r="S334">
        <v>1</v>
      </c>
      <c r="T334">
        <v>1</v>
      </c>
      <c r="U334">
        <v>0.3</v>
      </c>
      <c r="AV334" s="1" t="s">
        <v>52</v>
      </c>
      <c r="AW334" s="1" t="s">
        <v>1361</v>
      </c>
      <c r="AX334" s="1" t="s">
        <v>52</v>
      </c>
      <c r="AY334" s="1" t="s">
        <v>52</v>
      </c>
      <c r="AZ334" s="1" t="s">
        <v>52</v>
      </c>
    </row>
    <row r="335" spans="1:52" ht="30" customHeight="1">
      <c r="A335" s="19" t="s">
        <v>897</v>
      </c>
      <c r="B335" s="19" t="s">
        <v>52</v>
      </c>
      <c r="C335" s="19" t="s">
        <v>52</v>
      </c>
      <c r="D335" s="20"/>
      <c r="E335" s="22"/>
      <c r="F335" s="25"/>
      <c r="G335" s="22"/>
      <c r="H335" s="25"/>
      <c r="I335" s="22"/>
      <c r="J335" s="25"/>
      <c r="K335" s="22"/>
      <c r="L335" s="25"/>
      <c r="M335" s="19" t="s">
        <v>52</v>
      </c>
      <c r="N335" s="1" t="s">
        <v>80</v>
      </c>
      <c r="O335" s="1" t="s">
        <v>80</v>
      </c>
      <c r="P335" s="1" t="s">
        <v>52</v>
      </c>
      <c r="Q335" s="1" t="s">
        <v>52</v>
      </c>
      <c r="R335" s="1" t="s">
        <v>52</v>
      </c>
      <c r="AV335" s="1" t="s">
        <v>52</v>
      </c>
      <c r="AW335" s="1" t="s">
        <v>52</v>
      </c>
      <c r="AX335" s="1" t="s">
        <v>52</v>
      </c>
      <c r="AY335" s="1" t="s">
        <v>52</v>
      </c>
      <c r="AZ335" s="1" t="s">
        <v>52</v>
      </c>
    </row>
    <row r="336" spans="1:52" ht="30" customHeight="1">
      <c r="A336" s="20"/>
      <c r="B336" s="20"/>
      <c r="C336" s="20"/>
      <c r="D336" s="20"/>
      <c r="E336" s="22"/>
      <c r="F336" s="25"/>
      <c r="G336" s="22"/>
      <c r="H336" s="25"/>
      <c r="I336" s="22"/>
      <c r="J336" s="25"/>
      <c r="K336" s="22"/>
      <c r="L336" s="25"/>
      <c r="M336" s="20"/>
    </row>
    <row r="337" spans="1:52" ht="30" customHeight="1">
      <c r="A337" s="16" t="s">
        <v>1362</v>
      </c>
      <c r="B337" s="17"/>
      <c r="C337" s="17"/>
      <c r="D337" s="17"/>
      <c r="E337" s="21"/>
      <c r="F337" s="24"/>
      <c r="G337" s="21"/>
      <c r="H337" s="24"/>
      <c r="I337" s="21"/>
      <c r="J337" s="24"/>
      <c r="K337" s="21"/>
      <c r="L337" s="24"/>
      <c r="M337" s="18"/>
      <c r="N337" s="1" t="s">
        <v>515</v>
      </c>
    </row>
    <row r="338" spans="1:52" ht="30" customHeight="1">
      <c r="A338" s="19" t="s">
        <v>509</v>
      </c>
      <c r="B338" s="19" t="s">
        <v>197</v>
      </c>
      <c r="C338" s="19" t="s">
        <v>120</v>
      </c>
      <c r="D338" s="20">
        <v>0.5</v>
      </c>
      <c r="E338" s="22"/>
      <c r="F338" s="25"/>
      <c r="G338" s="22"/>
      <c r="H338" s="25"/>
      <c r="I338" s="22"/>
      <c r="J338" s="25"/>
      <c r="K338" s="22"/>
      <c r="L338" s="25"/>
      <c r="M338" s="19" t="s">
        <v>510</v>
      </c>
      <c r="N338" s="1" t="s">
        <v>515</v>
      </c>
      <c r="O338" s="1" t="s">
        <v>511</v>
      </c>
      <c r="P338" s="1" t="s">
        <v>64</v>
      </c>
      <c r="Q338" s="1" t="s">
        <v>65</v>
      </c>
      <c r="R338" s="1" t="s">
        <v>65</v>
      </c>
      <c r="AV338" s="1" t="s">
        <v>52</v>
      </c>
      <c r="AW338" s="1" t="s">
        <v>1363</v>
      </c>
      <c r="AX338" s="1" t="s">
        <v>52</v>
      </c>
      <c r="AY338" s="1" t="s">
        <v>52</v>
      </c>
      <c r="AZ338" s="1" t="s">
        <v>52</v>
      </c>
    </row>
    <row r="339" spans="1:52" ht="30" customHeight="1">
      <c r="A339" s="19" t="s">
        <v>897</v>
      </c>
      <c r="B339" s="19" t="s">
        <v>52</v>
      </c>
      <c r="C339" s="19" t="s">
        <v>52</v>
      </c>
      <c r="D339" s="20"/>
      <c r="E339" s="22"/>
      <c r="F339" s="25"/>
      <c r="G339" s="22"/>
      <c r="H339" s="25"/>
      <c r="I339" s="22"/>
      <c r="J339" s="25"/>
      <c r="K339" s="22"/>
      <c r="L339" s="25"/>
      <c r="M339" s="19" t="s">
        <v>52</v>
      </c>
      <c r="N339" s="1" t="s">
        <v>80</v>
      </c>
      <c r="O339" s="1" t="s">
        <v>80</v>
      </c>
      <c r="P339" s="1" t="s">
        <v>52</v>
      </c>
      <c r="Q339" s="1" t="s">
        <v>52</v>
      </c>
      <c r="R339" s="1" t="s">
        <v>52</v>
      </c>
      <c r="AV339" s="1" t="s">
        <v>52</v>
      </c>
      <c r="AW339" s="1" t="s">
        <v>52</v>
      </c>
      <c r="AX339" s="1" t="s">
        <v>52</v>
      </c>
      <c r="AY339" s="1" t="s">
        <v>52</v>
      </c>
      <c r="AZ339" s="1" t="s">
        <v>52</v>
      </c>
    </row>
    <row r="340" spans="1:52" ht="30" customHeight="1">
      <c r="A340" s="20"/>
      <c r="B340" s="20"/>
      <c r="C340" s="20"/>
      <c r="D340" s="20"/>
      <c r="E340" s="22"/>
      <c r="F340" s="25"/>
      <c r="G340" s="22"/>
      <c r="H340" s="25"/>
      <c r="I340" s="22"/>
      <c r="J340" s="25"/>
      <c r="K340" s="22"/>
      <c r="L340" s="25"/>
      <c r="M340" s="20"/>
    </row>
    <row r="341" spans="1:52" ht="30" customHeight="1">
      <c r="A341" s="16" t="s">
        <v>1364</v>
      </c>
      <c r="B341" s="17"/>
      <c r="C341" s="17"/>
      <c r="D341" s="17"/>
      <c r="E341" s="21"/>
      <c r="F341" s="24"/>
      <c r="G341" s="21"/>
      <c r="H341" s="24"/>
      <c r="I341" s="21"/>
      <c r="J341" s="24"/>
      <c r="K341" s="21"/>
      <c r="L341" s="24"/>
      <c r="M341" s="18"/>
      <c r="N341" s="1" t="s">
        <v>240</v>
      </c>
    </row>
    <row r="342" spans="1:52" ht="30" customHeight="1">
      <c r="A342" s="19" t="s">
        <v>1365</v>
      </c>
      <c r="B342" s="19" t="s">
        <v>1366</v>
      </c>
      <c r="C342" s="19" t="s">
        <v>300</v>
      </c>
      <c r="D342" s="20">
        <v>1</v>
      </c>
      <c r="E342" s="22"/>
      <c r="F342" s="25"/>
      <c r="G342" s="22"/>
      <c r="H342" s="25"/>
      <c r="I342" s="22"/>
      <c r="J342" s="25"/>
      <c r="K342" s="22"/>
      <c r="L342" s="25"/>
      <c r="M342" s="19" t="s">
        <v>52</v>
      </c>
      <c r="N342" s="1" t="s">
        <v>240</v>
      </c>
      <c r="O342" s="1" t="s">
        <v>1367</v>
      </c>
      <c r="P342" s="1" t="s">
        <v>65</v>
      </c>
      <c r="Q342" s="1" t="s">
        <v>65</v>
      </c>
      <c r="R342" s="1" t="s">
        <v>64</v>
      </c>
      <c r="V342">
        <v>1</v>
      </c>
      <c r="AV342" s="1" t="s">
        <v>52</v>
      </c>
      <c r="AW342" s="1" t="s">
        <v>1368</v>
      </c>
      <c r="AX342" s="1" t="s">
        <v>52</v>
      </c>
      <c r="AY342" s="1" t="s">
        <v>52</v>
      </c>
      <c r="AZ342" s="1" t="s">
        <v>52</v>
      </c>
    </row>
    <row r="343" spans="1:52" ht="30" customHeight="1">
      <c r="A343" s="19" t="s">
        <v>889</v>
      </c>
      <c r="B343" s="19" t="s">
        <v>1333</v>
      </c>
      <c r="C343" s="19" t="s">
        <v>244</v>
      </c>
      <c r="D343" s="20">
        <v>1</v>
      </c>
      <c r="E343" s="22"/>
      <c r="F343" s="25"/>
      <c r="G343" s="22"/>
      <c r="H343" s="25"/>
      <c r="I343" s="22"/>
      <c r="J343" s="25"/>
      <c r="K343" s="22"/>
      <c r="L343" s="25"/>
      <c r="M343" s="19" t="s">
        <v>52</v>
      </c>
      <c r="N343" s="1" t="s">
        <v>240</v>
      </c>
      <c r="O343" s="1" t="s">
        <v>764</v>
      </c>
      <c r="P343" s="1" t="s">
        <v>65</v>
      </c>
      <c r="Q343" s="1" t="s">
        <v>65</v>
      </c>
      <c r="R343" s="1" t="s">
        <v>65</v>
      </c>
      <c r="S343">
        <v>0</v>
      </c>
      <c r="T343">
        <v>0</v>
      </c>
      <c r="U343">
        <v>0.03</v>
      </c>
      <c r="AV343" s="1" t="s">
        <v>52</v>
      </c>
      <c r="AW343" s="1" t="s">
        <v>1369</v>
      </c>
      <c r="AX343" s="1" t="s">
        <v>52</v>
      </c>
      <c r="AY343" s="1" t="s">
        <v>52</v>
      </c>
      <c r="AZ343" s="1" t="s">
        <v>52</v>
      </c>
    </row>
    <row r="344" spans="1:52" ht="30" customHeight="1">
      <c r="A344" s="19" t="s">
        <v>1370</v>
      </c>
      <c r="B344" s="19" t="s">
        <v>893</v>
      </c>
      <c r="C344" s="19" t="s">
        <v>894</v>
      </c>
      <c r="D344" s="20">
        <v>0.34300000000000003</v>
      </c>
      <c r="E344" s="22"/>
      <c r="F344" s="25"/>
      <c r="G344" s="22"/>
      <c r="H344" s="25"/>
      <c r="I344" s="22"/>
      <c r="J344" s="25"/>
      <c r="K344" s="22"/>
      <c r="L344" s="25"/>
      <c r="M344" s="19" t="s">
        <v>52</v>
      </c>
      <c r="N344" s="1" t="s">
        <v>240</v>
      </c>
      <c r="O344" s="1" t="s">
        <v>1371</v>
      </c>
      <c r="P344" s="1" t="s">
        <v>65</v>
      </c>
      <c r="Q344" s="1" t="s">
        <v>65</v>
      </c>
      <c r="R344" s="1" t="s">
        <v>64</v>
      </c>
      <c r="W344">
        <v>2</v>
      </c>
      <c r="AV344" s="1" t="s">
        <v>52</v>
      </c>
      <c r="AW344" s="1" t="s">
        <v>1372</v>
      </c>
      <c r="AX344" s="1" t="s">
        <v>52</v>
      </c>
      <c r="AY344" s="1" t="s">
        <v>52</v>
      </c>
      <c r="AZ344" s="1" t="s">
        <v>52</v>
      </c>
    </row>
    <row r="345" spans="1:52" ht="30" customHeight="1">
      <c r="A345" s="19" t="s">
        <v>956</v>
      </c>
      <c r="B345" s="19" t="s">
        <v>893</v>
      </c>
      <c r="C345" s="19" t="s">
        <v>894</v>
      </c>
      <c r="D345" s="20">
        <v>6.3E-2</v>
      </c>
      <c r="E345" s="22"/>
      <c r="F345" s="25"/>
      <c r="G345" s="22"/>
      <c r="H345" s="25"/>
      <c r="I345" s="22"/>
      <c r="J345" s="25"/>
      <c r="K345" s="22"/>
      <c r="L345" s="25"/>
      <c r="M345" s="19" t="s">
        <v>52</v>
      </c>
      <c r="N345" s="1" t="s">
        <v>240</v>
      </c>
      <c r="O345" s="1" t="s">
        <v>957</v>
      </c>
      <c r="P345" s="1" t="s">
        <v>65</v>
      </c>
      <c r="Q345" s="1" t="s">
        <v>65</v>
      </c>
      <c r="R345" s="1" t="s">
        <v>64</v>
      </c>
      <c r="W345">
        <v>2</v>
      </c>
      <c r="AV345" s="1" t="s">
        <v>52</v>
      </c>
      <c r="AW345" s="1" t="s">
        <v>1373</v>
      </c>
      <c r="AX345" s="1" t="s">
        <v>52</v>
      </c>
      <c r="AY345" s="1" t="s">
        <v>52</v>
      </c>
      <c r="AZ345" s="1" t="s">
        <v>52</v>
      </c>
    </row>
    <row r="346" spans="1:52" ht="30" customHeight="1">
      <c r="A346" s="19" t="s">
        <v>997</v>
      </c>
      <c r="B346" s="19" t="s">
        <v>1374</v>
      </c>
      <c r="C346" s="19" t="s">
        <v>244</v>
      </c>
      <c r="D346" s="20">
        <v>1</v>
      </c>
      <c r="E346" s="22"/>
      <c r="F346" s="25"/>
      <c r="G346" s="22"/>
      <c r="H346" s="25"/>
      <c r="I346" s="22"/>
      <c r="J346" s="25"/>
      <c r="K346" s="22"/>
      <c r="L346" s="25"/>
      <c r="M346" s="19" t="s">
        <v>52</v>
      </c>
      <c r="N346" s="1" t="s">
        <v>240</v>
      </c>
      <c r="O346" s="1" t="s">
        <v>1112</v>
      </c>
      <c r="P346" s="1" t="s">
        <v>65</v>
      </c>
      <c r="Q346" s="1" t="s">
        <v>65</v>
      </c>
      <c r="R346" s="1" t="s">
        <v>65</v>
      </c>
      <c r="S346">
        <v>1</v>
      </c>
      <c r="T346">
        <v>2</v>
      </c>
      <c r="U346">
        <v>0.03</v>
      </c>
      <c r="AV346" s="1" t="s">
        <v>52</v>
      </c>
      <c r="AW346" s="1" t="s">
        <v>1375</v>
      </c>
      <c r="AX346" s="1" t="s">
        <v>52</v>
      </c>
      <c r="AY346" s="1" t="s">
        <v>52</v>
      </c>
      <c r="AZ346" s="1" t="s">
        <v>52</v>
      </c>
    </row>
    <row r="347" spans="1:52" ht="30" customHeight="1">
      <c r="A347" s="19" t="s">
        <v>897</v>
      </c>
      <c r="B347" s="19" t="s">
        <v>52</v>
      </c>
      <c r="C347" s="19" t="s">
        <v>52</v>
      </c>
      <c r="D347" s="20"/>
      <c r="E347" s="22"/>
      <c r="F347" s="25"/>
      <c r="G347" s="22"/>
      <c r="H347" s="25"/>
      <c r="I347" s="22"/>
      <c r="J347" s="25"/>
      <c r="K347" s="22"/>
      <c r="L347" s="25"/>
      <c r="M347" s="19" t="s">
        <v>52</v>
      </c>
      <c r="N347" s="1" t="s">
        <v>80</v>
      </c>
      <c r="O347" s="1" t="s">
        <v>80</v>
      </c>
      <c r="P347" s="1" t="s">
        <v>52</v>
      </c>
      <c r="Q347" s="1" t="s">
        <v>52</v>
      </c>
      <c r="R347" s="1" t="s">
        <v>52</v>
      </c>
      <c r="AV347" s="1" t="s">
        <v>52</v>
      </c>
      <c r="AW347" s="1" t="s">
        <v>52</v>
      </c>
      <c r="AX347" s="1" t="s">
        <v>52</v>
      </c>
      <c r="AY347" s="1" t="s">
        <v>52</v>
      </c>
      <c r="AZ347" s="1" t="s">
        <v>52</v>
      </c>
    </row>
    <row r="348" spans="1:52" ht="30" customHeight="1">
      <c r="A348" s="20"/>
      <c r="B348" s="20"/>
      <c r="C348" s="20"/>
      <c r="D348" s="20"/>
      <c r="E348" s="22"/>
      <c r="F348" s="25"/>
      <c r="G348" s="22"/>
      <c r="H348" s="25"/>
      <c r="I348" s="22"/>
      <c r="J348" s="25"/>
      <c r="K348" s="22"/>
      <c r="L348" s="25"/>
      <c r="M348" s="20"/>
    </row>
    <row r="349" spans="1:52" ht="30" customHeight="1">
      <c r="A349" s="16" t="s">
        <v>1376</v>
      </c>
      <c r="B349" s="17"/>
      <c r="C349" s="17"/>
      <c r="D349" s="17"/>
      <c r="E349" s="21"/>
      <c r="F349" s="24"/>
      <c r="G349" s="21"/>
      <c r="H349" s="24"/>
      <c r="I349" s="21"/>
      <c r="J349" s="24"/>
      <c r="K349" s="21"/>
      <c r="L349" s="24"/>
      <c r="M349" s="18"/>
      <c r="N349" s="1" t="s">
        <v>1377</v>
      </c>
    </row>
    <row r="350" spans="1:52" ht="30" customHeight="1">
      <c r="A350" s="19" t="s">
        <v>1255</v>
      </c>
      <c r="B350" s="19" t="s">
        <v>1381</v>
      </c>
      <c r="C350" s="19" t="s">
        <v>778</v>
      </c>
      <c r="D350" s="20">
        <v>100.4676</v>
      </c>
      <c r="E350" s="22"/>
      <c r="F350" s="25"/>
      <c r="G350" s="22"/>
      <c r="H350" s="25"/>
      <c r="I350" s="22"/>
      <c r="J350" s="25"/>
      <c r="K350" s="22"/>
      <c r="L350" s="25"/>
      <c r="M350" s="19" t="s">
        <v>52</v>
      </c>
      <c r="N350" s="1" t="s">
        <v>1377</v>
      </c>
      <c r="O350" s="1" t="s">
        <v>1382</v>
      </c>
      <c r="P350" s="1" t="s">
        <v>65</v>
      </c>
      <c r="Q350" s="1" t="s">
        <v>65</v>
      </c>
      <c r="R350" s="1" t="s">
        <v>64</v>
      </c>
      <c r="AV350" s="1" t="s">
        <v>52</v>
      </c>
      <c r="AW350" s="1" t="s">
        <v>1383</v>
      </c>
      <c r="AX350" s="1" t="s">
        <v>52</v>
      </c>
      <c r="AY350" s="1" t="s">
        <v>52</v>
      </c>
      <c r="AZ350" s="1" t="s">
        <v>52</v>
      </c>
    </row>
    <row r="351" spans="1:52" ht="30" customHeight="1">
      <c r="A351" s="19" t="s">
        <v>1232</v>
      </c>
      <c r="B351" s="19" t="s">
        <v>1233</v>
      </c>
      <c r="C351" s="19" t="s">
        <v>778</v>
      </c>
      <c r="D351" s="20">
        <v>9.516</v>
      </c>
      <c r="E351" s="22"/>
      <c r="F351" s="25"/>
      <c r="G351" s="22"/>
      <c r="H351" s="25"/>
      <c r="I351" s="22"/>
      <c r="J351" s="25"/>
      <c r="K351" s="22"/>
      <c r="L351" s="25"/>
      <c r="M351" s="19" t="s">
        <v>1234</v>
      </c>
      <c r="N351" s="1" t="s">
        <v>1377</v>
      </c>
      <c r="O351" s="1" t="s">
        <v>1235</v>
      </c>
      <c r="P351" s="1" t="s">
        <v>64</v>
      </c>
      <c r="Q351" s="1" t="s">
        <v>65</v>
      </c>
      <c r="R351" s="1" t="s">
        <v>65</v>
      </c>
      <c r="AV351" s="1" t="s">
        <v>52</v>
      </c>
      <c r="AW351" s="1" t="s">
        <v>1384</v>
      </c>
      <c r="AX351" s="1" t="s">
        <v>52</v>
      </c>
      <c r="AY351" s="1" t="s">
        <v>52</v>
      </c>
      <c r="AZ351" s="1" t="s">
        <v>52</v>
      </c>
    </row>
    <row r="352" spans="1:52" ht="30" customHeight="1">
      <c r="A352" s="19" t="s">
        <v>776</v>
      </c>
      <c r="B352" s="19" t="s">
        <v>785</v>
      </c>
      <c r="C352" s="19" t="s">
        <v>778</v>
      </c>
      <c r="D352" s="20">
        <v>-0.85640000000000005</v>
      </c>
      <c r="E352" s="22"/>
      <c r="F352" s="25"/>
      <c r="G352" s="22"/>
      <c r="H352" s="25"/>
      <c r="I352" s="22"/>
      <c r="J352" s="25"/>
      <c r="K352" s="22"/>
      <c r="L352" s="25"/>
      <c r="M352" s="19" t="s">
        <v>779</v>
      </c>
      <c r="N352" s="1" t="s">
        <v>1377</v>
      </c>
      <c r="O352" s="1" t="s">
        <v>786</v>
      </c>
      <c r="P352" s="1" t="s">
        <v>65</v>
      </c>
      <c r="Q352" s="1" t="s">
        <v>65</v>
      </c>
      <c r="R352" s="1" t="s">
        <v>64</v>
      </c>
      <c r="AV352" s="1" t="s">
        <v>52</v>
      </c>
      <c r="AW352" s="1" t="s">
        <v>1385</v>
      </c>
      <c r="AX352" s="1" t="s">
        <v>52</v>
      </c>
      <c r="AY352" s="1" t="s">
        <v>52</v>
      </c>
      <c r="AZ352" s="1" t="s">
        <v>52</v>
      </c>
    </row>
    <row r="353" spans="1:52" ht="30" customHeight="1">
      <c r="A353" s="19" t="s">
        <v>897</v>
      </c>
      <c r="B353" s="19" t="s">
        <v>52</v>
      </c>
      <c r="C353" s="19" t="s">
        <v>52</v>
      </c>
      <c r="D353" s="20"/>
      <c r="E353" s="22"/>
      <c r="F353" s="25"/>
      <c r="G353" s="22"/>
      <c r="H353" s="25"/>
      <c r="I353" s="22"/>
      <c r="J353" s="25"/>
      <c r="K353" s="22"/>
      <c r="L353" s="25"/>
      <c r="M353" s="19" t="s">
        <v>52</v>
      </c>
      <c r="N353" s="1" t="s">
        <v>80</v>
      </c>
      <c r="O353" s="1" t="s">
        <v>80</v>
      </c>
      <c r="P353" s="1" t="s">
        <v>52</v>
      </c>
      <c r="Q353" s="1" t="s">
        <v>52</v>
      </c>
      <c r="R353" s="1" t="s">
        <v>52</v>
      </c>
      <c r="AV353" s="1" t="s">
        <v>52</v>
      </c>
      <c r="AW353" s="1" t="s">
        <v>52</v>
      </c>
      <c r="AX353" s="1" t="s">
        <v>52</v>
      </c>
      <c r="AY353" s="1" t="s">
        <v>52</v>
      </c>
      <c r="AZ353" s="1" t="s">
        <v>52</v>
      </c>
    </row>
    <row r="354" spans="1:52" ht="30" customHeight="1">
      <c r="A354" s="20"/>
      <c r="B354" s="20"/>
      <c r="C354" s="20"/>
      <c r="D354" s="20"/>
      <c r="E354" s="22"/>
      <c r="F354" s="25"/>
      <c r="G354" s="22"/>
      <c r="H354" s="25"/>
      <c r="I354" s="22"/>
      <c r="J354" s="25"/>
      <c r="K354" s="22"/>
      <c r="L354" s="25"/>
      <c r="M354" s="20"/>
    </row>
    <row r="355" spans="1:52" ht="30" customHeight="1">
      <c r="A355" s="16" t="s">
        <v>1386</v>
      </c>
      <c r="B355" s="17"/>
      <c r="C355" s="17"/>
      <c r="D355" s="17"/>
      <c r="E355" s="21"/>
      <c r="F355" s="24"/>
      <c r="G355" s="21"/>
      <c r="H355" s="24"/>
      <c r="I355" s="21"/>
      <c r="J355" s="24"/>
      <c r="K355" s="21"/>
      <c r="L355" s="24"/>
      <c r="M355" s="18"/>
      <c r="N355" s="1" t="s">
        <v>204</v>
      </c>
    </row>
    <row r="356" spans="1:52" ht="30" customHeight="1">
      <c r="A356" s="19" t="s">
        <v>1378</v>
      </c>
      <c r="B356" s="19" t="s">
        <v>1379</v>
      </c>
      <c r="C356" s="19" t="s">
        <v>69</v>
      </c>
      <c r="D356" s="20">
        <v>0.156</v>
      </c>
      <c r="E356" s="22"/>
      <c r="F356" s="25"/>
      <c r="G356" s="22"/>
      <c r="H356" s="25"/>
      <c r="I356" s="22"/>
      <c r="J356" s="25"/>
      <c r="K356" s="22"/>
      <c r="L356" s="25"/>
      <c r="M356" s="19" t="s">
        <v>1380</v>
      </c>
      <c r="N356" s="1" t="s">
        <v>204</v>
      </c>
      <c r="O356" s="1" t="s">
        <v>1377</v>
      </c>
      <c r="P356" s="1" t="s">
        <v>64</v>
      </c>
      <c r="Q356" s="1" t="s">
        <v>65</v>
      </c>
      <c r="R356" s="1" t="s">
        <v>65</v>
      </c>
      <c r="AV356" s="1" t="s">
        <v>52</v>
      </c>
      <c r="AW356" s="1" t="s">
        <v>1387</v>
      </c>
      <c r="AX356" s="1" t="s">
        <v>52</v>
      </c>
      <c r="AY356" s="1" t="s">
        <v>52</v>
      </c>
      <c r="AZ356" s="1" t="s">
        <v>52</v>
      </c>
    </row>
    <row r="357" spans="1:52" ht="30" customHeight="1">
      <c r="A357" s="19" t="s">
        <v>897</v>
      </c>
      <c r="B357" s="19" t="s">
        <v>52</v>
      </c>
      <c r="C357" s="19" t="s">
        <v>52</v>
      </c>
      <c r="D357" s="20"/>
      <c r="E357" s="22"/>
      <c r="F357" s="25"/>
      <c r="G357" s="22"/>
      <c r="H357" s="25"/>
      <c r="I357" s="22"/>
      <c r="J357" s="25"/>
      <c r="K357" s="22"/>
      <c r="L357" s="25"/>
      <c r="M357" s="19" t="s">
        <v>52</v>
      </c>
      <c r="N357" s="1" t="s">
        <v>80</v>
      </c>
      <c r="O357" s="1" t="s">
        <v>80</v>
      </c>
      <c r="P357" s="1" t="s">
        <v>52</v>
      </c>
      <c r="Q357" s="1" t="s">
        <v>52</v>
      </c>
      <c r="R357" s="1" t="s">
        <v>52</v>
      </c>
      <c r="AV357" s="1" t="s">
        <v>52</v>
      </c>
      <c r="AW357" s="1" t="s">
        <v>52</v>
      </c>
      <c r="AX357" s="1" t="s">
        <v>52</v>
      </c>
      <c r="AY357" s="1" t="s">
        <v>52</v>
      </c>
      <c r="AZ357" s="1" t="s">
        <v>52</v>
      </c>
    </row>
    <row r="358" spans="1:52" ht="30" customHeight="1">
      <c r="A358" s="20"/>
      <c r="B358" s="20"/>
      <c r="C358" s="20"/>
      <c r="D358" s="20"/>
      <c r="E358" s="22"/>
      <c r="F358" s="25"/>
      <c r="G358" s="22"/>
      <c r="H358" s="25"/>
      <c r="I358" s="22"/>
      <c r="J358" s="25"/>
      <c r="K358" s="22"/>
      <c r="L358" s="25"/>
      <c r="M358" s="20"/>
    </row>
    <row r="359" spans="1:52" ht="30" customHeight="1">
      <c r="A359" s="16" t="s">
        <v>1388</v>
      </c>
      <c r="B359" s="17"/>
      <c r="C359" s="17"/>
      <c r="D359" s="17"/>
      <c r="E359" s="21"/>
      <c r="F359" s="24"/>
      <c r="G359" s="21"/>
      <c r="H359" s="24"/>
      <c r="I359" s="21"/>
      <c r="J359" s="24"/>
      <c r="K359" s="21"/>
      <c r="L359" s="24"/>
      <c r="M359" s="18"/>
      <c r="N359" s="1" t="s">
        <v>209</v>
      </c>
    </row>
    <row r="360" spans="1:52" ht="30" customHeight="1">
      <c r="A360" s="19" t="s">
        <v>1378</v>
      </c>
      <c r="B360" s="19" t="s">
        <v>1379</v>
      </c>
      <c r="C360" s="19" t="s">
        <v>69</v>
      </c>
      <c r="D360" s="20">
        <v>0.11899999999999999</v>
      </c>
      <c r="E360" s="22"/>
      <c r="F360" s="25"/>
      <c r="G360" s="22"/>
      <c r="H360" s="25"/>
      <c r="I360" s="22"/>
      <c r="J360" s="25"/>
      <c r="K360" s="22"/>
      <c r="L360" s="25"/>
      <c r="M360" s="19" t="s">
        <v>1380</v>
      </c>
      <c r="N360" s="1" t="s">
        <v>209</v>
      </c>
      <c r="O360" s="1" t="s">
        <v>1377</v>
      </c>
      <c r="P360" s="1" t="s">
        <v>64</v>
      </c>
      <c r="Q360" s="1" t="s">
        <v>65</v>
      </c>
      <c r="R360" s="1" t="s">
        <v>65</v>
      </c>
      <c r="AV360" s="1" t="s">
        <v>52</v>
      </c>
      <c r="AW360" s="1" t="s">
        <v>1389</v>
      </c>
      <c r="AX360" s="1" t="s">
        <v>52</v>
      </c>
      <c r="AY360" s="1" t="s">
        <v>52</v>
      </c>
      <c r="AZ360" s="1" t="s">
        <v>52</v>
      </c>
    </row>
    <row r="361" spans="1:52" ht="30" customHeight="1">
      <c r="A361" s="19" t="s">
        <v>897</v>
      </c>
      <c r="B361" s="19" t="s">
        <v>52</v>
      </c>
      <c r="C361" s="19" t="s">
        <v>52</v>
      </c>
      <c r="D361" s="20"/>
      <c r="E361" s="22"/>
      <c r="F361" s="25"/>
      <c r="G361" s="22"/>
      <c r="H361" s="25"/>
      <c r="I361" s="22"/>
      <c r="J361" s="25"/>
      <c r="K361" s="22"/>
      <c r="L361" s="25"/>
      <c r="M361" s="19" t="s">
        <v>52</v>
      </c>
      <c r="N361" s="1" t="s">
        <v>80</v>
      </c>
      <c r="O361" s="1" t="s">
        <v>80</v>
      </c>
      <c r="P361" s="1" t="s">
        <v>52</v>
      </c>
      <c r="Q361" s="1" t="s">
        <v>52</v>
      </c>
      <c r="R361" s="1" t="s">
        <v>52</v>
      </c>
      <c r="AV361" s="1" t="s">
        <v>52</v>
      </c>
      <c r="AW361" s="1" t="s">
        <v>52</v>
      </c>
      <c r="AX361" s="1" t="s">
        <v>52</v>
      </c>
      <c r="AY361" s="1" t="s">
        <v>52</v>
      </c>
      <c r="AZ361" s="1" t="s">
        <v>52</v>
      </c>
    </row>
    <row r="362" spans="1:52" ht="30" customHeight="1">
      <c r="A362" s="20"/>
      <c r="B362" s="20"/>
      <c r="C362" s="20"/>
      <c r="D362" s="20"/>
      <c r="E362" s="22"/>
      <c r="F362" s="25"/>
      <c r="G362" s="22"/>
      <c r="H362" s="25"/>
      <c r="I362" s="22"/>
      <c r="J362" s="25"/>
      <c r="K362" s="22"/>
      <c r="L362" s="25"/>
      <c r="M362" s="20"/>
    </row>
    <row r="363" spans="1:52" ht="30" customHeight="1">
      <c r="A363" s="16" t="s">
        <v>1390</v>
      </c>
      <c r="B363" s="17"/>
      <c r="C363" s="17"/>
      <c r="D363" s="17"/>
      <c r="E363" s="21"/>
      <c r="F363" s="24"/>
      <c r="G363" s="21"/>
      <c r="H363" s="24"/>
      <c r="I363" s="21"/>
      <c r="J363" s="24"/>
      <c r="K363" s="21"/>
      <c r="L363" s="24"/>
      <c r="M363" s="18"/>
      <c r="N363" s="1" t="s">
        <v>1391</v>
      </c>
    </row>
    <row r="364" spans="1:52" ht="30" customHeight="1">
      <c r="A364" s="19" t="s">
        <v>1248</v>
      </c>
      <c r="B364" s="19" t="s">
        <v>893</v>
      </c>
      <c r="C364" s="19" t="s">
        <v>894</v>
      </c>
      <c r="D364" s="20">
        <v>2.8500000000000001E-3</v>
      </c>
      <c r="E364" s="22"/>
      <c r="F364" s="25"/>
      <c r="G364" s="22"/>
      <c r="H364" s="25"/>
      <c r="I364" s="22"/>
      <c r="J364" s="25"/>
      <c r="K364" s="22"/>
      <c r="L364" s="25"/>
      <c r="M364" s="19" t="s">
        <v>52</v>
      </c>
      <c r="N364" s="1" t="s">
        <v>1391</v>
      </c>
      <c r="O364" s="1" t="s">
        <v>1249</v>
      </c>
      <c r="P364" s="1" t="s">
        <v>65</v>
      </c>
      <c r="Q364" s="1" t="s">
        <v>65</v>
      </c>
      <c r="R364" s="1" t="s">
        <v>64</v>
      </c>
      <c r="V364">
        <v>1</v>
      </c>
      <c r="W364">
        <v>2</v>
      </c>
      <c r="AV364" s="1" t="s">
        <v>52</v>
      </c>
      <c r="AW364" s="1" t="s">
        <v>1394</v>
      </c>
      <c r="AX364" s="1" t="s">
        <v>52</v>
      </c>
      <c r="AY364" s="1" t="s">
        <v>52</v>
      </c>
      <c r="AZ364" s="1" t="s">
        <v>52</v>
      </c>
    </row>
    <row r="365" spans="1:52" ht="30" customHeight="1">
      <c r="A365" s="19" t="s">
        <v>1245</v>
      </c>
      <c r="B365" s="19" t="s">
        <v>893</v>
      </c>
      <c r="C365" s="19" t="s">
        <v>894</v>
      </c>
      <c r="D365" s="20">
        <v>1.0399999999999999E-3</v>
      </c>
      <c r="E365" s="22"/>
      <c r="F365" s="25"/>
      <c r="G365" s="22"/>
      <c r="H365" s="25"/>
      <c r="I365" s="22"/>
      <c r="J365" s="25"/>
      <c r="K365" s="22"/>
      <c r="L365" s="25"/>
      <c r="M365" s="19" t="s">
        <v>52</v>
      </c>
      <c r="N365" s="1" t="s">
        <v>1391</v>
      </c>
      <c r="O365" s="1" t="s">
        <v>1246</v>
      </c>
      <c r="P365" s="1" t="s">
        <v>65</v>
      </c>
      <c r="Q365" s="1" t="s">
        <v>65</v>
      </c>
      <c r="R365" s="1" t="s">
        <v>64</v>
      </c>
      <c r="V365">
        <v>1</v>
      </c>
      <c r="W365">
        <v>2</v>
      </c>
      <c r="AV365" s="1" t="s">
        <v>52</v>
      </c>
      <c r="AW365" s="1" t="s">
        <v>1395</v>
      </c>
      <c r="AX365" s="1" t="s">
        <v>52</v>
      </c>
      <c r="AY365" s="1" t="s">
        <v>52</v>
      </c>
      <c r="AZ365" s="1" t="s">
        <v>52</v>
      </c>
    </row>
    <row r="366" spans="1:52" ht="30" customHeight="1">
      <c r="A366" s="19" t="s">
        <v>1101</v>
      </c>
      <c r="B366" s="19" t="s">
        <v>893</v>
      </c>
      <c r="C366" s="19" t="s">
        <v>894</v>
      </c>
      <c r="D366" s="20">
        <v>7.7999999999999999E-4</v>
      </c>
      <c r="E366" s="22"/>
      <c r="F366" s="25"/>
      <c r="G366" s="22"/>
      <c r="H366" s="25"/>
      <c r="I366" s="22"/>
      <c r="J366" s="25"/>
      <c r="K366" s="22"/>
      <c r="L366" s="25"/>
      <c r="M366" s="19" t="s">
        <v>52</v>
      </c>
      <c r="N366" s="1" t="s">
        <v>1391</v>
      </c>
      <c r="O366" s="1" t="s">
        <v>1102</v>
      </c>
      <c r="P366" s="1" t="s">
        <v>65</v>
      </c>
      <c r="Q366" s="1" t="s">
        <v>65</v>
      </c>
      <c r="R366" s="1" t="s">
        <v>64</v>
      </c>
      <c r="V366">
        <v>1</v>
      </c>
      <c r="W366">
        <v>2</v>
      </c>
      <c r="AV366" s="1" t="s">
        <v>52</v>
      </c>
      <c r="AW366" s="1" t="s">
        <v>1396</v>
      </c>
      <c r="AX366" s="1" t="s">
        <v>52</v>
      </c>
      <c r="AY366" s="1" t="s">
        <v>52</v>
      </c>
      <c r="AZ366" s="1" t="s">
        <v>52</v>
      </c>
    </row>
    <row r="367" spans="1:52" ht="30" customHeight="1">
      <c r="A367" s="19" t="s">
        <v>956</v>
      </c>
      <c r="B367" s="19" t="s">
        <v>893</v>
      </c>
      <c r="C367" s="19" t="s">
        <v>894</v>
      </c>
      <c r="D367" s="20">
        <v>5.1999999999999995E-4</v>
      </c>
      <c r="E367" s="22"/>
      <c r="F367" s="25"/>
      <c r="G367" s="22"/>
      <c r="H367" s="25"/>
      <c r="I367" s="22"/>
      <c r="J367" s="25"/>
      <c r="K367" s="22"/>
      <c r="L367" s="25"/>
      <c r="M367" s="19" t="s">
        <v>52</v>
      </c>
      <c r="N367" s="1" t="s">
        <v>1391</v>
      </c>
      <c r="O367" s="1" t="s">
        <v>957</v>
      </c>
      <c r="P367" s="1" t="s">
        <v>65</v>
      </c>
      <c r="Q367" s="1" t="s">
        <v>65</v>
      </c>
      <c r="R367" s="1" t="s">
        <v>64</v>
      </c>
      <c r="V367">
        <v>1</v>
      </c>
      <c r="W367">
        <v>2</v>
      </c>
      <c r="AV367" s="1" t="s">
        <v>52</v>
      </c>
      <c r="AW367" s="1" t="s">
        <v>1397</v>
      </c>
      <c r="AX367" s="1" t="s">
        <v>52</v>
      </c>
      <c r="AY367" s="1" t="s">
        <v>52</v>
      </c>
      <c r="AZ367" s="1" t="s">
        <v>52</v>
      </c>
    </row>
    <row r="368" spans="1:52" ht="30" customHeight="1">
      <c r="A368" s="19" t="s">
        <v>997</v>
      </c>
      <c r="B368" s="19" t="s">
        <v>1108</v>
      </c>
      <c r="C368" s="19" t="s">
        <v>244</v>
      </c>
      <c r="D368" s="20">
        <v>1</v>
      </c>
      <c r="E368" s="22"/>
      <c r="F368" s="25"/>
      <c r="G368" s="22"/>
      <c r="H368" s="25"/>
      <c r="I368" s="22"/>
      <c r="J368" s="25"/>
      <c r="K368" s="22"/>
      <c r="L368" s="25"/>
      <c r="M368" s="19" t="s">
        <v>52</v>
      </c>
      <c r="N368" s="1" t="s">
        <v>1391</v>
      </c>
      <c r="O368" s="1" t="s">
        <v>764</v>
      </c>
      <c r="P368" s="1" t="s">
        <v>65</v>
      </c>
      <c r="Q368" s="1" t="s">
        <v>65</v>
      </c>
      <c r="R368" s="1" t="s">
        <v>65</v>
      </c>
      <c r="S368">
        <v>1</v>
      </c>
      <c r="T368">
        <v>2</v>
      </c>
      <c r="U368">
        <v>0.05</v>
      </c>
      <c r="AV368" s="1" t="s">
        <v>52</v>
      </c>
      <c r="AW368" s="1" t="s">
        <v>1398</v>
      </c>
      <c r="AX368" s="1" t="s">
        <v>52</v>
      </c>
      <c r="AY368" s="1" t="s">
        <v>52</v>
      </c>
      <c r="AZ368" s="1" t="s">
        <v>52</v>
      </c>
    </row>
    <row r="369" spans="1:52" ht="30" customHeight="1">
      <c r="A369" s="19" t="s">
        <v>889</v>
      </c>
      <c r="B369" s="19" t="s">
        <v>1374</v>
      </c>
      <c r="C369" s="19" t="s">
        <v>244</v>
      </c>
      <c r="D369" s="20">
        <v>1</v>
      </c>
      <c r="E369" s="22"/>
      <c r="F369" s="25"/>
      <c r="G369" s="22"/>
      <c r="H369" s="25"/>
      <c r="I369" s="22"/>
      <c r="J369" s="25"/>
      <c r="K369" s="22"/>
      <c r="L369" s="25"/>
      <c r="M369" s="19" t="s">
        <v>52</v>
      </c>
      <c r="N369" s="1" t="s">
        <v>1391</v>
      </c>
      <c r="O369" s="1" t="s">
        <v>1112</v>
      </c>
      <c r="P369" s="1" t="s">
        <v>65</v>
      </c>
      <c r="Q369" s="1" t="s">
        <v>65</v>
      </c>
      <c r="R369" s="1" t="s">
        <v>65</v>
      </c>
      <c r="S369">
        <v>1</v>
      </c>
      <c r="T369">
        <v>0</v>
      </c>
      <c r="U369">
        <v>0.03</v>
      </c>
      <c r="AV369" s="1" t="s">
        <v>52</v>
      </c>
      <c r="AW369" s="1" t="s">
        <v>1399</v>
      </c>
      <c r="AX369" s="1" t="s">
        <v>52</v>
      </c>
      <c r="AY369" s="1" t="s">
        <v>52</v>
      </c>
      <c r="AZ369" s="1" t="s">
        <v>52</v>
      </c>
    </row>
    <row r="370" spans="1:52" ht="30" customHeight="1">
      <c r="A370" s="19" t="s">
        <v>897</v>
      </c>
      <c r="B370" s="19" t="s">
        <v>52</v>
      </c>
      <c r="C370" s="19" t="s">
        <v>52</v>
      </c>
      <c r="D370" s="20"/>
      <c r="E370" s="22"/>
      <c r="F370" s="25"/>
      <c r="G370" s="22"/>
      <c r="H370" s="25"/>
      <c r="I370" s="22"/>
      <c r="J370" s="25"/>
      <c r="K370" s="22"/>
      <c r="L370" s="25"/>
      <c r="M370" s="19" t="s">
        <v>52</v>
      </c>
      <c r="N370" s="1" t="s">
        <v>80</v>
      </c>
      <c r="O370" s="1" t="s">
        <v>80</v>
      </c>
      <c r="P370" s="1" t="s">
        <v>52</v>
      </c>
      <c r="Q370" s="1" t="s">
        <v>52</v>
      </c>
      <c r="R370" s="1" t="s">
        <v>52</v>
      </c>
      <c r="AV370" s="1" t="s">
        <v>52</v>
      </c>
      <c r="AW370" s="1" t="s">
        <v>52</v>
      </c>
      <c r="AX370" s="1" t="s">
        <v>52</v>
      </c>
      <c r="AY370" s="1" t="s">
        <v>52</v>
      </c>
      <c r="AZ370" s="1" t="s">
        <v>52</v>
      </c>
    </row>
    <row r="371" spans="1:52" ht="30" customHeight="1">
      <c r="A371" s="20"/>
      <c r="B371" s="20"/>
      <c r="C371" s="20"/>
      <c r="D371" s="20"/>
      <c r="E371" s="22"/>
      <c r="F371" s="25"/>
      <c r="G371" s="22"/>
      <c r="H371" s="25"/>
      <c r="I371" s="22"/>
      <c r="J371" s="25"/>
      <c r="K371" s="22"/>
      <c r="L371" s="25"/>
      <c r="M371" s="20"/>
    </row>
    <row r="372" spans="1:52" ht="30" customHeight="1">
      <c r="A372" s="16" t="s">
        <v>1400</v>
      </c>
      <c r="B372" s="17"/>
      <c r="C372" s="17"/>
      <c r="D372" s="17"/>
      <c r="E372" s="21"/>
      <c r="F372" s="24"/>
      <c r="G372" s="21"/>
      <c r="H372" s="24"/>
      <c r="I372" s="21"/>
      <c r="J372" s="24"/>
      <c r="K372" s="21"/>
      <c r="L372" s="24"/>
      <c r="M372" s="18"/>
      <c r="N372" s="1" t="s">
        <v>1401</v>
      </c>
    </row>
    <row r="373" spans="1:52" ht="30" customHeight="1">
      <c r="A373" s="19" t="s">
        <v>1248</v>
      </c>
      <c r="B373" s="19" t="s">
        <v>893</v>
      </c>
      <c r="C373" s="19" t="s">
        <v>894</v>
      </c>
      <c r="D373" s="20">
        <v>7.0499999999999998E-3</v>
      </c>
      <c r="E373" s="22"/>
      <c r="F373" s="25"/>
      <c r="G373" s="22"/>
      <c r="H373" s="25"/>
      <c r="I373" s="22"/>
      <c r="J373" s="25"/>
      <c r="K373" s="22"/>
      <c r="L373" s="25"/>
      <c r="M373" s="19" t="s">
        <v>52</v>
      </c>
      <c r="N373" s="1" t="s">
        <v>1401</v>
      </c>
      <c r="O373" s="1" t="s">
        <v>1249</v>
      </c>
      <c r="P373" s="1" t="s">
        <v>65</v>
      </c>
      <c r="Q373" s="1" t="s">
        <v>65</v>
      </c>
      <c r="R373" s="1" t="s">
        <v>64</v>
      </c>
      <c r="V373">
        <v>1</v>
      </c>
      <c r="W373">
        <v>2</v>
      </c>
      <c r="AV373" s="1" t="s">
        <v>52</v>
      </c>
      <c r="AW373" s="1" t="s">
        <v>1404</v>
      </c>
      <c r="AX373" s="1" t="s">
        <v>52</v>
      </c>
      <c r="AY373" s="1" t="s">
        <v>52</v>
      </c>
      <c r="AZ373" s="1" t="s">
        <v>52</v>
      </c>
    </row>
    <row r="374" spans="1:52" ht="30" customHeight="1">
      <c r="A374" s="19" t="s">
        <v>1245</v>
      </c>
      <c r="B374" s="19" t="s">
        <v>893</v>
      </c>
      <c r="C374" s="19" t="s">
        <v>894</v>
      </c>
      <c r="D374" s="20">
        <v>2.5699999999999998E-3</v>
      </c>
      <c r="E374" s="22"/>
      <c r="F374" s="25"/>
      <c r="G374" s="22"/>
      <c r="H374" s="25"/>
      <c r="I374" s="22"/>
      <c r="J374" s="25"/>
      <c r="K374" s="22"/>
      <c r="L374" s="25"/>
      <c r="M374" s="19" t="s">
        <v>52</v>
      </c>
      <c r="N374" s="1" t="s">
        <v>1401</v>
      </c>
      <c r="O374" s="1" t="s">
        <v>1246</v>
      </c>
      <c r="P374" s="1" t="s">
        <v>65</v>
      </c>
      <c r="Q374" s="1" t="s">
        <v>65</v>
      </c>
      <c r="R374" s="1" t="s">
        <v>64</v>
      </c>
      <c r="V374">
        <v>1</v>
      </c>
      <c r="W374">
        <v>2</v>
      </c>
      <c r="AV374" s="1" t="s">
        <v>52</v>
      </c>
      <c r="AW374" s="1" t="s">
        <v>1405</v>
      </c>
      <c r="AX374" s="1" t="s">
        <v>52</v>
      </c>
      <c r="AY374" s="1" t="s">
        <v>52</v>
      </c>
      <c r="AZ374" s="1" t="s">
        <v>52</v>
      </c>
    </row>
    <row r="375" spans="1:52" ht="30" customHeight="1">
      <c r="A375" s="19" t="s">
        <v>1101</v>
      </c>
      <c r="B375" s="19" t="s">
        <v>893</v>
      </c>
      <c r="C375" s="19" t="s">
        <v>894</v>
      </c>
      <c r="D375" s="20">
        <v>1.92E-3</v>
      </c>
      <c r="E375" s="22"/>
      <c r="F375" s="25"/>
      <c r="G375" s="22"/>
      <c r="H375" s="25"/>
      <c r="I375" s="22"/>
      <c r="J375" s="25"/>
      <c r="K375" s="22"/>
      <c r="L375" s="25"/>
      <c r="M375" s="19" t="s">
        <v>52</v>
      </c>
      <c r="N375" s="1" t="s">
        <v>1401</v>
      </c>
      <c r="O375" s="1" t="s">
        <v>1102</v>
      </c>
      <c r="P375" s="1" t="s">
        <v>65</v>
      </c>
      <c r="Q375" s="1" t="s">
        <v>65</v>
      </c>
      <c r="R375" s="1" t="s">
        <v>64</v>
      </c>
      <c r="V375">
        <v>1</v>
      </c>
      <c r="W375">
        <v>2</v>
      </c>
      <c r="AV375" s="1" t="s">
        <v>52</v>
      </c>
      <c r="AW375" s="1" t="s">
        <v>1406</v>
      </c>
      <c r="AX375" s="1" t="s">
        <v>52</v>
      </c>
      <c r="AY375" s="1" t="s">
        <v>52</v>
      </c>
      <c r="AZ375" s="1" t="s">
        <v>52</v>
      </c>
    </row>
    <row r="376" spans="1:52" ht="30" customHeight="1">
      <c r="A376" s="19" t="s">
        <v>956</v>
      </c>
      <c r="B376" s="19" t="s">
        <v>893</v>
      </c>
      <c r="C376" s="19" t="s">
        <v>894</v>
      </c>
      <c r="D376" s="20">
        <v>1.2800000000000001E-3</v>
      </c>
      <c r="E376" s="22"/>
      <c r="F376" s="25"/>
      <c r="G376" s="22"/>
      <c r="H376" s="25"/>
      <c r="I376" s="22"/>
      <c r="J376" s="25"/>
      <c r="K376" s="22"/>
      <c r="L376" s="25"/>
      <c r="M376" s="19" t="s">
        <v>52</v>
      </c>
      <c r="N376" s="1" t="s">
        <v>1401</v>
      </c>
      <c r="O376" s="1" t="s">
        <v>957</v>
      </c>
      <c r="P376" s="1" t="s">
        <v>65</v>
      </c>
      <c r="Q376" s="1" t="s">
        <v>65</v>
      </c>
      <c r="R376" s="1" t="s">
        <v>64</v>
      </c>
      <c r="V376">
        <v>1</v>
      </c>
      <c r="W376">
        <v>2</v>
      </c>
      <c r="AV376" s="1" t="s">
        <v>52</v>
      </c>
      <c r="AW376" s="1" t="s">
        <v>1407</v>
      </c>
      <c r="AX376" s="1" t="s">
        <v>52</v>
      </c>
      <c r="AY376" s="1" t="s">
        <v>52</v>
      </c>
      <c r="AZ376" s="1" t="s">
        <v>52</v>
      </c>
    </row>
    <row r="377" spans="1:52" ht="30" customHeight="1">
      <c r="A377" s="19" t="s">
        <v>997</v>
      </c>
      <c r="B377" s="19" t="s">
        <v>1108</v>
      </c>
      <c r="C377" s="19" t="s">
        <v>244</v>
      </c>
      <c r="D377" s="20">
        <v>1</v>
      </c>
      <c r="E377" s="22"/>
      <c r="F377" s="25"/>
      <c r="G377" s="22"/>
      <c r="H377" s="25"/>
      <c r="I377" s="22"/>
      <c r="J377" s="25"/>
      <c r="K377" s="22"/>
      <c r="L377" s="25"/>
      <c r="M377" s="19" t="s">
        <v>52</v>
      </c>
      <c r="N377" s="1" t="s">
        <v>1401</v>
      </c>
      <c r="O377" s="1" t="s">
        <v>764</v>
      </c>
      <c r="P377" s="1" t="s">
        <v>65</v>
      </c>
      <c r="Q377" s="1" t="s">
        <v>65</v>
      </c>
      <c r="R377" s="1" t="s">
        <v>65</v>
      </c>
      <c r="S377">
        <v>1</v>
      </c>
      <c r="T377">
        <v>2</v>
      </c>
      <c r="U377">
        <v>0.05</v>
      </c>
      <c r="AV377" s="1" t="s">
        <v>52</v>
      </c>
      <c r="AW377" s="1" t="s">
        <v>1408</v>
      </c>
      <c r="AX377" s="1" t="s">
        <v>52</v>
      </c>
      <c r="AY377" s="1" t="s">
        <v>52</v>
      </c>
      <c r="AZ377" s="1" t="s">
        <v>52</v>
      </c>
    </row>
    <row r="378" spans="1:52" ht="30" customHeight="1">
      <c r="A378" s="19" t="s">
        <v>889</v>
      </c>
      <c r="B378" s="19" t="s">
        <v>1374</v>
      </c>
      <c r="C378" s="19" t="s">
        <v>244</v>
      </c>
      <c r="D378" s="20">
        <v>1</v>
      </c>
      <c r="E378" s="22"/>
      <c r="F378" s="25"/>
      <c r="G378" s="22"/>
      <c r="H378" s="25"/>
      <c r="I378" s="22"/>
      <c r="J378" s="25"/>
      <c r="K378" s="22"/>
      <c r="L378" s="25"/>
      <c r="M378" s="19" t="s">
        <v>52</v>
      </c>
      <c r="N378" s="1" t="s">
        <v>1401</v>
      </c>
      <c r="O378" s="1" t="s">
        <v>1112</v>
      </c>
      <c r="P378" s="1" t="s">
        <v>65</v>
      </c>
      <c r="Q378" s="1" t="s">
        <v>65</v>
      </c>
      <c r="R378" s="1" t="s">
        <v>65</v>
      </c>
      <c r="S378">
        <v>1</v>
      </c>
      <c r="T378">
        <v>0</v>
      </c>
      <c r="U378">
        <v>0.03</v>
      </c>
      <c r="AV378" s="1" t="s">
        <v>52</v>
      </c>
      <c r="AW378" s="1" t="s">
        <v>1409</v>
      </c>
      <c r="AX378" s="1" t="s">
        <v>52</v>
      </c>
      <c r="AY378" s="1" t="s">
        <v>52</v>
      </c>
      <c r="AZ378" s="1" t="s">
        <v>52</v>
      </c>
    </row>
    <row r="379" spans="1:52" ht="30" customHeight="1">
      <c r="A379" s="19" t="s">
        <v>897</v>
      </c>
      <c r="B379" s="19" t="s">
        <v>52</v>
      </c>
      <c r="C379" s="19" t="s">
        <v>52</v>
      </c>
      <c r="D379" s="20"/>
      <c r="E379" s="22"/>
      <c r="F379" s="25"/>
      <c r="G379" s="22"/>
      <c r="H379" s="25"/>
      <c r="I379" s="22"/>
      <c r="J379" s="25"/>
      <c r="K379" s="22"/>
      <c r="L379" s="25"/>
      <c r="M379" s="19" t="s">
        <v>52</v>
      </c>
      <c r="N379" s="1" t="s">
        <v>80</v>
      </c>
      <c r="O379" s="1" t="s">
        <v>80</v>
      </c>
      <c r="P379" s="1" t="s">
        <v>52</v>
      </c>
      <c r="Q379" s="1" t="s">
        <v>52</v>
      </c>
      <c r="R379" s="1" t="s">
        <v>52</v>
      </c>
      <c r="AV379" s="1" t="s">
        <v>52</v>
      </c>
      <c r="AW379" s="1" t="s">
        <v>52</v>
      </c>
      <c r="AX379" s="1" t="s">
        <v>52</v>
      </c>
      <c r="AY379" s="1" t="s">
        <v>52</v>
      </c>
      <c r="AZ379" s="1" t="s">
        <v>52</v>
      </c>
    </row>
    <row r="380" spans="1:52" ht="30" customHeight="1">
      <c r="A380" s="20"/>
      <c r="B380" s="20"/>
      <c r="C380" s="20"/>
      <c r="D380" s="20"/>
      <c r="E380" s="22"/>
      <c r="F380" s="25"/>
      <c r="G380" s="22"/>
      <c r="H380" s="25"/>
      <c r="I380" s="22"/>
      <c r="J380" s="25"/>
      <c r="K380" s="22"/>
      <c r="L380" s="25"/>
      <c r="M380" s="20"/>
    </row>
    <row r="381" spans="1:52" ht="30" customHeight="1">
      <c r="A381" s="16" t="s">
        <v>1410</v>
      </c>
      <c r="B381" s="17"/>
      <c r="C381" s="17"/>
      <c r="D381" s="17"/>
      <c r="E381" s="21"/>
      <c r="F381" s="24"/>
      <c r="G381" s="21"/>
      <c r="H381" s="24"/>
      <c r="I381" s="21"/>
      <c r="J381" s="24"/>
      <c r="K381" s="21"/>
      <c r="L381" s="24"/>
      <c r="M381" s="18"/>
      <c r="N381" s="1" t="s">
        <v>1411</v>
      </c>
    </row>
    <row r="382" spans="1:52" ht="30" customHeight="1">
      <c r="A382" s="19" t="s">
        <v>1248</v>
      </c>
      <c r="B382" s="19" t="s">
        <v>893</v>
      </c>
      <c r="C382" s="19" t="s">
        <v>894</v>
      </c>
      <c r="D382" s="20">
        <v>9.1699999999999993E-3</v>
      </c>
      <c r="E382" s="22"/>
      <c r="F382" s="25"/>
      <c r="G382" s="22"/>
      <c r="H382" s="25"/>
      <c r="I382" s="22"/>
      <c r="J382" s="25"/>
      <c r="K382" s="22"/>
      <c r="L382" s="25"/>
      <c r="M382" s="19" t="s">
        <v>52</v>
      </c>
      <c r="N382" s="1" t="s">
        <v>1411</v>
      </c>
      <c r="O382" s="1" t="s">
        <v>1249</v>
      </c>
      <c r="P382" s="1" t="s">
        <v>65</v>
      </c>
      <c r="Q382" s="1" t="s">
        <v>65</v>
      </c>
      <c r="R382" s="1" t="s">
        <v>64</v>
      </c>
      <c r="V382">
        <v>1</v>
      </c>
      <c r="W382">
        <v>2</v>
      </c>
      <c r="AV382" s="1" t="s">
        <v>52</v>
      </c>
      <c r="AW382" s="1" t="s">
        <v>1413</v>
      </c>
      <c r="AX382" s="1" t="s">
        <v>52</v>
      </c>
      <c r="AY382" s="1" t="s">
        <v>52</v>
      </c>
      <c r="AZ382" s="1" t="s">
        <v>52</v>
      </c>
    </row>
    <row r="383" spans="1:52" ht="30" customHeight="1">
      <c r="A383" s="19" t="s">
        <v>1245</v>
      </c>
      <c r="B383" s="19" t="s">
        <v>893</v>
      </c>
      <c r="C383" s="19" t="s">
        <v>894</v>
      </c>
      <c r="D383" s="20">
        <v>3.3400000000000001E-3</v>
      </c>
      <c r="E383" s="22"/>
      <c r="F383" s="25"/>
      <c r="G383" s="22"/>
      <c r="H383" s="25"/>
      <c r="I383" s="22"/>
      <c r="J383" s="25"/>
      <c r="K383" s="22"/>
      <c r="L383" s="25"/>
      <c r="M383" s="19" t="s">
        <v>52</v>
      </c>
      <c r="N383" s="1" t="s">
        <v>1411</v>
      </c>
      <c r="O383" s="1" t="s">
        <v>1246</v>
      </c>
      <c r="P383" s="1" t="s">
        <v>65</v>
      </c>
      <c r="Q383" s="1" t="s">
        <v>65</v>
      </c>
      <c r="R383" s="1" t="s">
        <v>64</v>
      </c>
      <c r="V383">
        <v>1</v>
      </c>
      <c r="W383">
        <v>2</v>
      </c>
      <c r="AV383" s="1" t="s">
        <v>52</v>
      </c>
      <c r="AW383" s="1" t="s">
        <v>1414</v>
      </c>
      <c r="AX383" s="1" t="s">
        <v>52</v>
      </c>
      <c r="AY383" s="1" t="s">
        <v>52</v>
      </c>
      <c r="AZ383" s="1" t="s">
        <v>52</v>
      </c>
    </row>
    <row r="384" spans="1:52" ht="30" customHeight="1">
      <c r="A384" s="19" t="s">
        <v>1101</v>
      </c>
      <c r="B384" s="19" t="s">
        <v>893</v>
      </c>
      <c r="C384" s="19" t="s">
        <v>894</v>
      </c>
      <c r="D384" s="20">
        <v>2.5000000000000001E-3</v>
      </c>
      <c r="E384" s="22"/>
      <c r="F384" s="25"/>
      <c r="G384" s="22"/>
      <c r="H384" s="25"/>
      <c r="I384" s="22"/>
      <c r="J384" s="25"/>
      <c r="K384" s="22"/>
      <c r="L384" s="25"/>
      <c r="M384" s="19" t="s">
        <v>52</v>
      </c>
      <c r="N384" s="1" t="s">
        <v>1411</v>
      </c>
      <c r="O384" s="1" t="s">
        <v>1102</v>
      </c>
      <c r="P384" s="1" t="s">
        <v>65</v>
      </c>
      <c r="Q384" s="1" t="s">
        <v>65</v>
      </c>
      <c r="R384" s="1" t="s">
        <v>64</v>
      </c>
      <c r="V384">
        <v>1</v>
      </c>
      <c r="W384">
        <v>2</v>
      </c>
      <c r="AV384" s="1" t="s">
        <v>52</v>
      </c>
      <c r="AW384" s="1" t="s">
        <v>1415</v>
      </c>
      <c r="AX384" s="1" t="s">
        <v>52</v>
      </c>
      <c r="AY384" s="1" t="s">
        <v>52</v>
      </c>
      <c r="AZ384" s="1" t="s">
        <v>52</v>
      </c>
    </row>
    <row r="385" spans="1:52" ht="30" customHeight="1">
      <c r="A385" s="19" t="s">
        <v>956</v>
      </c>
      <c r="B385" s="19" t="s">
        <v>893</v>
      </c>
      <c r="C385" s="19" t="s">
        <v>894</v>
      </c>
      <c r="D385" s="20">
        <v>1.66E-3</v>
      </c>
      <c r="E385" s="22"/>
      <c r="F385" s="25"/>
      <c r="G385" s="22"/>
      <c r="H385" s="25"/>
      <c r="I385" s="22"/>
      <c r="J385" s="25"/>
      <c r="K385" s="22"/>
      <c r="L385" s="25"/>
      <c r="M385" s="19" t="s">
        <v>52</v>
      </c>
      <c r="N385" s="1" t="s">
        <v>1411</v>
      </c>
      <c r="O385" s="1" t="s">
        <v>957</v>
      </c>
      <c r="P385" s="1" t="s">
        <v>65</v>
      </c>
      <c r="Q385" s="1" t="s">
        <v>65</v>
      </c>
      <c r="R385" s="1" t="s">
        <v>64</v>
      </c>
      <c r="V385">
        <v>1</v>
      </c>
      <c r="W385">
        <v>2</v>
      </c>
      <c r="AV385" s="1" t="s">
        <v>52</v>
      </c>
      <c r="AW385" s="1" t="s">
        <v>1416</v>
      </c>
      <c r="AX385" s="1" t="s">
        <v>52</v>
      </c>
      <c r="AY385" s="1" t="s">
        <v>52</v>
      </c>
      <c r="AZ385" s="1" t="s">
        <v>52</v>
      </c>
    </row>
    <row r="386" spans="1:52" ht="30" customHeight="1">
      <c r="A386" s="19" t="s">
        <v>997</v>
      </c>
      <c r="B386" s="19" t="s">
        <v>1417</v>
      </c>
      <c r="C386" s="19" t="s">
        <v>244</v>
      </c>
      <c r="D386" s="20">
        <v>1</v>
      </c>
      <c r="E386" s="22"/>
      <c r="F386" s="25"/>
      <c r="G386" s="22"/>
      <c r="H386" s="25"/>
      <c r="I386" s="22"/>
      <c r="J386" s="25"/>
      <c r="K386" s="22"/>
      <c r="L386" s="25"/>
      <c r="M386" s="19" t="s">
        <v>52</v>
      </c>
      <c r="N386" s="1" t="s">
        <v>1411</v>
      </c>
      <c r="O386" s="1" t="s">
        <v>764</v>
      </c>
      <c r="P386" s="1" t="s">
        <v>65</v>
      </c>
      <c r="Q386" s="1" t="s">
        <v>65</v>
      </c>
      <c r="R386" s="1" t="s">
        <v>65</v>
      </c>
      <c r="S386">
        <v>1</v>
      </c>
      <c r="T386">
        <v>2</v>
      </c>
      <c r="U386">
        <v>0.04</v>
      </c>
      <c r="AV386" s="1" t="s">
        <v>52</v>
      </c>
      <c r="AW386" s="1" t="s">
        <v>1418</v>
      </c>
      <c r="AX386" s="1" t="s">
        <v>52</v>
      </c>
      <c r="AY386" s="1" t="s">
        <v>52</v>
      </c>
      <c r="AZ386" s="1" t="s">
        <v>52</v>
      </c>
    </row>
    <row r="387" spans="1:52" ht="30" customHeight="1">
      <c r="A387" s="19" t="s">
        <v>889</v>
      </c>
      <c r="B387" s="19" t="s">
        <v>998</v>
      </c>
      <c r="C387" s="19" t="s">
        <v>244</v>
      </c>
      <c r="D387" s="20">
        <v>1</v>
      </c>
      <c r="E387" s="22"/>
      <c r="F387" s="25"/>
      <c r="G387" s="22"/>
      <c r="H387" s="25"/>
      <c r="I387" s="22"/>
      <c r="J387" s="25"/>
      <c r="K387" s="22"/>
      <c r="L387" s="25"/>
      <c r="M387" s="19" t="s">
        <v>52</v>
      </c>
      <c r="N387" s="1" t="s">
        <v>1411</v>
      </c>
      <c r="O387" s="1" t="s">
        <v>1112</v>
      </c>
      <c r="P387" s="1" t="s">
        <v>65</v>
      </c>
      <c r="Q387" s="1" t="s">
        <v>65</v>
      </c>
      <c r="R387" s="1" t="s">
        <v>65</v>
      </c>
      <c r="S387">
        <v>1</v>
      </c>
      <c r="T387">
        <v>0</v>
      </c>
      <c r="U387">
        <v>0.02</v>
      </c>
      <c r="AV387" s="1" t="s">
        <v>52</v>
      </c>
      <c r="AW387" s="1" t="s">
        <v>1419</v>
      </c>
      <c r="AX387" s="1" t="s">
        <v>52</v>
      </c>
      <c r="AY387" s="1" t="s">
        <v>52</v>
      </c>
      <c r="AZ387" s="1" t="s">
        <v>52</v>
      </c>
    </row>
    <row r="388" spans="1:52" ht="30" customHeight="1">
      <c r="A388" s="19" t="s">
        <v>897</v>
      </c>
      <c r="B388" s="19" t="s">
        <v>52</v>
      </c>
      <c r="C388" s="19" t="s">
        <v>52</v>
      </c>
      <c r="D388" s="20"/>
      <c r="E388" s="22"/>
      <c r="F388" s="25"/>
      <c r="G388" s="22"/>
      <c r="H388" s="25"/>
      <c r="I388" s="22"/>
      <c r="J388" s="25"/>
      <c r="K388" s="22"/>
      <c r="L388" s="25"/>
      <c r="M388" s="19" t="s">
        <v>52</v>
      </c>
      <c r="N388" s="1" t="s">
        <v>80</v>
      </c>
      <c r="O388" s="1" t="s">
        <v>80</v>
      </c>
      <c r="P388" s="1" t="s">
        <v>52</v>
      </c>
      <c r="Q388" s="1" t="s">
        <v>52</v>
      </c>
      <c r="R388" s="1" t="s">
        <v>52</v>
      </c>
      <c r="AV388" s="1" t="s">
        <v>52</v>
      </c>
      <c r="AW388" s="1" t="s">
        <v>52</v>
      </c>
      <c r="AX388" s="1" t="s">
        <v>52</v>
      </c>
      <c r="AY388" s="1" t="s">
        <v>52</v>
      </c>
      <c r="AZ388" s="1" t="s">
        <v>52</v>
      </c>
    </row>
    <row r="389" spans="1:52" ht="30" customHeight="1">
      <c r="A389" s="20"/>
      <c r="B389" s="20"/>
      <c r="C389" s="20"/>
      <c r="D389" s="20"/>
      <c r="E389" s="22"/>
      <c r="F389" s="25"/>
      <c r="G389" s="22"/>
      <c r="H389" s="25"/>
      <c r="I389" s="22"/>
      <c r="J389" s="25"/>
      <c r="K389" s="22"/>
      <c r="L389" s="25"/>
      <c r="M389" s="20"/>
    </row>
    <row r="390" spans="1:52" ht="30" customHeight="1">
      <c r="A390" s="16" t="s">
        <v>1420</v>
      </c>
      <c r="B390" s="17"/>
      <c r="C390" s="17"/>
      <c r="D390" s="17"/>
      <c r="E390" s="21"/>
      <c r="F390" s="24"/>
      <c r="G390" s="21"/>
      <c r="H390" s="24"/>
      <c r="I390" s="21"/>
      <c r="J390" s="24"/>
      <c r="K390" s="21"/>
      <c r="L390" s="24"/>
      <c r="M390" s="18"/>
      <c r="N390" s="1" t="s">
        <v>1350</v>
      </c>
    </row>
    <row r="391" spans="1:52" ht="30" customHeight="1">
      <c r="A391" s="19" t="s">
        <v>1248</v>
      </c>
      <c r="B391" s="19" t="s">
        <v>893</v>
      </c>
      <c r="C391" s="19" t="s">
        <v>894</v>
      </c>
      <c r="D391" s="20">
        <v>1.238E-2</v>
      </c>
      <c r="E391" s="22"/>
      <c r="F391" s="25"/>
      <c r="G391" s="22"/>
      <c r="H391" s="25"/>
      <c r="I391" s="22"/>
      <c r="J391" s="25"/>
      <c r="K391" s="22"/>
      <c r="L391" s="25"/>
      <c r="M391" s="19" t="s">
        <v>52</v>
      </c>
      <c r="N391" s="1" t="s">
        <v>1350</v>
      </c>
      <c r="O391" s="1" t="s">
        <v>1249</v>
      </c>
      <c r="P391" s="1" t="s">
        <v>65</v>
      </c>
      <c r="Q391" s="1" t="s">
        <v>65</v>
      </c>
      <c r="R391" s="1" t="s">
        <v>64</v>
      </c>
      <c r="V391">
        <v>1</v>
      </c>
      <c r="W391">
        <v>2</v>
      </c>
      <c r="AV391" s="1" t="s">
        <v>52</v>
      </c>
      <c r="AW391" s="1" t="s">
        <v>1421</v>
      </c>
      <c r="AX391" s="1" t="s">
        <v>52</v>
      </c>
      <c r="AY391" s="1" t="s">
        <v>52</v>
      </c>
      <c r="AZ391" s="1" t="s">
        <v>52</v>
      </c>
    </row>
    <row r="392" spans="1:52" ht="30" customHeight="1">
      <c r="A392" s="19" t="s">
        <v>1245</v>
      </c>
      <c r="B392" s="19" t="s">
        <v>893</v>
      </c>
      <c r="C392" s="19" t="s">
        <v>894</v>
      </c>
      <c r="D392" s="20">
        <v>3.3800000000000002E-3</v>
      </c>
      <c r="E392" s="22"/>
      <c r="F392" s="25"/>
      <c r="G392" s="22"/>
      <c r="H392" s="25"/>
      <c r="I392" s="22"/>
      <c r="J392" s="25"/>
      <c r="K392" s="22"/>
      <c r="L392" s="25"/>
      <c r="M392" s="19" t="s">
        <v>52</v>
      </c>
      <c r="N392" s="1" t="s">
        <v>1350</v>
      </c>
      <c r="O392" s="1" t="s">
        <v>1246</v>
      </c>
      <c r="P392" s="1" t="s">
        <v>65</v>
      </c>
      <c r="Q392" s="1" t="s">
        <v>65</v>
      </c>
      <c r="R392" s="1" t="s">
        <v>64</v>
      </c>
      <c r="V392">
        <v>1</v>
      </c>
      <c r="W392">
        <v>2</v>
      </c>
      <c r="AV392" s="1" t="s">
        <v>52</v>
      </c>
      <c r="AW392" s="1" t="s">
        <v>1422</v>
      </c>
      <c r="AX392" s="1" t="s">
        <v>52</v>
      </c>
      <c r="AY392" s="1" t="s">
        <v>52</v>
      </c>
      <c r="AZ392" s="1" t="s">
        <v>52</v>
      </c>
    </row>
    <row r="393" spans="1:52" ht="30" customHeight="1">
      <c r="A393" s="19" t="s">
        <v>1101</v>
      </c>
      <c r="B393" s="19" t="s">
        <v>893</v>
      </c>
      <c r="C393" s="19" t="s">
        <v>894</v>
      </c>
      <c r="D393" s="20">
        <v>4.4999999999999997E-3</v>
      </c>
      <c r="E393" s="22"/>
      <c r="F393" s="25"/>
      <c r="G393" s="22"/>
      <c r="H393" s="25"/>
      <c r="I393" s="22"/>
      <c r="J393" s="25"/>
      <c r="K393" s="22"/>
      <c r="L393" s="25"/>
      <c r="M393" s="19" t="s">
        <v>52</v>
      </c>
      <c r="N393" s="1" t="s">
        <v>1350</v>
      </c>
      <c r="O393" s="1" t="s">
        <v>1102</v>
      </c>
      <c r="P393" s="1" t="s">
        <v>65</v>
      </c>
      <c r="Q393" s="1" t="s">
        <v>65</v>
      </c>
      <c r="R393" s="1" t="s">
        <v>64</v>
      </c>
      <c r="V393">
        <v>1</v>
      </c>
      <c r="W393">
        <v>2</v>
      </c>
      <c r="AV393" s="1" t="s">
        <v>52</v>
      </c>
      <c r="AW393" s="1" t="s">
        <v>1423</v>
      </c>
      <c r="AX393" s="1" t="s">
        <v>52</v>
      </c>
      <c r="AY393" s="1" t="s">
        <v>52</v>
      </c>
      <c r="AZ393" s="1" t="s">
        <v>52</v>
      </c>
    </row>
    <row r="394" spans="1:52" ht="30" customHeight="1">
      <c r="A394" s="19" t="s">
        <v>956</v>
      </c>
      <c r="B394" s="19" t="s">
        <v>893</v>
      </c>
      <c r="C394" s="19" t="s">
        <v>894</v>
      </c>
      <c r="D394" s="20">
        <v>2.2499999999999998E-3</v>
      </c>
      <c r="E394" s="22"/>
      <c r="F394" s="25"/>
      <c r="G394" s="22"/>
      <c r="H394" s="25"/>
      <c r="I394" s="22"/>
      <c r="J394" s="25"/>
      <c r="K394" s="22"/>
      <c r="L394" s="25"/>
      <c r="M394" s="19" t="s">
        <v>52</v>
      </c>
      <c r="N394" s="1" t="s">
        <v>1350</v>
      </c>
      <c r="O394" s="1" t="s">
        <v>957</v>
      </c>
      <c r="P394" s="1" t="s">
        <v>65</v>
      </c>
      <c r="Q394" s="1" t="s">
        <v>65</v>
      </c>
      <c r="R394" s="1" t="s">
        <v>64</v>
      </c>
      <c r="V394">
        <v>1</v>
      </c>
      <c r="W394">
        <v>2</v>
      </c>
      <c r="AV394" s="1" t="s">
        <v>52</v>
      </c>
      <c r="AW394" s="1" t="s">
        <v>1424</v>
      </c>
      <c r="AX394" s="1" t="s">
        <v>52</v>
      </c>
      <c r="AY394" s="1" t="s">
        <v>52</v>
      </c>
      <c r="AZ394" s="1" t="s">
        <v>52</v>
      </c>
    </row>
    <row r="395" spans="1:52" ht="30" customHeight="1">
      <c r="A395" s="19" t="s">
        <v>997</v>
      </c>
      <c r="B395" s="19" t="s">
        <v>1108</v>
      </c>
      <c r="C395" s="19" t="s">
        <v>244</v>
      </c>
      <c r="D395" s="20">
        <v>1</v>
      </c>
      <c r="E395" s="22"/>
      <c r="F395" s="25"/>
      <c r="G395" s="22"/>
      <c r="H395" s="25"/>
      <c r="I395" s="22"/>
      <c r="J395" s="25"/>
      <c r="K395" s="22"/>
      <c r="L395" s="25"/>
      <c r="M395" s="19" t="s">
        <v>52</v>
      </c>
      <c r="N395" s="1" t="s">
        <v>1350</v>
      </c>
      <c r="O395" s="1" t="s">
        <v>764</v>
      </c>
      <c r="P395" s="1" t="s">
        <v>65</v>
      </c>
      <c r="Q395" s="1" t="s">
        <v>65</v>
      </c>
      <c r="R395" s="1" t="s">
        <v>65</v>
      </c>
      <c r="S395">
        <v>1</v>
      </c>
      <c r="T395">
        <v>2</v>
      </c>
      <c r="U395">
        <v>0.05</v>
      </c>
      <c r="AV395" s="1" t="s">
        <v>52</v>
      </c>
      <c r="AW395" s="1" t="s">
        <v>1425</v>
      </c>
      <c r="AX395" s="1" t="s">
        <v>52</v>
      </c>
      <c r="AY395" s="1" t="s">
        <v>52</v>
      </c>
      <c r="AZ395" s="1" t="s">
        <v>52</v>
      </c>
    </row>
    <row r="396" spans="1:52" ht="30" customHeight="1">
      <c r="A396" s="19" t="s">
        <v>889</v>
      </c>
      <c r="B396" s="19" t="s">
        <v>1374</v>
      </c>
      <c r="C396" s="19" t="s">
        <v>244</v>
      </c>
      <c r="D396" s="20">
        <v>1</v>
      </c>
      <c r="E396" s="22"/>
      <c r="F396" s="25"/>
      <c r="G396" s="22"/>
      <c r="H396" s="25"/>
      <c r="I396" s="22"/>
      <c r="J396" s="25"/>
      <c r="K396" s="22"/>
      <c r="L396" s="25"/>
      <c r="M396" s="19" t="s">
        <v>52</v>
      </c>
      <c r="N396" s="1" t="s">
        <v>1350</v>
      </c>
      <c r="O396" s="1" t="s">
        <v>1112</v>
      </c>
      <c r="P396" s="1" t="s">
        <v>65</v>
      </c>
      <c r="Q396" s="1" t="s">
        <v>65</v>
      </c>
      <c r="R396" s="1" t="s">
        <v>65</v>
      </c>
      <c r="S396">
        <v>1</v>
      </c>
      <c r="T396">
        <v>0</v>
      </c>
      <c r="U396">
        <v>0.03</v>
      </c>
      <c r="AV396" s="1" t="s">
        <v>52</v>
      </c>
      <c r="AW396" s="1" t="s">
        <v>1426</v>
      </c>
      <c r="AX396" s="1" t="s">
        <v>52</v>
      </c>
      <c r="AY396" s="1" t="s">
        <v>52</v>
      </c>
      <c r="AZ396" s="1" t="s">
        <v>52</v>
      </c>
    </row>
    <row r="397" spans="1:52" ht="30" customHeight="1">
      <c r="A397" s="19" t="s">
        <v>897</v>
      </c>
      <c r="B397" s="19" t="s">
        <v>52</v>
      </c>
      <c r="C397" s="19" t="s">
        <v>52</v>
      </c>
      <c r="D397" s="20"/>
      <c r="E397" s="22"/>
      <c r="F397" s="25"/>
      <c r="G397" s="22"/>
      <c r="H397" s="25"/>
      <c r="I397" s="22"/>
      <c r="J397" s="25"/>
      <c r="K397" s="22"/>
      <c r="L397" s="25"/>
      <c r="M397" s="19" t="s">
        <v>52</v>
      </c>
      <c r="N397" s="1" t="s">
        <v>80</v>
      </c>
      <c r="O397" s="1" t="s">
        <v>80</v>
      </c>
      <c r="P397" s="1" t="s">
        <v>52</v>
      </c>
      <c r="Q397" s="1" t="s">
        <v>52</v>
      </c>
      <c r="R397" s="1" t="s">
        <v>52</v>
      </c>
      <c r="AV397" s="1" t="s">
        <v>52</v>
      </c>
      <c r="AW397" s="1" t="s">
        <v>52</v>
      </c>
      <c r="AX397" s="1" t="s">
        <v>52</v>
      </c>
      <c r="AY397" s="1" t="s">
        <v>52</v>
      </c>
      <c r="AZ397" s="1" t="s">
        <v>52</v>
      </c>
    </row>
    <row r="398" spans="1:52" ht="30" customHeight="1">
      <c r="A398" s="20"/>
      <c r="B398" s="20"/>
      <c r="C398" s="20"/>
      <c r="D398" s="20"/>
      <c r="E398" s="22"/>
      <c r="F398" s="25"/>
      <c r="G398" s="22"/>
      <c r="H398" s="25"/>
      <c r="I398" s="22"/>
      <c r="J398" s="25"/>
      <c r="K398" s="22"/>
      <c r="L398" s="25"/>
      <c r="M398" s="20"/>
    </row>
    <row r="399" spans="1:52" ht="30" customHeight="1">
      <c r="A399" s="16" t="s">
        <v>1427</v>
      </c>
      <c r="B399" s="17"/>
      <c r="C399" s="17"/>
      <c r="D399" s="17"/>
      <c r="E399" s="21"/>
      <c r="F399" s="24"/>
      <c r="G399" s="21"/>
      <c r="H399" s="24"/>
      <c r="I399" s="21"/>
      <c r="J399" s="24"/>
      <c r="K399" s="21"/>
      <c r="L399" s="24"/>
      <c r="M399" s="18"/>
      <c r="N399" s="1" t="s">
        <v>1235</v>
      </c>
    </row>
    <row r="400" spans="1:52" ht="30" customHeight="1">
      <c r="A400" s="19" t="s">
        <v>1248</v>
      </c>
      <c r="B400" s="19" t="s">
        <v>893</v>
      </c>
      <c r="C400" s="19" t="s">
        <v>894</v>
      </c>
      <c r="D400" s="20">
        <v>1.609E-2</v>
      </c>
      <c r="E400" s="22"/>
      <c r="F400" s="25"/>
      <c r="G400" s="22"/>
      <c r="H400" s="25"/>
      <c r="I400" s="22"/>
      <c r="J400" s="25"/>
      <c r="K400" s="22"/>
      <c r="L400" s="25"/>
      <c r="M400" s="19" t="s">
        <v>52</v>
      </c>
      <c r="N400" s="1" t="s">
        <v>1235</v>
      </c>
      <c r="O400" s="1" t="s">
        <v>1249</v>
      </c>
      <c r="P400" s="1" t="s">
        <v>65</v>
      </c>
      <c r="Q400" s="1" t="s">
        <v>65</v>
      </c>
      <c r="R400" s="1" t="s">
        <v>64</v>
      </c>
      <c r="V400">
        <v>1</v>
      </c>
      <c r="W400">
        <v>2</v>
      </c>
      <c r="AV400" s="1" t="s">
        <v>52</v>
      </c>
      <c r="AW400" s="1" t="s">
        <v>1428</v>
      </c>
      <c r="AX400" s="1" t="s">
        <v>52</v>
      </c>
      <c r="AY400" s="1" t="s">
        <v>52</v>
      </c>
      <c r="AZ400" s="1" t="s">
        <v>52</v>
      </c>
    </row>
    <row r="401" spans="1:52" ht="30" customHeight="1">
      <c r="A401" s="19" t="s">
        <v>1245</v>
      </c>
      <c r="B401" s="19" t="s">
        <v>893</v>
      </c>
      <c r="C401" s="19" t="s">
        <v>894</v>
      </c>
      <c r="D401" s="20">
        <v>4.3899999999999998E-3</v>
      </c>
      <c r="E401" s="22"/>
      <c r="F401" s="25"/>
      <c r="G401" s="22"/>
      <c r="H401" s="25"/>
      <c r="I401" s="22"/>
      <c r="J401" s="25"/>
      <c r="K401" s="22"/>
      <c r="L401" s="25"/>
      <c r="M401" s="19" t="s">
        <v>52</v>
      </c>
      <c r="N401" s="1" t="s">
        <v>1235</v>
      </c>
      <c r="O401" s="1" t="s">
        <v>1246</v>
      </c>
      <c r="P401" s="1" t="s">
        <v>65</v>
      </c>
      <c r="Q401" s="1" t="s">
        <v>65</v>
      </c>
      <c r="R401" s="1" t="s">
        <v>64</v>
      </c>
      <c r="V401">
        <v>1</v>
      </c>
      <c r="W401">
        <v>2</v>
      </c>
      <c r="AV401" s="1" t="s">
        <v>52</v>
      </c>
      <c r="AW401" s="1" t="s">
        <v>1429</v>
      </c>
      <c r="AX401" s="1" t="s">
        <v>52</v>
      </c>
      <c r="AY401" s="1" t="s">
        <v>52</v>
      </c>
      <c r="AZ401" s="1" t="s">
        <v>52</v>
      </c>
    </row>
    <row r="402" spans="1:52" ht="30" customHeight="1">
      <c r="A402" s="19" t="s">
        <v>1101</v>
      </c>
      <c r="B402" s="19" t="s">
        <v>893</v>
      </c>
      <c r="C402" s="19" t="s">
        <v>894</v>
      </c>
      <c r="D402" s="20">
        <v>5.8500000000000002E-3</v>
      </c>
      <c r="E402" s="22"/>
      <c r="F402" s="25"/>
      <c r="G402" s="22"/>
      <c r="H402" s="25"/>
      <c r="I402" s="22"/>
      <c r="J402" s="25"/>
      <c r="K402" s="22"/>
      <c r="L402" s="25"/>
      <c r="M402" s="19" t="s">
        <v>52</v>
      </c>
      <c r="N402" s="1" t="s">
        <v>1235</v>
      </c>
      <c r="O402" s="1" t="s">
        <v>1102</v>
      </c>
      <c r="P402" s="1" t="s">
        <v>65</v>
      </c>
      <c r="Q402" s="1" t="s">
        <v>65</v>
      </c>
      <c r="R402" s="1" t="s">
        <v>64</v>
      </c>
      <c r="V402">
        <v>1</v>
      </c>
      <c r="W402">
        <v>2</v>
      </c>
      <c r="AV402" s="1" t="s">
        <v>52</v>
      </c>
      <c r="AW402" s="1" t="s">
        <v>1430</v>
      </c>
      <c r="AX402" s="1" t="s">
        <v>52</v>
      </c>
      <c r="AY402" s="1" t="s">
        <v>52</v>
      </c>
      <c r="AZ402" s="1" t="s">
        <v>52</v>
      </c>
    </row>
    <row r="403" spans="1:52" ht="30" customHeight="1">
      <c r="A403" s="19" t="s">
        <v>956</v>
      </c>
      <c r="B403" s="19" t="s">
        <v>893</v>
      </c>
      <c r="C403" s="19" t="s">
        <v>894</v>
      </c>
      <c r="D403" s="20">
        <v>2.9299999999999999E-3</v>
      </c>
      <c r="E403" s="22"/>
      <c r="F403" s="25"/>
      <c r="G403" s="22"/>
      <c r="H403" s="25"/>
      <c r="I403" s="22"/>
      <c r="J403" s="25"/>
      <c r="K403" s="22"/>
      <c r="L403" s="25"/>
      <c r="M403" s="19" t="s">
        <v>52</v>
      </c>
      <c r="N403" s="1" t="s">
        <v>1235</v>
      </c>
      <c r="O403" s="1" t="s">
        <v>957</v>
      </c>
      <c r="P403" s="1" t="s">
        <v>65</v>
      </c>
      <c r="Q403" s="1" t="s">
        <v>65</v>
      </c>
      <c r="R403" s="1" t="s">
        <v>64</v>
      </c>
      <c r="V403">
        <v>1</v>
      </c>
      <c r="W403">
        <v>2</v>
      </c>
      <c r="AV403" s="1" t="s">
        <v>52</v>
      </c>
      <c r="AW403" s="1" t="s">
        <v>1431</v>
      </c>
      <c r="AX403" s="1" t="s">
        <v>52</v>
      </c>
      <c r="AY403" s="1" t="s">
        <v>52</v>
      </c>
      <c r="AZ403" s="1" t="s">
        <v>52</v>
      </c>
    </row>
    <row r="404" spans="1:52" ht="30" customHeight="1">
      <c r="A404" s="19" t="s">
        <v>997</v>
      </c>
      <c r="B404" s="19" t="s">
        <v>1417</v>
      </c>
      <c r="C404" s="19" t="s">
        <v>244</v>
      </c>
      <c r="D404" s="20">
        <v>1</v>
      </c>
      <c r="E404" s="22"/>
      <c r="F404" s="25"/>
      <c r="G404" s="22"/>
      <c r="H404" s="25"/>
      <c r="I404" s="22"/>
      <c r="J404" s="25"/>
      <c r="K404" s="22"/>
      <c r="L404" s="25"/>
      <c r="M404" s="19" t="s">
        <v>52</v>
      </c>
      <c r="N404" s="1" t="s">
        <v>1235</v>
      </c>
      <c r="O404" s="1" t="s">
        <v>764</v>
      </c>
      <c r="P404" s="1" t="s">
        <v>65</v>
      </c>
      <c r="Q404" s="1" t="s">
        <v>65</v>
      </c>
      <c r="R404" s="1" t="s">
        <v>65</v>
      </c>
      <c r="S404">
        <v>1</v>
      </c>
      <c r="T404">
        <v>2</v>
      </c>
      <c r="U404">
        <v>0.04</v>
      </c>
      <c r="AV404" s="1" t="s">
        <v>52</v>
      </c>
      <c r="AW404" s="1" t="s">
        <v>1432</v>
      </c>
      <c r="AX404" s="1" t="s">
        <v>52</v>
      </c>
      <c r="AY404" s="1" t="s">
        <v>52</v>
      </c>
      <c r="AZ404" s="1" t="s">
        <v>52</v>
      </c>
    </row>
    <row r="405" spans="1:52" ht="30" customHeight="1">
      <c r="A405" s="19" t="s">
        <v>889</v>
      </c>
      <c r="B405" s="19" t="s">
        <v>998</v>
      </c>
      <c r="C405" s="19" t="s">
        <v>244</v>
      </c>
      <c r="D405" s="20">
        <v>1</v>
      </c>
      <c r="E405" s="22"/>
      <c r="F405" s="25"/>
      <c r="G405" s="22"/>
      <c r="H405" s="25"/>
      <c r="I405" s="22"/>
      <c r="J405" s="25"/>
      <c r="K405" s="22"/>
      <c r="L405" s="25"/>
      <c r="M405" s="19" t="s">
        <v>52</v>
      </c>
      <c r="N405" s="1" t="s">
        <v>1235</v>
      </c>
      <c r="O405" s="1" t="s">
        <v>1112</v>
      </c>
      <c r="P405" s="1" t="s">
        <v>65</v>
      </c>
      <c r="Q405" s="1" t="s">
        <v>65</v>
      </c>
      <c r="R405" s="1" t="s">
        <v>65</v>
      </c>
      <c r="S405">
        <v>1</v>
      </c>
      <c r="T405">
        <v>0</v>
      </c>
      <c r="U405">
        <v>0.02</v>
      </c>
      <c r="AV405" s="1" t="s">
        <v>52</v>
      </c>
      <c r="AW405" s="1" t="s">
        <v>1433</v>
      </c>
      <c r="AX405" s="1" t="s">
        <v>52</v>
      </c>
      <c r="AY405" s="1" t="s">
        <v>52</v>
      </c>
      <c r="AZ405" s="1" t="s">
        <v>52</v>
      </c>
    </row>
    <row r="406" spans="1:52" ht="30" customHeight="1">
      <c r="A406" s="19" t="s">
        <v>897</v>
      </c>
      <c r="B406" s="19" t="s">
        <v>52</v>
      </c>
      <c r="C406" s="19" t="s">
        <v>52</v>
      </c>
      <c r="D406" s="20"/>
      <c r="E406" s="22"/>
      <c r="F406" s="25"/>
      <c r="G406" s="22"/>
      <c r="H406" s="25"/>
      <c r="I406" s="22"/>
      <c r="J406" s="25"/>
      <c r="K406" s="22"/>
      <c r="L406" s="25"/>
      <c r="M406" s="19" t="s">
        <v>52</v>
      </c>
      <c r="N406" s="1" t="s">
        <v>80</v>
      </c>
      <c r="O406" s="1" t="s">
        <v>80</v>
      </c>
      <c r="P406" s="1" t="s">
        <v>52</v>
      </c>
      <c r="Q406" s="1" t="s">
        <v>52</v>
      </c>
      <c r="R406" s="1" t="s">
        <v>52</v>
      </c>
      <c r="AV406" s="1" t="s">
        <v>52</v>
      </c>
      <c r="AW406" s="1" t="s">
        <v>52</v>
      </c>
      <c r="AX406" s="1" t="s">
        <v>52</v>
      </c>
      <c r="AY406" s="1" t="s">
        <v>52</v>
      </c>
      <c r="AZ406" s="1" t="s">
        <v>52</v>
      </c>
    </row>
    <row r="407" spans="1:52" ht="30" customHeight="1">
      <c r="A407" s="20"/>
      <c r="B407" s="20"/>
      <c r="C407" s="20"/>
      <c r="D407" s="20"/>
      <c r="E407" s="22"/>
      <c r="F407" s="25"/>
      <c r="G407" s="22"/>
      <c r="H407" s="25"/>
      <c r="I407" s="22"/>
      <c r="J407" s="25"/>
      <c r="K407" s="22"/>
      <c r="L407" s="25"/>
      <c r="M407" s="20"/>
    </row>
    <row r="408" spans="1:52" ht="30" customHeight="1">
      <c r="A408" s="16" t="s">
        <v>1434</v>
      </c>
      <c r="B408" s="17"/>
      <c r="C408" s="17"/>
      <c r="D408" s="17"/>
      <c r="E408" s="21"/>
      <c r="F408" s="24"/>
      <c r="G408" s="21"/>
      <c r="H408" s="24"/>
      <c r="I408" s="21"/>
      <c r="J408" s="24"/>
      <c r="K408" s="21"/>
      <c r="L408" s="24"/>
      <c r="M408" s="18"/>
      <c r="N408" s="1" t="s">
        <v>214</v>
      </c>
    </row>
    <row r="409" spans="1:52" ht="30" customHeight="1">
      <c r="A409" s="19" t="s">
        <v>1435</v>
      </c>
      <c r="B409" s="19" t="s">
        <v>1436</v>
      </c>
      <c r="C409" s="19" t="s">
        <v>612</v>
      </c>
      <c r="D409" s="20">
        <v>4.6249999999999998E-3</v>
      </c>
      <c r="E409" s="22"/>
      <c r="F409" s="25"/>
      <c r="G409" s="22"/>
      <c r="H409" s="25"/>
      <c r="I409" s="22"/>
      <c r="J409" s="25"/>
      <c r="K409" s="22"/>
      <c r="L409" s="25"/>
      <c r="M409" s="19" t="s">
        <v>1437</v>
      </c>
      <c r="N409" s="1" t="s">
        <v>214</v>
      </c>
      <c r="O409" s="1" t="s">
        <v>1438</v>
      </c>
      <c r="P409" s="1" t="s">
        <v>65</v>
      </c>
      <c r="Q409" s="1" t="s">
        <v>65</v>
      </c>
      <c r="R409" s="1" t="s">
        <v>64</v>
      </c>
      <c r="AV409" s="1" t="s">
        <v>52</v>
      </c>
      <c r="AW409" s="1" t="s">
        <v>1439</v>
      </c>
      <c r="AX409" s="1" t="s">
        <v>52</v>
      </c>
      <c r="AY409" s="1" t="s">
        <v>52</v>
      </c>
      <c r="AZ409" s="1" t="s">
        <v>52</v>
      </c>
    </row>
    <row r="410" spans="1:52" ht="30" customHeight="1">
      <c r="A410" s="19" t="s">
        <v>1116</v>
      </c>
      <c r="B410" s="19" t="s">
        <v>52</v>
      </c>
      <c r="C410" s="19" t="s">
        <v>612</v>
      </c>
      <c r="D410" s="20">
        <v>4.4050000000000001E-3</v>
      </c>
      <c r="E410" s="22"/>
      <c r="F410" s="25"/>
      <c r="G410" s="22"/>
      <c r="H410" s="25"/>
      <c r="I410" s="22"/>
      <c r="J410" s="25"/>
      <c r="K410" s="22"/>
      <c r="L410" s="25"/>
      <c r="M410" s="19" t="s">
        <v>1117</v>
      </c>
      <c r="N410" s="1" t="s">
        <v>214</v>
      </c>
      <c r="O410" s="1" t="s">
        <v>1115</v>
      </c>
      <c r="P410" s="1" t="s">
        <v>64</v>
      </c>
      <c r="Q410" s="1" t="s">
        <v>65</v>
      </c>
      <c r="R410" s="1" t="s">
        <v>65</v>
      </c>
      <c r="AV410" s="1" t="s">
        <v>52</v>
      </c>
      <c r="AW410" s="1" t="s">
        <v>1440</v>
      </c>
      <c r="AX410" s="1" t="s">
        <v>52</v>
      </c>
      <c r="AY410" s="1" t="s">
        <v>52</v>
      </c>
      <c r="AZ410" s="1" t="s">
        <v>52</v>
      </c>
    </row>
    <row r="411" spans="1:52" ht="30" customHeight="1">
      <c r="A411" s="19" t="s">
        <v>782</v>
      </c>
      <c r="B411" s="19" t="s">
        <v>777</v>
      </c>
      <c r="C411" s="19" t="s">
        <v>612</v>
      </c>
      <c r="D411" s="20">
        <v>-1.4999999999999999E-4</v>
      </c>
      <c r="E411" s="22"/>
      <c r="F411" s="25"/>
      <c r="G411" s="22"/>
      <c r="H411" s="25"/>
      <c r="I411" s="22"/>
      <c r="J411" s="25"/>
      <c r="K411" s="22"/>
      <c r="L411" s="25"/>
      <c r="M411" s="19" t="s">
        <v>779</v>
      </c>
      <c r="N411" s="1" t="s">
        <v>214</v>
      </c>
      <c r="O411" s="1" t="s">
        <v>783</v>
      </c>
      <c r="P411" s="1" t="s">
        <v>65</v>
      </c>
      <c r="Q411" s="1" t="s">
        <v>65</v>
      </c>
      <c r="R411" s="1" t="s">
        <v>64</v>
      </c>
      <c r="AV411" s="1" t="s">
        <v>52</v>
      </c>
      <c r="AW411" s="1" t="s">
        <v>1441</v>
      </c>
      <c r="AX411" s="1" t="s">
        <v>52</v>
      </c>
      <c r="AY411" s="1" t="s">
        <v>52</v>
      </c>
      <c r="AZ411" s="1" t="s">
        <v>52</v>
      </c>
    </row>
    <row r="412" spans="1:52" ht="30" customHeight="1">
      <c r="A412" s="19" t="s">
        <v>1442</v>
      </c>
      <c r="B412" s="19" t="s">
        <v>1443</v>
      </c>
      <c r="C412" s="19" t="s">
        <v>612</v>
      </c>
      <c r="D412" s="20">
        <v>4.6249999999999998E-3</v>
      </c>
      <c r="E412" s="22"/>
      <c r="F412" s="25"/>
      <c r="G412" s="22"/>
      <c r="H412" s="25"/>
      <c r="I412" s="22"/>
      <c r="J412" s="25"/>
      <c r="K412" s="22"/>
      <c r="L412" s="25"/>
      <c r="M412" s="19" t="s">
        <v>1444</v>
      </c>
      <c r="N412" s="1" t="s">
        <v>214</v>
      </c>
      <c r="O412" s="1" t="s">
        <v>1445</v>
      </c>
      <c r="P412" s="1" t="s">
        <v>65</v>
      </c>
      <c r="Q412" s="1" t="s">
        <v>64</v>
      </c>
      <c r="R412" s="1" t="s">
        <v>65</v>
      </c>
      <c r="AV412" s="1" t="s">
        <v>52</v>
      </c>
      <c r="AW412" s="1" t="s">
        <v>1446</v>
      </c>
      <c r="AX412" s="1" t="s">
        <v>52</v>
      </c>
      <c r="AY412" s="1" t="s">
        <v>52</v>
      </c>
      <c r="AZ412" s="1" t="s">
        <v>52</v>
      </c>
    </row>
    <row r="413" spans="1:52" ht="30" customHeight="1">
      <c r="A413" s="19" t="s">
        <v>897</v>
      </c>
      <c r="B413" s="19" t="s">
        <v>52</v>
      </c>
      <c r="C413" s="19" t="s">
        <v>52</v>
      </c>
      <c r="D413" s="20"/>
      <c r="E413" s="22"/>
      <c r="F413" s="25"/>
      <c r="G413" s="22"/>
      <c r="H413" s="25"/>
      <c r="I413" s="22"/>
      <c r="J413" s="25"/>
      <c r="K413" s="22"/>
      <c r="L413" s="25"/>
      <c r="M413" s="19" t="s">
        <v>52</v>
      </c>
      <c r="N413" s="1" t="s">
        <v>80</v>
      </c>
      <c r="O413" s="1" t="s">
        <v>80</v>
      </c>
      <c r="P413" s="1" t="s">
        <v>52</v>
      </c>
      <c r="Q413" s="1" t="s">
        <v>52</v>
      </c>
      <c r="R413" s="1" t="s">
        <v>52</v>
      </c>
      <c r="AV413" s="1" t="s">
        <v>52</v>
      </c>
      <c r="AW413" s="1" t="s">
        <v>52</v>
      </c>
      <c r="AX413" s="1" t="s">
        <v>52</v>
      </c>
      <c r="AY413" s="1" t="s">
        <v>52</v>
      </c>
      <c r="AZ413" s="1" t="s">
        <v>52</v>
      </c>
    </row>
    <row r="414" spans="1:52" ht="30" customHeight="1">
      <c r="A414" s="20"/>
      <c r="B414" s="20"/>
      <c r="C414" s="20"/>
      <c r="D414" s="20"/>
      <c r="E414" s="22"/>
      <c r="F414" s="25"/>
      <c r="G414" s="22"/>
      <c r="H414" s="25"/>
      <c r="I414" s="22"/>
      <c r="J414" s="25"/>
      <c r="K414" s="22"/>
      <c r="L414" s="25"/>
      <c r="M414" s="20"/>
    </row>
    <row r="415" spans="1:52" ht="30" customHeight="1">
      <c r="A415" s="16" t="s">
        <v>1447</v>
      </c>
      <c r="B415" s="17"/>
      <c r="C415" s="17"/>
      <c r="D415" s="17"/>
      <c r="E415" s="21"/>
      <c r="F415" s="24"/>
      <c r="G415" s="21"/>
      <c r="H415" s="24"/>
      <c r="I415" s="21"/>
      <c r="J415" s="24"/>
      <c r="K415" s="21"/>
      <c r="L415" s="24"/>
      <c r="M415" s="18"/>
      <c r="N415" s="1" t="s">
        <v>219</v>
      </c>
    </row>
    <row r="416" spans="1:52" ht="30" customHeight="1">
      <c r="A416" s="19" t="s">
        <v>1448</v>
      </c>
      <c r="B416" s="19" t="s">
        <v>1449</v>
      </c>
      <c r="C416" s="19" t="s">
        <v>69</v>
      </c>
      <c r="D416" s="20">
        <v>0.99</v>
      </c>
      <c r="E416" s="22"/>
      <c r="F416" s="25"/>
      <c r="G416" s="22"/>
      <c r="H416" s="25"/>
      <c r="I416" s="22"/>
      <c r="J416" s="25"/>
      <c r="K416" s="22"/>
      <c r="L416" s="25"/>
      <c r="M416" s="19" t="s">
        <v>52</v>
      </c>
      <c r="N416" s="1" t="s">
        <v>219</v>
      </c>
      <c r="O416" s="1" t="s">
        <v>1450</v>
      </c>
      <c r="P416" s="1" t="s">
        <v>65</v>
      </c>
      <c r="Q416" s="1" t="s">
        <v>65</v>
      </c>
      <c r="R416" s="1" t="s">
        <v>64</v>
      </c>
      <c r="AV416" s="1" t="s">
        <v>52</v>
      </c>
      <c r="AW416" s="1" t="s">
        <v>1451</v>
      </c>
      <c r="AX416" s="1" t="s">
        <v>52</v>
      </c>
      <c r="AY416" s="1" t="s">
        <v>52</v>
      </c>
      <c r="AZ416" s="1" t="s">
        <v>52</v>
      </c>
    </row>
    <row r="417" spans="1:52" ht="30" customHeight="1">
      <c r="A417" s="19" t="s">
        <v>1232</v>
      </c>
      <c r="B417" s="19" t="s">
        <v>1402</v>
      </c>
      <c r="C417" s="19" t="s">
        <v>778</v>
      </c>
      <c r="D417" s="20">
        <v>12.401999999999999</v>
      </c>
      <c r="E417" s="22"/>
      <c r="F417" s="25"/>
      <c r="G417" s="22"/>
      <c r="H417" s="25"/>
      <c r="I417" s="22"/>
      <c r="J417" s="25"/>
      <c r="K417" s="22"/>
      <c r="L417" s="25"/>
      <c r="M417" s="19" t="s">
        <v>1403</v>
      </c>
      <c r="N417" s="1" t="s">
        <v>219</v>
      </c>
      <c r="O417" s="1" t="s">
        <v>1401</v>
      </c>
      <c r="P417" s="1" t="s">
        <v>64</v>
      </c>
      <c r="Q417" s="1" t="s">
        <v>65</v>
      </c>
      <c r="R417" s="1" t="s">
        <v>65</v>
      </c>
      <c r="AV417" s="1" t="s">
        <v>52</v>
      </c>
      <c r="AW417" s="1" t="s">
        <v>1452</v>
      </c>
      <c r="AX417" s="1" t="s">
        <v>52</v>
      </c>
      <c r="AY417" s="1" t="s">
        <v>52</v>
      </c>
      <c r="AZ417" s="1" t="s">
        <v>52</v>
      </c>
    </row>
    <row r="418" spans="1:52" ht="30" customHeight="1">
      <c r="A418" s="19" t="s">
        <v>1262</v>
      </c>
      <c r="B418" s="19" t="s">
        <v>1263</v>
      </c>
      <c r="C418" s="19" t="s">
        <v>120</v>
      </c>
      <c r="D418" s="20">
        <v>2.016</v>
      </c>
      <c r="E418" s="22"/>
      <c r="F418" s="25"/>
      <c r="G418" s="22"/>
      <c r="H418" s="25"/>
      <c r="I418" s="22"/>
      <c r="J418" s="25"/>
      <c r="K418" s="22"/>
      <c r="L418" s="25"/>
      <c r="M418" s="19" t="s">
        <v>1264</v>
      </c>
      <c r="N418" s="1" t="s">
        <v>219</v>
      </c>
      <c r="O418" s="1" t="s">
        <v>1265</v>
      </c>
      <c r="P418" s="1" t="s">
        <v>64</v>
      </c>
      <c r="Q418" s="1" t="s">
        <v>65</v>
      </c>
      <c r="R418" s="1" t="s">
        <v>65</v>
      </c>
      <c r="AV418" s="1" t="s">
        <v>52</v>
      </c>
      <c r="AW418" s="1" t="s">
        <v>1453</v>
      </c>
      <c r="AX418" s="1" t="s">
        <v>52</v>
      </c>
      <c r="AY418" s="1" t="s">
        <v>52</v>
      </c>
      <c r="AZ418" s="1" t="s">
        <v>52</v>
      </c>
    </row>
    <row r="419" spans="1:52" ht="30" customHeight="1">
      <c r="A419" s="19" t="s">
        <v>897</v>
      </c>
      <c r="B419" s="19" t="s">
        <v>52</v>
      </c>
      <c r="C419" s="19" t="s">
        <v>52</v>
      </c>
      <c r="D419" s="20"/>
      <c r="E419" s="22"/>
      <c r="F419" s="25"/>
      <c r="G419" s="22"/>
      <c r="H419" s="25"/>
      <c r="I419" s="22"/>
      <c r="J419" s="25"/>
      <c r="K419" s="22"/>
      <c r="L419" s="25"/>
      <c r="M419" s="19" t="s">
        <v>52</v>
      </c>
      <c r="N419" s="1" t="s">
        <v>80</v>
      </c>
      <c r="O419" s="1" t="s">
        <v>80</v>
      </c>
      <c r="P419" s="1" t="s">
        <v>52</v>
      </c>
      <c r="Q419" s="1" t="s">
        <v>52</v>
      </c>
      <c r="R419" s="1" t="s">
        <v>52</v>
      </c>
      <c r="AV419" s="1" t="s">
        <v>52</v>
      </c>
      <c r="AW419" s="1" t="s">
        <v>52</v>
      </c>
      <c r="AX419" s="1" t="s">
        <v>52</v>
      </c>
      <c r="AY419" s="1" t="s">
        <v>52</v>
      </c>
      <c r="AZ419" s="1" t="s">
        <v>52</v>
      </c>
    </row>
    <row r="420" spans="1:52" ht="30" customHeight="1">
      <c r="A420" s="20"/>
      <c r="B420" s="20"/>
      <c r="C420" s="20"/>
      <c r="D420" s="20"/>
      <c r="E420" s="22"/>
      <c r="F420" s="25"/>
      <c r="G420" s="22"/>
      <c r="H420" s="25"/>
      <c r="I420" s="22"/>
      <c r="J420" s="25"/>
      <c r="K420" s="22"/>
      <c r="L420" s="25"/>
      <c r="M420" s="20"/>
    </row>
    <row r="421" spans="1:52" ht="30" customHeight="1">
      <c r="A421" s="16" t="s">
        <v>1454</v>
      </c>
      <c r="B421" s="17"/>
      <c r="C421" s="17"/>
      <c r="D421" s="17"/>
      <c r="E421" s="21"/>
      <c r="F421" s="24"/>
      <c r="G421" s="21"/>
      <c r="H421" s="24"/>
      <c r="I421" s="21"/>
      <c r="J421" s="24"/>
      <c r="K421" s="21"/>
      <c r="L421" s="24"/>
      <c r="M421" s="18"/>
      <c r="N421" s="1" t="s">
        <v>263</v>
      </c>
    </row>
    <row r="422" spans="1:52" ht="30" customHeight="1">
      <c r="A422" s="19" t="s">
        <v>1455</v>
      </c>
      <c r="B422" s="19" t="s">
        <v>52</v>
      </c>
      <c r="C422" s="19" t="s">
        <v>1456</v>
      </c>
      <c r="D422" s="20">
        <v>1</v>
      </c>
      <c r="E422" s="22"/>
      <c r="F422" s="25"/>
      <c r="G422" s="22"/>
      <c r="H422" s="25"/>
      <c r="I422" s="22"/>
      <c r="J422" s="25"/>
      <c r="K422" s="22"/>
      <c r="L422" s="25"/>
      <c r="M422" s="19" t="s">
        <v>184</v>
      </c>
      <c r="N422" s="1" t="s">
        <v>263</v>
      </c>
      <c r="O422" s="1" t="s">
        <v>1457</v>
      </c>
      <c r="P422" s="1" t="s">
        <v>65</v>
      </c>
      <c r="Q422" s="1" t="s">
        <v>65</v>
      </c>
      <c r="R422" s="1" t="s">
        <v>64</v>
      </c>
      <c r="AV422" s="1" t="s">
        <v>52</v>
      </c>
      <c r="AW422" s="1" t="s">
        <v>1458</v>
      </c>
      <c r="AX422" s="1" t="s">
        <v>52</v>
      </c>
      <c r="AY422" s="1" t="s">
        <v>52</v>
      </c>
      <c r="AZ422" s="1" t="s">
        <v>52</v>
      </c>
    </row>
    <row r="423" spans="1:52" ht="30" customHeight="1">
      <c r="A423" s="19" t="s">
        <v>897</v>
      </c>
      <c r="B423" s="19" t="s">
        <v>52</v>
      </c>
      <c r="C423" s="19" t="s">
        <v>52</v>
      </c>
      <c r="D423" s="20"/>
      <c r="E423" s="22"/>
      <c r="F423" s="25"/>
      <c r="G423" s="22"/>
      <c r="H423" s="25"/>
      <c r="I423" s="22"/>
      <c r="J423" s="25"/>
      <c r="K423" s="22"/>
      <c r="L423" s="25"/>
      <c r="M423" s="19" t="s">
        <v>52</v>
      </c>
      <c r="N423" s="1" t="s">
        <v>80</v>
      </c>
      <c r="O423" s="1" t="s">
        <v>80</v>
      </c>
      <c r="P423" s="1" t="s">
        <v>52</v>
      </c>
      <c r="Q423" s="1" t="s">
        <v>52</v>
      </c>
      <c r="R423" s="1" t="s">
        <v>52</v>
      </c>
      <c r="AV423" s="1" t="s">
        <v>52</v>
      </c>
      <c r="AW423" s="1" t="s">
        <v>52</v>
      </c>
      <c r="AX423" s="1" t="s">
        <v>52</v>
      </c>
      <c r="AY423" s="1" t="s">
        <v>52</v>
      </c>
      <c r="AZ423" s="1" t="s">
        <v>52</v>
      </c>
    </row>
    <row r="424" spans="1:52" ht="30" customHeight="1">
      <c r="A424" s="20"/>
      <c r="B424" s="20"/>
      <c r="C424" s="20"/>
      <c r="D424" s="20"/>
      <c r="E424" s="22"/>
      <c r="F424" s="25"/>
      <c r="G424" s="22"/>
      <c r="H424" s="25"/>
      <c r="I424" s="22"/>
      <c r="J424" s="25"/>
      <c r="K424" s="22"/>
      <c r="L424" s="25"/>
      <c r="M424" s="20"/>
    </row>
    <row r="425" spans="1:52" ht="30" customHeight="1">
      <c r="A425" s="16" t="s">
        <v>1459</v>
      </c>
      <c r="B425" s="17"/>
      <c r="C425" s="17"/>
      <c r="D425" s="17"/>
      <c r="E425" s="21"/>
      <c r="F425" s="24"/>
      <c r="G425" s="21"/>
      <c r="H425" s="24"/>
      <c r="I425" s="21"/>
      <c r="J425" s="24"/>
      <c r="K425" s="21"/>
      <c r="L425" s="24"/>
      <c r="M425" s="18"/>
      <c r="N425" s="1" t="s">
        <v>268</v>
      </c>
    </row>
    <row r="426" spans="1:52" ht="30" customHeight="1">
      <c r="A426" s="19" t="s">
        <v>1460</v>
      </c>
      <c r="B426" s="19" t="s">
        <v>52</v>
      </c>
      <c r="C426" s="19" t="s">
        <v>1456</v>
      </c>
      <c r="D426" s="20">
        <v>1</v>
      </c>
      <c r="E426" s="22"/>
      <c r="F426" s="25"/>
      <c r="G426" s="22"/>
      <c r="H426" s="25"/>
      <c r="I426" s="22"/>
      <c r="J426" s="25"/>
      <c r="K426" s="22"/>
      <c r="L426" s="25"/>
      <c r="M426" s="19" t="s">
        <v>184</v>
      </c>
      <c r="N426" s="1" t="s">
        <v>268</v>
      </c>
      <c r="O426" s="1" t="s">
        <v>1461</v>
      </c>
      <c r="P426" s="1" t="s">
        <v>65</v>
      </c>
      <c r="Q426" s="1" t="s">
        <v>65</v>
      </c>
      <c r="R426" s="1" t="s">
        <v>64</v>
      </c>
      <c r="AV426" s="1" t="s">
        <v>52</v>
      </c>
      <c r="AW426" s="1" t="s">
        <v>1462</v>
      </c>
      <c r="AX426" s="1" t="s">
        <v>52</v>
      </c>
      <c r="AY426" s="1" t="s">
        <v>52</v>
      </c>
      <c r="AZ426" s="1" t="s">
        <v>52</v>
      </c>
    </row>
    <row r="427" spans="1:52" ht="30" customHeight="1">
      <c r="A427" s="19" t="s">
        <v>897</v>
      </c>
      <c r="B427" s="19" t="s">
        <v>52</v>
      </c>
      <c r="C427" s="19" t="s">
        <v>52</v>
      </c>
      <c r="D427" s="20"/>
      <c r="E427" s="22"/>
      <c r="F427" s="25"/>
      <c r="G427" s="22"/>
      <c r="H427" s="25"/>
      <c r="I427" s="22"/>
      <c r="J427" s="25"/>
      <c r="K427" s="22"/>
      <c r="L427" s="25"/>
      <c r="M427" s="19" t="s">
        <v>52</v>
      </c>
      <c r="N427" s="1" t="s">
        <v>80</v>
      </c>
      <c r="O427" s="1" t="s">
        <v>80</v>
      </c>
      <c r="P427" s="1" t="s">
        <v>52</v>
      </c>
      <c r="Q427" s="1" t="s">
        <v>52</v>
      </c>
      <c r="R427" s="1" t="s">
        <v>52</v>
      </c>
      <c r="AV427" s="1" t="s">
        <v>52</v>
      </c>
      <c r="AW427" s="1" t="s">
        <v>52</v>
      </c>
      <c r="AX427" s="1" t="s">
        <v>52</v>
      </c>
      <c r="AY427" s="1" t="s">
        <v>52</v>
      </c>
      <c r="AZ427" s="1" t="s">
        <v>52</v>
      </c>
    </row>
    <row r="428" spans="1:52" ht="30" customHeight="1">
      <c r="A428" s="20"/>
      <c r="B428" s="20"/>
      <c r="C428" s="20"/>
      <c r="D428" s="20"/>
      <c r="E428" s="22"/>
      <c r="F428" s="25"/>
      <c r="G428" s="22"/>
      <c r="H428" s="25"/>
      <c r="I428" s="22"/>
      <c r="J428" s="25"/>
      <c r="K428" s="22"/>
      <c r="L428" s="25"/>
      <c r="M428" s="20"/>
    </row>
    <row r="429" spans="1:52" ht="30" customHeight="1">
      <c r="A429" s="16" t="s">
        <v>1463</v>
      </c>
      <c r="B429" s="17"/>
      <c r="C429" s="17"/>
      <c r="D429" s="17"/>
      <c r="E429" s="21"/>
      <c r="F429" s="24"/>
      <c r="G429" s="21"/>
      <c r="H429" s="24"/>
      <c r="I429" s="21"/>
      <c r="J429" s="24"/>
      <c r="K429" s="21"/>
      <c r="L429" s="24"/>
      <c r="M429" s="18"/>
      <c r="N429" s="1" t="s">
        <v>273</v>
      </c>
    </row>
    <row r="430" spans="1:52" ht="30" customHeight="1">
      <c r="A430" s="19" t="s">
        <v>1464</v>
      </c>
      <c r="B430" s="19" t="s">
        <v>1465</v>
      </c>
      <c r="C430" s="19" t="s">
        <v>1466</v>
      </c>
      <c r="D430" s="20">
        <v>5.2</v>
      </c>
      <c r="E430" s="22"/>
      <c r="F430" s="25"/>
      <c r="G430" s="22"/>
      <c r="H430" s="25"/>
      <c r="I430" s="22"/>
      <c r="J430" s="25"/>
      <c r="K430" s="22"/>
      <c r="L430" s="25"/>
      <c r="M430" s="19" t="s">
        <v>52</v>
      </c>
      <c r="N430" s="1" t="s">
        <v>273</v>
      </c>
      <c r="O430" s="1" t="s">
        <v>1467</v>
      </c>
      <c r="P430" s="1" t="s">
        <v>65</v>
      </c>
      <c r="Q430" s="1" t="s">
        <v>65</v>
      </c>
      <c r="R430" s="1" t="s">
        <v>64</v>
      </c>
      <c r="AV430" s="1" t="s">
        <v>52</v>
      </c>
      <c r="AW430" s="1" t="s">
        <v>1468</v>
      </c>
      <c r="AX430" s="1" t="s">
        <v>52</v>
      </c>
      <c r="AY430" s="1" t="s">
        <v>52</v>
      </c>
      <c r="AZ430" s="1" t="s">
        <v>52</v>
      </c>
    </row>
    <row r="431" spans="1:52" ht="30" customHeight="1">
      <c r="A431" s="19" t="s">
        <v>897</v>
      </c>
      <c r="B431" s="19" t="s">
        <v>52</v>
      </c>
      <c r="C431" s="19" t="s">
        <v>52</v>
      </c>
      <c r="D431" s="20"/>
      <c r="E431" s="22"/>
      <c r="F431" s="25"/>
      <c r="G431" s="22"/>
      <c r="H431" s="25"/>
      <c r="I431" s="22"/>
      <c r="J431" s="25"/>
      <c r="K431" s="22"/>
      <c r="L431" s="25"/>
      <c r="M431" s="19" t="s">
        <v>52</v>
      </c>
      <c r="N431" s="1" t="s">
        <v>80</v>
      </c>
      <c r="O431" s="1" t="s">
        <v>80</v>
      </c>
      <c r="P431" s="1" t="s">
        <v>52</v>
      </c>
      <c r="Q431" s="1" t="s">
        <v>52</v>
      </c>
      <c r="R431" s="1" t="s">
        <v>52</v>
      </c>
      <c r="AV431" s="1" t="s">
        <v>52</v>
      </c>
      <c r="AW431" s="1" t="s">
        <v>52</v>
      </c>
      <c r="AX431" s="1" t="s">
        <v>52</v>
      </c>
      <c r="AY431" s="1" t="s">
        <v>52</v>
      </c>
      <c r="AZ431" s="1" t="s">
        <v>52</v>
      </c>
    </row>
    <row r="432" spans="1:52" ht="30" customHeight="1">
      <c r="A432" s="20"/>
      <c r="B432" s="20"/>
      <c r="C432" s="20"/>
      <c r="D432" s="20"/>
      <c r="E432" s="22"/>
      <c r="F432" s="25"/>
      <c r="G432" s="22"/>
      <c r="H432" s="25"/>
      <c r="I432" s="22"/>
      <c r="J432" s="25"/>
      <c r="K432" s="22"/>
      <c r="L432" s="25"/>
      <c r="M432" s="20"/>
    </row>
    <row r="433" spans="1:52" ht="30" customHeight="1">
      <c r="A433" s="16" t="s">
        <v>1469</v>
      </c>
      <c r="B433" s="17"/>
      <c r="C433" s="17"/>
      <c r="D433" s="17"/>
      <c r="E433" s="21"/>
      <c r="F433" s="24"/>
      <c r="G433" s="21"/>
      <c r="H433" s="24"/>
      <c r="I433" s="21"/>
      <c r="J433" s="24"/>
      <c r="K433" s="21"/>
      <c r="L433" s="24"/>
      <c r="M433" s="18"/>
      <c r="N433" s="1" t="s">
        <v>278</v>
      </c>
    </row>
    <row r="434" spans="1:52" ht="30" customHeight="1">
      <c r="A434" s="19" t="s">
        <v>1464</v>
      </c>
      <c r="B434" s="19" t="s">
        <v>1465</v>
      </c>
      <c r="C434" s="19" t="s">
        <v>1466</v>
      </c>
      <c r="D434" s="20">
        <v>6.1</v>
      </c>
      <c r="E434" s="22"/>
      <c r="F434" s="25"/>
      <c r="G434" s="22"/>
      <c r="H434" s="25"/>
      <c r="I434" s="22"/>
      <c r="J434" s="25"/>
      <c r="K434" s="22"/>
      <c r="L434" s="25"/>
      <c r="M434" s="19" t="s">
        <v>52</v>
      </c>
      <c r="N434" s="1" t="s">
        <v>278</v>
      </c>
      <c r="O434" s="1" t="s">
        <v>1467</v>
      </c>
      <c r="P434" s="1" t="s">
        <v>65</v>
      </c>
      <c r="Q434" s="1" t="s">
        <v>65</v>
      </c>
      <c r="R434" s="1" t="s">
        <v>64</v>
      </c>
      <c r="AV434" s="1" t="s">
        <v>52</v>
      </c>
      <c r="AW434" s="1" t="s">
        <v>1470</v>
      </c>
      <c r="AX434" s="1" t="s">
        <v>52</v>
      </c>
      <c r="AY434" s="1" t="s">
        <v>52</v>
      </c>
      <c r="AZ434" s="1" t="s">
        <v>52</v>
      </c>
    </row>
    <row r="435" spans="1:52" ht="30" customHeight="1">
      <c r="A435" s="19" t="s">
        <v>1471</v>
      </c>
      <c r="B435" s="19" t="s">
        <v>1465</v>
      </c>
      <c r="C435" s="19" t="s">
        <v>1466</v>
      </c>
      <c r="D435" s="20">
        <v>1.5</v>
      </c>
      <c r="E435" s="22"/>
      <c r="F435" s="25"/>
      <c r="G435" s="22"/>
      <c r="H435" s="25"/>
      <c r="I435" s="22"/>
      <c r="J435" s="25"/>
      <c r="K435" s="22"/>
      <c r="L435" s="25"/>
      <c r="M435" s="19" t="s">
        <v>52</v>
      </c>
      <c r="N435" s="1" t="s">
        <v>278</v>
      </c>
      <c r="O435" s="1" t="s">
        <v>1472</v>
      </c>
      <c r="P435" s="1" t="s">
        <v>65</v>
      </c>
      <c r="Q435" s="1" t="s">
        <v>65</v>
      </c>
      <c r="R435" s="1" t="s">
        <v>64</v>
      </c>
      <c r="AV435" s="1" t="s">
        <v>52</v>
      </c>
      <c r="AW435" s="1" t="s">
        <v>1473</v>
      </c>
      <c r="AX435" s="1" t="s">
        <v>52</v>
      </c>
      <c r="AY435" s="1" t="s">
        <v>52</v>
      </c>
      <c r="AZ435" s="1" t="s">
        <v>52</v>
      </c>
    </row>
    <row r="436" spans="1:52" ht="30" customHeight="1">
      <c r="A436" s="19" t="s">
        <v>897</v>
      </c>
      <c r="B436" s="19" t="s">
        <v>52</v>
      </c>
      <c r="C436" s="19" t="s">
        <v>52</v>
      </c>
      <c r="D436" s="20"/>
      <c r="E436" s="22"/>
      <c r="F436" s="25"/>
      <c r="G436" s="22"/>
      <c r="H436" s="25"/>
      <c r="I436" s="22"/>
      <c r="J436" s="25"/>
      <c r="K436" s="22"/>
      <c r="L436" s="25"/>
      <c r="M436" s="19" t="s">
        <v>52</v>
      </c>
      <c r="N436" s="1" t="s">
        <v>80</v>
      </c>
      <c r="O436" s="1" t="s">
        <v>80</v>
      </c>
      <c r="P436" s="1" t="s">
        <v>52</v>
      </c>
      <c r="Q436" s="1" t="s">
        <v>52</v>
      </c>
      <c r="R436" s="1" t="s">
        <v>52</v>
      </c>
      <c r="AV436" s="1" t="s">
        <v>52</v>
      </c>
      <c r="AW436" s="1" t="s">
        <v>52</v>
      </c>
      <c r="AX436" s="1" t="s">
        <v>52</v>
      </c>
      <c r="AY436" s="1" t="s">
        <v>52</v>
      </c>
      <c r="AZ436" s="1" t="s">
        <v>52</v>
      </c>
    </row>
    <row r="437" spans="1:52" ht="30" customHeight="1">
      <c r="A437" s="20"/>
      <c r="B437" s="20"/>
      <c r="C437" s="20"/>
      <c r="D437" s="20"/>
      <c r="E437" s="22"/>
      <c r="F437" s="25"/>
      <c r="G437" s="22"/>
      <c r="H437" s="25"/>
      <c r="I437" s="22"/>
      <c r="J437" s="25"/>
      <c r="K437" s="22"/>
      <c r="L437" s="25"/>
      <c r="M437" s="20"/>
    </row>
    <row r="438" spans="1:52" ht="30" customHeight="1">
      <c r="A438" s="16" t="s">
        <v>1474</v>
      </c>
      <c r="B438" s="17"/>
      <c r="C438" s="17"/>
      <c r="D438" s="17"/>
      <c r="E438" s="21"/>
      <c r="F438" s="24"/>
      <c r="G438" s="21"/>
      <c r="H438" s="24"/>
      <c r="I438" s="21"/>
      <c r="J438" s="24"/>
      <c r="K438" s="21"/>
      <c r="L438" s="24"/>
      <c r="M438" s="18"/>
      <c r="N438" s="1" t="s">
        <v>282</v>
      </c>
    </row>
    <row r="439" spans="1:52" ht="30" customHeight="1">
      <c r="A439" s="19" t="s">
        <v>1464</v>
      </c>
      <c r="B439" s="19" t="s">
        <v>1465</v>
      </c>
      <c r="C439" s="19" t="s">
        <v>1466</v>
      </c>
      <c r="D439" s="20">
        <v>6.1</v>
      </c>
      <c r="E439" s="22"/>
      <c r="F439" s="25"/>
      <c r="G439" s="22"/>
      <c r="H439" s="25"/>
      <c r="I439" s="22"/>
      <c r="J439" s="25"/>
      <c r="K439" s="22"/>
      <c r="L439" s="25"/>
      <c r="M439" s="19" t="s">
        <v>52</v>
      </c>
      <c r="N439" s="1" t="s">
        <v>282</v>
      </c>
      <c r="O439" s="1" t="s">
        <v>1467</v>
      </c>
      <c r="P439" s="1" t="s">
        <v>65</v>
      </c>
      <c r="Q439" s="1" t="s">
        <v>65</v>
      </c>
      <c r="R439" s="1" t="s">
        <v>64</v>
      </c>
      <c r="AV439" s="1" t="s">
        <v>52</v>
      </c>
      <c r="AW439" s="1" t="s">
        <v>1475</v>
      </c>
      <c r="AX439" s="1" t="s">
        <v>52</v>
      </c>
      <c r="AY439" s="1" t="s">
        <v>52</v>
      </c>
      <c r="AZ439" s="1" t="s">
        <v>52</v>
      </c>
    </row>
    <row r="440" spans="1:52" ht="30" customHeight="1">
      <c r="A440" s="19" t="s">
        <v>1471</v>
      </c>
      <c r="B440" s="19" t="s">
        <v>1465</v>
      </c>
      <c r="C440" s="19" t="s">
        <v>1466</v>
      </c>
      <c r="D440" s="20">
        <v>1.5</v>
      </c>
      <c r="E440" s="22"/>
      <c r="F440" s="25"/>
      <c r="G440" s="22"/>
      <c r="H440" s="25"/>
      <c r="I440" s="22"/>
      <c r="J440" s="25"/>
      <c r="K440" s="22"/>
      <c r="L440" s="25"/>
      <c r="M440" s="19" t="s">
        <v>52</v>
      </c>
      <c r="N440" s="1" t="s">
        <v>282</v>
      </c>
      <c r="O440" s="1" t="s">
        <v>1472</v>
      </c>
      <c r="P440" s="1" t="s">
        <v>65</v>
      </c>
      <c r="Q440" s="1" t="s">
        <v>65</v>
      </c>
      <c r="R440" s="1" t="s">
        <v>64</v>
      </c>
      <c r="AV440" s="1" t="s">
        <v>52</v>
      </c>
      <c r="AW440" s="1" t="s">
        <v>1476</v>
      </c>
      <c r="AX440" s="1" t="s">
        <v>52</v>
      </c>
      <c r="AY440" s="1" t="s">
        <v>52</v>
      </c>
      <c r="AZ440" s="1" t="s">
        <v>52</v>
      </c>
    </row>
    <row r="441" spans="1:52" ht="30" customHeight="1">
      <c r="A441" s="19" t="s">
        <v>897</v>
      </c>
      <c r="B441" s="19" t="s">
        <v>52</v>
      </c>
      <c r="C441" s="19" t="s">
        <v>52</v>
      </c>
      <c r="D441" s="20"/>
      <c r="E441" s="22"/>
      <c r="F441" s="25"/>
      <c r="G441" s="22"/>
      <c r="H441" s="25"/>
      <c r="I441" s="22"/>
      <c r="J441" s="25"/>
      <c r="K441" s="22"/>
      <c r="L441" s="25"/>
      <c r="M441" s="19" t="s">
        <v>52</v>
      </c>
      <c r="N441" s="1" t="s">
        <v>80</v>
      </c>
      <c r="O441" s="1" t="s">
        <v>80</v>
      </c>
      <c r="P441" s="1" t="s">
        <v>52</v>
      </c>
      <c r="Q441" s="1" t="s">
        <v>52</v>
      </c>
      <c r="R441" s="1" t="s">
        <v>52</v>
      </c>
      <c r="AV441" s="1" t="s">
        <v>52</v>
      </c>
      <c r="AW441" s="1" t="s">
        <v>52</v>
      </c>
      <c r="AX441" s="1" t="s">
        <v>52</v>
      </c>
      <c r="AY441" s="1" t="s">
        <v>52</v>
      </c>
      <c r="AZ441" s="1" t="s">
        <v>52</v>
      </c>
    </row>
    <row r="442" spans="1:52" ht="30" customHeight="1">
      <c r="A442" s="20"/>
      <c r="B442" s="20"/>
      <c r="C442" s="20"/>
      <c r="D442" s="20"/>
      <c r="E442" s="22"/>
      <c r="F442" s="25"/>
      <c r="G442" s="22"/>
      <c r="H442" s="25"/>
      <c r="I442" s="22"/>
      <c r="J442" s="25"/>
      <c r="K442" s="22"/>
      <c r="L442" s="25"/>
      <c r="M442" s="20"/>
    </row>
    <row r="443" spans="1:52" ht="30" customHeight="1">
      <c r="A443" s="16" t="s">
        <v>1477</v>
      </c>
      <c r="B443" s="17"/>
      <c r="C443" s="17"/>
      <c r="D443" s="17"/>
      <c r="E443" s="21"/>
      <c r="F443" s="24"/>
      <c r="G443" s="21"/>
      <c r="H443" s="24"/>
      <c r="I443" s="21"/>
      <c r="J443" s="24"/>
      <c r="K443" s="21"/>
      <c r="L443" s="24"/>
      <c r="M443" s="18"/>
      <c r="N443" s="1" t="s">
        <v>287</v>
      </c>
    </row>
    <row r="444" spans="1:52" ht="30" customHeight="1">
      <c r="A444" s="19" t="s">
        <v>1464</v>
      </c>
      <c r="B444" s="19" t="s">
        <v>1465</v>
      </c>
      <c r="C444" s="19" t="s">
        <v>1466</v>
      </c>
      <c r="D444" s="20">
        <v>11.615</v>
      </c>
      <c r="E444" s="22"/>
      <c r="F444" s="25"/>
      <c r="G444" s="22"/>
      <c r="H444" s="25"/>
      <c r="I444" s="22"/>
      <c r="J444" s="25"/>
      <c r="K444" s="22"/>
      <c r="L444" s="25"/>
      <c r="M444" s="19" t="s">
        <v>52</v>
      </c>
      <c r="N444" s="1" t="s">
        <v>287</v>
      </c>
      <c r="O444" s="1" t="s">
        <v>1467</v>
      </c>
      <c r="P444" s="1" t="s">
        <v>65</v>
      </c>
      <c r="Q444" s="1" t="s">
        <v>65</v>
      </c>
      <c r="R444" s="1" t="s">
        <v>64</v>
      </c>
      <c r="AV444" s="1" t="s">
        <v>52</v>
      </c>
      <c r="AW444" s="1" t="s">
        <v>1478</v>
      </c>
      <c r="AX444" s="1" t="s">
        <v>52</v>
      </c>
      <c r="AY444" s="1" t="s">
        <v>52</v>
      </c>
      <c r="AZ444" s="1" t="s">
        <v>52</v>
      </c>
    </row>
    <row r="445" spans="1:52" ht="30" customHeight="1">
      <c r="A445" s="19" t="s">
        <v>1471</v>
      </c>
      <c r="B445" s="19" t="s">
        <v>1465</v>
      </c>
      <c r="C445" s="19" t="s">
        <v>1466</v>
      </c>
      <c r="D445" s="20">
        <v>19.715</v>
      </c>
      <c r="E445" s="22"/>
      <c r="F445" s="25"/>
      <c r="G445" s="22"/>
      <c r="H445" s="25"/>
      <c r="I445" s="22"/>
      <c r="J445" s="25"/>
      <c r="K445" s="22"/>
      <c r="L445" s="25"/>
      <c r="M445" s="19" t="s">
        <v>52</v>
      </c>
      <c r="N445" s="1" t="s">
        <v>287</v>
      </c>
      <c r="O445" s="1" t="s">
        <v>1472</v>
      </c>
      <c r="P445" s="1" t="s">
        <v>65</v>
      </c>
      <c r="Q445" s="1" t="s">
        <v>65</v>
      </c>
      <c r="R445" s="1" t="s">
        <v>64</v>
      </c>
      <c r="AV445" s="1" t="s">
        <v>52</v>
      </c>
      <c r="AW445" s="1" t="s">
        <v>1479</v>
      </c>
      <c r="AX445" s="1" t="s">
        <v>52</v>
      </c>
      <c r="AY445" s="1" t="s">
        <v>52</v>
      </c>
      <c r="AZ445" s="1" t="s">
        <v>52</v>
      </c>
    </row>
    <row r="446" spans="1:52" ht="30" customHeight="1">
      <c r="A446" s="19" t="s">
        <v>1480</v>
      </c>
      <c r="B446" s="19" t="s">
        <v>1465</v>
      </c>
      <c r="C446" s="19" t="s">
        <v>1466</v>
      </c>
      <c r="D446" s="20">
        <v>5.3150000000000004</v>
      </c>
      <c r="E446" s="22"/>
      <c r="F446" s="25"/>
      <c r="G446" s="22"/>
      <c r="H446" s="25"/>
      <c r="I446" s="22"/>
      <c r="J446" s="25"/>
      <c r="K446" s="22"/>
      <c r="L446" s="25"/>
      <c r="M446" s="19" t="s">
        <v>52</v>
      </c>
      <c r="N446" s="1" t="s">
        <v>287</v>
      </c>
      <c r="O446" s="1" t="s">
        <v>1481</v>
      </c>
      <c r="P446" s="1" t="s">
        <v>65</v>
      </c>
      <c r="Q446" s="1" t="s">
        <v>65</v>
      </c>
      <c r="R446" s="1" t="s">
        <v>64</v>
      </c>
      <c r="AV446" s="1" t="s">
        <v>52</v>
      </c>
      <c r="AW446" s="1" t="s">
        <v>1482</v>
      </c>
      <c r="AX446" s="1" t="s">
        <v>52</v>
      </c>
      <c r="AY446" s="1" t="s">
        <v>52</v>
      </c>
      <c r="AZ446" s="1" t="s">
        <v>52</v>
      </c>
    </row>
    <row r="447" spans="1:52" ht="30" customHeight="1">
      <c r="A447" s="19" t="s">
        <v>897</v>
      </c>
      <c r="B447" s="19" t="s">
        <v>52</v>
      </c>
      <c r="C447" s="19" t="s">
        <v>52</v>
      </c>
      <c r="D447" s="20"/>
      <c r="E447" s="22"/>
      <c r="F447" s="25"/>
      <c r="G447" s="22"/>
      <c r="H447" s="25"/>
      <c r="I447" s="22"/>
      <c r="J447" s="25"/>
      <c r="K447" s="22"/>
      <c r="L447" s="25"/>
      <c r="M447" s="19" t="s">
        <v>52</v>
      </c>
      <c r="N447" s="1" t="s">
        <v>80</v>
      </c>
      <c r="O447" s="1" t="s">
        <v>80</v>
      </c>
      <c r="P447" s="1" t="s">
        <v>52</v>
      </c>
      <c r="Q447" s="1" t="s">
        <v>52</v>
      </c>
      <c r="R447" s="1" t="s">
        <v>52</v>
      </c>
      <c r="AV447" s="1" t="s">
        <v>52</v>
      </c>
      <c r="AW447" s="1" t="s">
        <v>52</v>
      </c>
      <c r="AX447" s="1" t="s">
        <v>52</v>
      </c>
      <c r="AY447" s="1" t="s">
        <v>52</v>
      </c>
      <c r="AZ447" s="1" t="s">
        <v>52</v>
      </c>
    </row>
    <row r="448" spans="1:52" ht="30" customHeight="1">
      <c r="A448" s="20"/>
      <c r="B448" s="20"/>
      <c r="C448" s="20"/>
      <c r="D448" s="20"/>
      <c r="E448" s="22"/>
      <c r="F448" s="25"/>
      <c r="G448" s="22"/>
      <c r="H448" s="25"/>
      <c r="I448" s="22"/>
      <c r="J448" s="25"/>
      <c r="K448" s="22"/>
      <c r="L448" s="25"/>
      <c r="M448" s="20"/>
    </row>
    <row r="449" spans="1:52" ht="30" customHeight="1">
      <c r="A449" s="16" t="s">
        <v>1483</v>
      </c>
      <c r="B449" s="17"/>
      <c r="C449" s="17"/>
      <c r="D449" s="17"/>
      <c r="E449" s="21"/>
      <c r="F449" s="24"/>
      <c r="G449" s="21"/>
      <c r="H449" s="24"/>
      <c r="I449" s="21"/>
      <c r="J449" s="24"/>
      <c r="K449" s="21"/>
      <c r="L449" s="24"/>
      <c r="M449" s="18"/>
      <c r="N449" s="1" t="s">
        <v>292</v>
      </c>
    </row>
    <row r="450" spans="1:52" ht="30" customHeight="1">
      <c r="A450" s="19" t="s">
        <v>1464</v>
      </c>
      <c r="B450" s="19" t="s">
        <v>1465</v>
      </c>
      <c r="C450" s="19" t="s">
        <v>1466</v>
      </c>
      <c r="D450" s="20">
        <v>9.4</v>
      </c>
      <c r="E450" s="22"/>
      <c r="F450" s="25"/>
      <c r="G450" s="22"/>
      <c r="H450" s="25"/>
      <c r="I450" s="22"/>
      <c r="J450" s="25"/>
      <c r="K450" s="22"/>
      <c r="L450" s="25"/>
      <c r="M450" s="19" t="s">
        <v>52</v>
      </c>
      <c r="N450" s="1" t="s">
        <v>292</v>
      </c>
      <c r="O450" s="1" t="s">
        <v>1467</v>
      </c>
      <c r="P450" s="1" t="s">
        <v>65</v>
      </c>
      <c r="Q450" s="1" t="s">
        <v>65</v>
      </c>
      <c r="R450" s="1" t="s">
        <v>64</v>
      </c>
      <c r="AV450" s="1" t="s">
        <v>52</v>
      </c>
      <c r="AW450" s="1" t="s">
        <v>1484</v>
      </c>
      <c r="AX450" s="1" t="s">
        <v>52</v>
      </c>
      <c r="AY450" s="1" t="s">
        <v>52</v>
      </c>
      <c r="AZ450" s="1" t="s">
        <v>52</v>
      </c>
    </row>
    <row r="451" spans="1:52" ht="30" customHeight="1">
      <c r="A451" s="19" t="s">
        <v>1471</v>
      </c>
      <c r="B451" s="19" t="s">
        <v>1465</v>
      </c>
      <c r="C451" s="19" t="s">
        <v>1466</v>
      </c>
      <c r="D451" s="20">
        <v>10.5</v>
      </c>
      <c r="E451" s="22"/>
      <c r="F451" s="25"/>
      <c r="G451" s="22"/>
      <c r="H451" s="25"/>
      <c r="I451" s="22"/>
      <c r="J451" s="25"/>
      <c r="K451" s="22"/>
      <c r="L451" s="25"/>
      <c r="M451" s="19" t="s">
        <v>52</v>
      </c>
      <c r="N451" s="1" t="s">
        <v>292</v>
      </c>
      <c r="O451" s="1" t="s">
        <v>1472</v>
      </c>
      <c r="P451" s="1" t="s">
        <v>65</v>
      </c>
      <c r="Q451" s="1" t="s">
        <v>65</v>
      </c>
      <c r="R451" s="1" t="s">
        <v>64</v>
      </c>
      <c r="AV451" s="1" t="s">
        <v>52</v>
      </c>
      <c r="AW451" s="1" t="s">
        <v>1485</v>
      </c>
      <c r="AX451" s="1" t="s">
        <v>52</v>
      </c>
      <c r="AY451" s="1" t="s">
        <v>52</v>
      </c>
      <c r="AZ451" s="1" t="s">
        <v>52</v>
      </c>
    </row>
    <row r="452" spans="1:52" ht="30" customHeight="1">
      <c r="A452" s="19" t="s">
        <v>1480</v>
      </c>
      <c r="B452" s="19" t="s">
        <v>1465</v>
      </c>
      <c r="C452" s="19" t="s">
        <v>1466</v>
      </c>
      <c r="D452" s="20">
        <v>4.2</v>
      </c>
      <c r="E452" s="22"/>
      <c r="F452" s="25"/>
      <c r="G452" s="22"/>
      <c r="H452" s="25"/>
      <c r="I452" s="22"/>
      <c r="J452" s="25"/>
      <c r="K452" s="22"/>
      <c r="L452" s="25"/>
      <c r="M452" s="19" t="s">
        <v>52</v>
      </c>
      <c r="N452" s="1" t="s">
        <v>292</v>
      </c>
      <c r="O452" s="1" t="s">
        <v>1481</v>
      </c>
      <c r="P452" s="1" t="s">
        <v>65</v>
      </c>
      <c r="Q452" s="1" t="s">
        <v>65</v>
      </c>
      <c r="R452" s="1" t="s">
        <v>64</v>
      </c>
      <c r="AV452" s="1" t="s">
        <v>52</v>
      </c>
      <c r="AW452" s="1" t="s">
        <v>1486</v>
      </c>
      <c r="AX452" s="1" t="s">
        <v>52</v>
      </c>
      <c r="AY452" s="1" t="s">
        <v>52</v>
      </c>
      <c r="AZ452" s="1" t="s">
        <v>52</v>
      </c>
    </row>
    <row r="453" spans="1:52" ht="30" customHeight="1">
      <c r="A453" s="19" t="s">
        <v>897</v>
      </c>
      <c r="B453" s="19" t="s">
        <v>52</v>
      </c>
      <c r="C453" s="19" t="s">
        <v>52</v>
      </c>
      <c r="D453" s="20"/>
      <c r="E453" s="22"/>
      <c r="F453" s="25"/>
      <c r="G453" s="22"/>
      <c r="H453" s="25"/>
      <c r="I453" s="22"/>
      <c r="J453" s="25"/>
      <c r="K453" s="22"/>
      <c r="L453" s="25"/>
      <c r="M453" s="19" t="s">
        <v>52</v>
      </c>
      <c r="N453" s="1" t="s">
        <v>80</v>
      </c>
      <c r="O453" s="1" t="s">
        <v>80</v>
      </c>
      <c r="P453" s="1" t="s">
        <v>52</v>
      </c>
      <c r="Q453" s="1" t="s">
        <v>52</v>
      </c>
      <c r="R453" s="1" t="s">
        <v>52</v>
      </c>
      <c r="AV453" s="1" t="s">
        <v>52</v>
      </c>
      <c r="AW453" s="1" t="s">
        <v>52</v>
      </c>
      <c r="AX453" s="1" t="s">
        <v>52</v>
      </c>
      <c r="AY453" s="1" t="s">
        <v>52</v>
      </c>
      <c r="AZ453" s="1" t="s">
        <v>52</v>
      </c>
    </row>
    <row r="454" spans="1:52" ht="30" customHeight="1">
      <c r="A454" s="20"/>
      <c r="B454" s="20"/>
      <c r="C454" s="20"/>
      <c r="D454" s="20"/>
      <c r="E454" s="22"/>
      <c r="F454" s="25"/>
      <c r="G454" s="22"/>
      <c r="H454" s="25"/>
      <c r="I454" s="22"/>
      <c r="J454" s="25"/>
      <c r="K454" s="22"/>
      <c r="L454" s="25"/>
      <c r="M454" s="20"/>
    </row>
    <row r="455" spans="1:52" ht="30" customHeight="1">
      <c r="A455" s="16" t="s">
        <v>1487</v>
      </c>
      <c r="B455" s="17"/>
      <c r="C455" s="17"/>
      <c r="D455" s="17"/>
      <c r="E455" s="21"/>
      <c r="F455" s="24"/>
      <c r="G455" s="21"/>
      <c r="H455" s="24"/>
      <c r="I455" s="21"/>
      <c r="J455" s="24"/>
      <c r="K455" s="21"/>
      <c r="L455" s="24"/>
      <c r="M455" s="18"/>
      <c r="N455" s="1" t="s">
        <v>487</v>
      </c>
    </row>
    <row r="456" spans="1:52" ht="30" customHeight="1">
      <c r="A456" s="19" t="s">
        <v>1488</v>
      </c>
      <c r="B456" s="19" t="s">
        <v>1489</v>
      </c>
      <c r="C456" s="19" t="s">
        <v>238</v>
      </c>
      <c r="D456" s="20">
        <v>1</v>
      </c>
      <c r="E456" s="22"/>
      <c r="F456" s="25"/>
      <c r="G456" s="22"/>
      <c r="H456" s="25"/>
      <c r="I456" s="22"/>
      <c r="J456" s="25"/>
      <c r="K456" s="22"/>
      <c r="L456" s="25"/>
      <c r="M456" s="19" t="s">
        <v>1010</v>
      </c>
      <c r="N456" s="1" t="s">
        <v>52</v>
      </c>
      <c r="O456" s="1" t="s">
        <v>1490</v>
      </c>
      <c r="P456" s="1" t="s">
        <v>64</v>
      </c>
      <c r="Q456" s="1" t="s">
        <v>65</v>
      </c>
      <c r="R456" s="1" t="s">
        <v>65</v>
      </c>
      <c r="V456">
        <v>1</v>
      </c>
      <c r="AV456" s="1" t="s">
        <v>52</v>
      </c>
      <c r="AW456" s="1" t="s">
        <v>1491</v>
      </c>
      <c r="AX456" s="1" t="s">
        <v>52</v>
      </c>
      <c r="AY456" s="1" t="s">
        <v>1013</v>
      </c>
      <c r="AZ456" s="1" t="s">
        <v>52</v>
      </c>
    </row>
    <row r="457" spans="1:52" ht="30" customHeight="1">
      <c r="A457" s="19" t="s">
        <v>1359</v>
      </c>
      <c r="B457" s="19" t="s">
        <v>1492</v>
      </c>
      <c r="C457" s="19" t="s">
        <v>244</v>
      </c>
      <c r="D457" s="20">
        <v>1</v>
      </c>
      <c r="E457" s="22"/>
      <c r="F457" s="25"/>
      <c r="G457" s="22"/>
      <c r="H457" s="25"/>
      <c r="I457" s="22"/>
      <c r="J457" s="25"/>
      <c r="K457" s="22"/>
      <c r="L457" s="25"/>
      <c r="M457" s="19" t="s">
        <v>52</v>
      </c>
      <c r="N457" s="1" t="s">
        <v>487</v>
      </c>
      <c r="O457" s="1" t="s">
        <v>764</v>
      </c>
      <c r="P457" s="1" t="s">
        <v>65</v>
      </c>
      <c r="Q457" s="1" t="s">
        <v>65</v>
      </c>
      <c r="R457" s="1" t="s">
        <v>65</v>
      </c>
      <c r="S457">
        <v>1</v>
      </c>
      <c r="T457">
        <v>1</v>
      </c>
      <c r="U457">
        <v>0.4</v>
      </c>
      <c r="AV457" s="1" t="s">
        <v>52</v>
      </c>
      <c r="AW457" s="1" t="s">
        <v>1493</v>
      </c>
      <c r="AX457" s="1" t="s">
        <v>52</v>
      </c>
      <c r="AY457" s="1" t="s">
        <v>52</v>
      </c>
      <c r="AZ457" s="1" t="s">
        <v>52</v>
      </c>
    </row>
    <row r="458" spans="1:52" ht="30" customHeight="1">
      <c r="A458" s="19" t="s">
        <v>897</v>
      </c>
      <c r="B458" s="19" t="s">
        <v>52</v>
      </c>
      <c r="C458" s="19" t="s">
        <v>52</v>
      </c>
      <c r="D458" s="20"/>
      <c r="E458" s="22"/>
      <c r="F458" s="25"/>
      <c r="G458" s="22"/>
      <c r="H458" s="25"/>
      <c r="I458" s="22"/>
      <c r="J458" s="25"/>
      <c r="K458" s="22"/>
      <c r="L458" s="25"/>
      <c r="M458" s="19" t="s">
        <v>52</v>
      </c>
      <c r="N458" s="1" t="s">
        <v>80</v>
      </c>
      <c r="O458" s="1" t="s">
        <v>80</v>
      </c>
      <c r="P458" s="1" t="s">
        <v>52</v>
      </c>
      <c r="Q458" s="1" t="s">
        <v>52</v>
      </c>
      <c r="R458" s="1" t="s">
        <v>52</v>
      </c>
      <c r="AV458" s="1" t="s">
        <v>52</v>
      </c>
      <c r="AW458" s="1" t="s">
        <v>52</v>
      </c>
      <c r="AX458" s="1" t="s">
        <v>52</v>
      </c>
      <c r="AY458" s="1" t="s">
        <v>52</v>
      </c>
      <c r="AZ458" s="1" t="s">
        <v>52</v>
      </c>
    </row>
    <row r="459" spans="1:52" ht="30" customHeight="1">
      <c r="A459" s="20"/>
      <c r="B459" s="20"/>
      <c r="C459" s="20"/>
      <c r="D459" s="20"/>
      <c r="E459" s="22"/>
      <c r="F459" s="25"/>
      <c r="G459" s="22"/>
      <c r="H459" s="25"/>
      <c r="I459" s="22"/>
      <c r="J459" s="25"/>
      <c r="K459" s="22"/>
      <c r="L459" s="25"/>
      <c r="M459" s="20"/>
    </row>
    <row r="460" spans="1:52" ht="30" customHeight="1">
      <c r="A460" s="16" t="s">
        <v>1494</v>
      </c>
      <c r="B460" s="17"/>
      <c r="C460" s="17"/>
      <c r="D460" s="17"/>
      <c r="E460" s="21"/>
      <c r="F460" s="24"/>
      <c r="G460" s="21"/>
      <c r="H460" s="24"/>
      <c r="I460" s="21"/>
      <c r="J460" s="24"/>
      <c r="K460" s="21"/>
      <c r="L460" s="24"/>
      <c r="M460" s="18"/>
      <c r="N460" s="1" t="s">
        <v>491</v>
      </c>
    </row>
    <row r="461" spans="1:52" ht="30" customHeight="1">
      <c r="A461" s="19" t="s">
        <v>1495</v>
      </c>
      <c r="B461" s="19" t="s">
        <v>1496</v>
      </c>
      <c r="C461" s="19" t="s">
        <v>238</v>
      </c>
      <c r="D461" s="20">
        <v>1</v>
      </c>
      <c r="E461" s="22"/>
      <c r="F461" s="25"/>
      <c r="G461" s="22"/>
      <c r="H461" s="25"/>
      <c r="I461" s="22"/>
      <c r="J461" s="25"/>
      <c r="K461" s="22"/>
      <c r="L461" s="25"/>
      <c r="M461" s="19" t="s">
        <v>1010</v>
      </c>
      <c r="N461" s="1" t="s">
        <v>52</v>
      </c>
      <c r="O461" s="1" t="s">
        <v>1497</v>
      </c>
      <c r="P461" s="1" t="s">
        <v>64</v>
      </c>
      <c r="Q461" s="1" t="s">
        <v>65</v>
      </c>
      <c r="R461" s="1" t="s">
        <v>65</v>
      </c>
      <c r="V461">
        <v>1</v>
      </c>
      <c r="AV461" s="1" t="s">
        <v>52</v>
      </c>
      <c r="AW461" s="1" t="s">
        <v>1498</v>
      </c>
      <c r="AX461" s="1" t="s">
        <v>52</v>
      </c>
      <c r="AY461" s="1" t="s">
        <v>1013</v>
      </c>
      <c r="AZ461" s="1" t="s">
        <v>52</v>
      </c>
    </row>
    <row r="462" spans="1:52" ht="30" customHeight="1">
      <c r="A462" s="19" t="s">
        <v>1359</v>
      </c>
      <c r="B462" s="19" t="s">
        <v>1492</v>
      </c>
      <c r="C462" s="19" t="s">
        <v>244</v>
      </c>
      <c r="D462" s="20">
        <v>1</v>
      </c>
      <c r="E462" s="22"/>
      <c r="F462" s="25"/>
      <c r="G462" s="22"/>
      <c r="H462" s="25"/>
      <c r="I462" s="22"/>
      <c r="J462" s="25"/>
      <c r="K462" s="22"/>
      <c r="L462" s="25"/>
      <c r="M462" s="19" t="s">
        <v>52</v>
      </c>
      <c r="N462" s="1" t="s">
        <v>491</v>
      </c>
      <c r="O462" s="1" t="s">
        <v>764</v>
      </c>
      <c r="P462" s="1" t="s">
        <v>65</v>
      </c>
      <c r="Q462" s="1" t="s">
        <v>65</v>
      </c>
      <c r="R462" s="1" t="s">
        <v>65</v>
      </c>
      <c r="S462">
        <v>1</v>
      </c>
      <c r="T462">
        <v>1</v>
      </c>
      <c r="U462">
        <v>0.4</v>
      </c>
      <c r="AV462" s="1" t="s">
        <v>52</v>
      </c>
      <c r="AW462" s="1" t="s">
        <v>1499</v>
      </c>
      <c r="AX462" s="1" t="s">
        <v>52</v>
      </c>
      <c r="AY462" s="1" t="s">
        <v>52</v>
      </c>
      <c r="AZ462" s="1" t="s">
        <v>52</v>
      </c>
    </row>
    <row r="463" spans="1:52" ht="30" customHeight="1">
      <c r="A463" s="19" t="s">
        <v>897</v>
      </c>
      <c r="B463" s="19" t="s">
        <v>52</v>
      </c>
      <c r="C463" s="19" t="s">
        <v>52</v>
      </c>
      <c r="D463" s="20"/>
      <c r="E463" s="22"/>
      <c r="F463" s="25"/>
      <c r="G463" s="22"/>
      <c r="H463" s="25"/>
      <c r="I463" s="22"/>
      <c r="J463" s="25"/>
      <c r="K463" s="22"/>
      <c r="L463" s="25"/>
      <c r="M463" s="19" t="s">
        <v>52</v>
      </c>
      <c r="N463" s="1" t="s">
        <v>80</v>
      </c>
      <c r="O463" s="1" t="s">
        <v>80</v>
      </c>
      <c r="P463" s="1" t="s">
        <v>52</v>
      </c>
      <c r="Q463" s="1" t="s">
        <v>52</v>
      </c>
      <c r="R463" s="1" t="s">
        <v>52</v>
      </c>
      <c r="AV463" s="1" t="s">
        <v>52</v>
      </c>
      <c r="AW463" s="1" t="s">
        <v>52</v>
      </c>
      <c r="AX463" s="1" t="s">
        <v>52</v>
      </c>
      <c r="AY463" s="1" t="s">
        <v>52</v>
      </c>
      <c r="AZ463" s="1" t="s">
        <v>52</v>
      </c>
    </row>
    <row r="464" spans="1:52" ht="30" customHeight="1">
      <c r="A464" s="20"/>
      <c r="B464" s="20"/>
      <c r="C464" s="20"/>
      <c r="D464" s="20"/>
      <c r="E464" s="22"/>
      <c r="F464" s="25"/>
      <c r="G464" s="22"/>
      <c r="H464" s="25"/>
      <c r="I464" s="22"/>
      <c r="J464" s="25"/>
      <c r="K464" s="22"/>
      <c r="L464" s="25"/>
      <c r="M464" s="20"/>
    </row>
    <row r="465" spans="1:52" ht="30" customHeight="1">
      <c r="A465" s="16" t="s">
        <v>1500</v>
      </c>
      <c r="B465" s="17"/>
      <c r="C465" s="17"/>
      <c r="D465" s="17"/>
      <c r="E465" s="21"/>
      <c r="F465" s="24"/>
      <c r="G465" s="21"/>
      <c r="H465" s="24"/>
      <c r="I465" s="21"/>
      <c r="J465" s="24"/>
      <c r="K465" s="21"/>
      <c r="L465" s="24"/>
      <c r="M465" s="18"/>
      <c r="N465" s="1" t="s">
        <v>495</v>
      </c>
    </row>
    <row r="466" spans="1:52" ht="30" customHeight="1">
      <c r="A466" s="19" t="s">
        <v>270</v>
      </c>
      <c r="B466" s="19" t="s">
        <v>271</v>
      </c>
      <c r="C466" s="19" t="s">
        <v>261</v>
      </c>
      <c r="D466" s="20">
        <v>1</v>
      </c>
      <c r="E466" s="22"/>
      <c r="F466" s="25"/>
      <c r="G466" s="22"/>
      <c r="H466" s="25"/>
      <c r="I466" s="22"/>
      <c r="J466" s="25"/>
      <c r="K466" s="22"/>
      <c r="L466" s="25"/>
      <c r="M466" s="19" t="s">
        <v>1010</v>
      </c>
      <c r="N466" s="1" t="s">
        <v>52</v>
      </c>
      <c r="O466" s="1" t="s">
        <v>273</v>
      </c>
      <c r="P466" s="1" t="s">
        <v>64</v>
      </c>
      <c r="Q466" s="1" t="s">
        <v>65</v>
      </c>
      <c r="R466" s="1" t="s">
        <v>65</v>
      </c>
      <c r="V466">
        <v>1</v>
      </c>
      <c r="AV466" s="1" t="s">
        <v>52</v>
      </c>
      <c r="AW466" s="1" t="s">
        <v>1501</v>
      </c>
      <c r="AX466" s="1" t="s">
        <v>52</v>
      </c>
      <c r="AY466" s="1" t="s">
        <v>1013</v>
      </c>
      <c r="AZ466" s="1" t="s">
        <v>52</v>
      </c>
    </row>
    <row r="467" spans="1:52" ht="30" customHeight="1">
      <c r="A467" s="19" t="s">
        <v>1359</v>
      </c>
      <c r="B467" s="19" t="s">
        <v>1492</v>
      </c>
      <c r="C467" s="19" t="s">
        <v>244</v>
      </c>
      <c r="D467" s="20">
        <v>1</v>
      </c>
      <c r="E467" s="22"/>
      <c r="F467" s="25"/>
      <c r="G467" s="22"/>
      <c r="H467" s="25"/>
      <c r="I467" s="22"/>
      <c r="J467" s="25"/>
      <c r="K467" s="22"/>
      <c r="L467" s="25"/>
      <c r="M467" s="19" t="s">
        <v>52</v>
      </c>
      <c r="N467" s="1" t="s">
        <v>495</v>
      </c>
      <c r="O467" s="1" t="s">
        <v>764</v>
      </c>
      <c r="P467" s="1" t="s">
        <v>65</v>
      </c>
      <c r="Q467" s="1" t="s">
        <v>65</v>
      </c>
      <c r="R467" s="1" t="s">
        <v>65</v>
      </c>
      <c r="S467">
        <v>1</v>
      </c>
      <c r="T467">
        <v>1</v>
      </c>
      <c r="U467">
        <v>0.4</v>
      </c>
      <c r="AV467" s="1" t="s">
        <v>52</v>
      </c>
      <c r="AW467" s="1" t="s">
        <v>1502</v>
      </c>
      <c r="AX467" s="1" t="s">
        <v>52</v>
      </c>
      <c r="AY467" s="1" t="s">
        <v>52</v>
      </c>
      <c r="AZ467" s="1" t="s">
        <v>52</v>
      </c>
    </row>
    <row r="468" spans="1:52" ht="30" customHeight="1">
      <c r="A468" s="19" t="s">
        <v>897</v>
      </c>
      <c r="B468" s="19" t="s">
        <v>52</v>
      </c>
      <c r="C468" s="19" t="s">
        <v>52</v>
      </c>
      <c r="D468" s="20"/>
      <c r="E468" s="22"/>
      <c r="F468" s="25"/>
      <c r="G468" s="22"/>
      <c r="H468" s="25"/>
      <c r="I468" s="22"/>
      <c r="J468" s="25"/>
      <c r="K468" s="22"/>
      <c r="L468" s="25"/>
      <c r="M468" s="19" t="s">
        <v>52</v>
      </c>
      <c r="N468" s="1" t="s">
        <v>80</v>
      </c>
      <c r="O468" s="1" t="s">
        <v>80</v>
      </c>
      <c r="P468" s="1" t="s">
        <v>52</v>
      </c>
      <c r="Q468" s="1" t="s">
        <v>52</v>
      </c>
      <c r="R468" s="1" t="s">
        <v>52</v>
      </c>
      <c r="AV468" s="1" t="s">
        <v>52</v>
      </c>
      <c r="AW468" s="1" t="s">
        <v>52</v>
      </c>
      <c r="AX468" s="1" t="s">
        <v>52</v>
      </c>
      <c r="AY468" s="1" t="s">
        <v>52</v>
      </c>
      <c r="AZ468" s="1" t="s">
        <v>52</v>
      </c>
    </row>
    <row r="469" spans="1:52" ht="30" customHeight="1">
      <c r="A469" s="20"/>
      <c r="B469" s="20"/>
      <c r="C469" s="20"/>
      <c r="D469" s="20"/>
      <c r="E469" s="22"/>
      <c r="F469" s="25"/>
      <c r="G469" s="22"/>
      <c r="H469" s="25"/>
      <c r="I469" s="22"/>
      <c r="J469" s="25"/>
      <c r="K469" s="22"/>
      <c r="L469" s="25"/>
      <c r="M469" s="20"/>
    </row>
    <row r="470" spans="1:52" ht="30" customHeight="1">
      <c r="A470" s="16" t="s">
        <v>1503</v>
      </c>
      <c r="B470" s="17"/>
      <c r="C470" s="17"/>
      <c r="D470" s="17"/>
      <c r="E470" s="21"/>
      <c r="F470" s="24"/>
      <c r="G470" s="21"/>
      <c r="H470" s="24"/>
      <c r="I470" s="21"/>
      <c r="J470" s="24"/>
      <c r="K470" s="21"/>
      <c r="L470" s="24"/>
      <c r="M470" s="18"/>
      <c r="N470" s="1" t="s">
        <v>499</v>
      </c>
    </row>
    <row r="471" spans="1:52" ht="30" customHeight="1">
      <c r="A471" s="19" t="s">
        <v>275</v>
      </c>
      <c r="B471" s="19" t="s">
        <v>276</v>
      </c>
      <c r="C471" s="19" t="s">
        <v>261</v>
      </c>
      <c r="D471" s="20">
        <v>1</v>
      </c>
      <c r="E471" s="22"/>
      <c r="F471" s="25"/>
      <c r="G471" s="22"/>
      <c r="H471" s="25"/>
      <c r="I471" s="22"/>
      <c r="J471" s="25"/>
      <c r="K471" s="22"/>
      <c r="L471" s="25"/>
      <c r="M471" s="19" t="s">
        <v>1010</v>
      </c>
      <c r="N471" s="1" t="s">
        <v>52</v>
      </c>
      <c r="O471" s="1" t="s">
        <v>278</v>
      </c>
      <c r="P471" s="1" t="s">
        <v>64</v>
      </c>
      <c r="Q471" s="1" t="s">
        <v>65</v>
      </c>
      <c r="R471" s="1" t="s">
        <v>65</v>
      </c>
      <c r="V471">
        <v>1</v>
      </c>
      <c r="AV471" s="1" t="s">
        <v>52</v>
      </c>
      <c r="AW471" s="1" t="s">
        <v>1504</v>
      </c>
      <c r="AX471" s="1" t="s">
        <v>52</v>
      </c>
      <c r="AY471" s="1" t="s">
        <v>1013</v>
      </c>
      <c r="AZ471" s="1" t="s">
        <v>52</v>
      </c>
    </row>
    <row r="472" spans="1:52" ht="30" customHeight="1">
      <c r="A472" s="19" t="s">
        <v>1359</v>
      </c>
      <c r="B472" s="19" t="s">
        <v>1492</v>
      </c>
      <c r="C472" s="19" t="s">
        <v>244</v>
      </c>
      <c r="D472" s="20">
        <v>1</v>
      </c>
      <c r="E472" s="22"/>
      <c r="F472" s="25"/>
      <c r="G472" s="22"/>
      <c r="H472" s="25"/>
      <c r="I472" s="22"/>
      <c r="J472" s="25"/>
      <c r="K472" s="22"/>
      <c r="L472" s="25"/>
      <c r="M472" s="19" t="s">
        <v>52</v>
      </c>
      <c r="N472" s="1" t="s">
        <v>499</v>
      </c>
      <c r="O472" s="1" t="s">
        <v>764</v>
      </c>
      <c r="P472" s="1" t="s">
        <v>65</v>
      </c>
      <c r="Q472" s="1" t="s">
        <v>65</v>
      </c>
      <c r="R472" s="1" t="s">
        <v>65</v>
      </c>
      <c r="S472">
        <v>1</v>
      </c>
      <c r="T472">
        <v>1</v>
      </c>
      <c r="U472">
        <v>0.4</v>
      </c>
      <c r="AV472" s="1" t="s">
        <v>52</v>
      </c>
      <c r="AW472" s="1" t="s">
        <v>1505</v>
      </c>
      <c r="AX472" s="1" t="s">
        <v>52</v>
      </c>
      <c r="AY472" s="1" t="s">
        <v>52</v>
      </c>
      <c r="AZ472" s="1" t="s">
        <v>52</v>
      </c>
    </row>
    <row r="473" spans="1:52" ht="30" customHeight="1">
      <c r="A473" s="19" t="s">
        <v>897</v>
      </c>
      <c r="B473" s="19" t="s">
        <v>52</v>
      </c>
      <c r="C473" s="19" t="s">
        <v>52</v>
      </c>
      <c r="D473" s="20"/>
      <c r="E473" s="22"/>
      <c r="F473" s="25"/>
      <c r="G473" s="22"/>
      <c r="H473" s="25"/>
      <c r="I473" s="22"/>
      <c r="J473" s="25"/>
      <c r="K473" s="22"/>
      <c r="L473" s="25"/>
      <c r="M473" s="19" t="s">
        <v>52</v>
      </c>
      <c r="N473" s="1" t="s">
        <v>80</v>
      </c>
      <c r="O473" s="1" t="s">
        <v>80</v>
      </c>
      <c r="P473" s="1" t="s">
        <v>52</v>
      </c>
      <c r="Q473" s="1" t="s">
        <v>52</v>
      </c>
      <c r="R473" s="1" t="s">
        <v>52</v>
      </c>
      <c r="AV473" s="1" t="s">
        <v>52</v>
      </c>
      <c r="AW473" s="1" t="s">
        <v>52</v>
      </c>
      <c r="AX473" s="1" t="s">
        <v>52</v>
      </c>
      <c r="AY473" s="1" t="s">
        <v>52</v>
      </c>
      <c r="AZ473" s="1" t="s">
        <v>52</v>
      </c>
    </row>
    <row r="474" spans="1:52" ht="30" customHeight="1">
      <c r="A474" s="20"/>
      <c r="B474" s="20"/>
      <c r="C474" s="20"/>
      <c r="D474" s="20"/>
      <c r="E474" s="22"/>
      <c r="F474" s="25"/>
      <c r="G474" s="22"/>
      <c r="H474" s="25"/>
      <c r="I474" s="22"/>
      <c r="J474" s="25"/>
      <c r="K474" s="22"/>
      <c r="L474" s="25"/>
      <c r="M474" s="20"/>
    </row>
    <row r="475" spans="1:52" ht="30" customHeight="1">
      <c r="A475" s="16" t="s">
        <v>1506</v>
      </c>
      <c r="B475" s="17"/>
      <c r="C475" s="17"/>
      <c r="D475" s="17"/>
      <c r="E475" s="21"/>
      <c r="F475" s="24"/>
      <c r="G475" s="21"/>
      <c r="H475" s="24"/>
      <c r="I475" s="21"/>
      <c r="J475" s="24"/>
      <c r="K475" s="21"/>
      <c r="L475" s="24"/>
      <c r="M475" s="18"/>
      <c r="N475" s="1" t="s">
        <v>503</v>
      </c>
    </row>
    <row r="476" spans="1:52" ht="30" customHeight="1">
      <c r="A476" s="19" t="s">
        <v>284</v>
      </c>
      <c r="B476" s="19" t="s">
        <v>285</v>
      </c>
      <c r="C476" s="19" t="s">
        <v>261</v>
      </c>
      <c r="D476" s="20">
        <v>1</v>
      </c>
      <c r="E476" s="22"/>
      <c r="F476" s="25"/>
      <c r="G476" s="22"/>
      <c r="H476" s="25"/>
      <c r="I476" s="22"/>
      <c r="J476" s="25"/>
      <c r="K476" s="22"/>
      <c r="L476" s="25"/>
      <c r="M476" s="19" t="s">
        <v>1010</v>
      </c>
      <c r="N476" s="1" t="s">
        <v>52</v>
      </c>
      <c r="O476" s="1" t="s">
        <v>287</v>
      </c>
      <c r="P476" s="1" t="s">
        <v>64</v>
      </c>
      <c r="Q476" s="1" t="s">
        <v>65</v>
      </c>
      <c r="R476" s="1" t="s">
        <v>65</v>
      </c>
      <c r="V476">
        <v>1</v>
      </c>
      <c r="AV476" s="1" t="s">
        <v>52</v>
      </c>
      <c r="AW476" s="1" t="s">
        <v>1507</v>
      </c>
      <c r="AX476" s="1" t="s">
        <v>52</v>
      </c>
      <c r="AY476" s="1" t="s">
        <v>1013</v>
      </c>
      <c r="AZ476" s="1" t="s">
        <v>52</v>
      </c>
    </row>
    <row r="477" spans="1:52" ht="30" customHeight="1">
      <c r="A477" s="19" t="s">
        <v>1359</v>
      </c>
      <c r="B477" s="19" t="s">
        <v>1492</v>
      </c>
      <c r="C477" s="19" t="s">
        <v>244</v>
      </c>
      <c r="D477" s="20">
        <v>1</v>
      </c>
      <c r="E477" s="22"/>
      <c r="F477" s="25"/>
      <c r="G477" s="22"/>
      <c r="H477" s="25"/>
      <c r="I477" s="22"/>
      <c r="J477" s="25"/>
      <c r="K477" s="22"/>
      <c r="L477" s="25"/>
      <c r="M477" s="19" t="s">
        <v>52</v>
      </c>
      <c r="N477" s="1" t="s">
        <v>503</v>
      </c>
      <c r="O477" s="1" t="s">
        <v>764</v>
      </c>
      <c r="P477" s="1" t="s">
        <v>65</v>
      </c>
      <c r="Q477" s="1" t="s">
        <v>65</v>
      </c>
      <c r="R477" s="1" t="s">
        <v>65</v>
      </c>
      <c r="S477">
        <v>1</v>
      </c>
      <c r="T477">
        <v>1</v>
      </c>
      <c r="U477">
        <v>0.4</v>
      </c>
      <c r="AV477" s="1" t="s">
        <v>52</v>
      </c>
      <c r="AW477" s="1" t="s">
        <v>1508</v>
      </c>
      <c r="AX477" s="1" t="s">
        <v>52</v>
      </c>
      <c r="AY477" s="1" t="s">
        <v>52</v>
      </c>
      <c r="AZ477" s="1" t="s">
        <v>52</v>
      </c>
    </row>
    <row r="478" spans="1:52" ht="30" customHeight="1">
      <c r="A478" s="19" t="s">
        <v>897</v>
      </c>
      <c r="B478" s="19" t="s">
        <v>52</v>
      </c>
      <c r="C478" s="19" t="s">
        <v>52</v>
      </c>
      <c r="D478" s="20"/>
      <c r="E478" s="22"/>
      <c r="F478" s="25"/>
      <c r="G478" s="22"/>
      <c r="H478" s="25"/>
      <c r="I478" s="22"/>
      <c r="J478" s="25"/>
      <c r="K478" s="22"/>
      <c r="L478" s="25"/>
      <c r="M478" s="19" t="s">
        <v>52</v>
      </c>
      <c r="N478" s="1" t="s">
        <v>80</v>
      </c>
      <c r="O478" s="1" t="s">
        <v>80</v>
      </c>
      <c r="P478" s="1" t="s">
        <v>52</v>
      </c>
      <c r="Q478" s="1" t="s">
        <v>52</v>
      </c>
      <c r="R478" s="1" t="s">
        <v>52</v>
      </c>
      <c r="AV478" s="1" t="s">
        <v>52</v>
      </c>
      <c r="AW478" s="1" t="s">
        <v>52</v>
      </c>
      <c r="AX478" s="1" t="s">
        <v>52</v>
      </c>
      <c r="AY478" s="1" t="s">
        <v>52</v>
      </c>
      <c r="AZ478" s="1" t="s">
        <v>52</v>
      </c>
    </row>
    <row r="479" spans="1:52" ht="30" customHeight="1">
      <c r="A479" s="20"/>
      <c r="B479" s="20"/>
      <c r="C479" s="20"/>
      <c r="D479" s="20"/>
      <c r="E479" s="22"/>
      <c r="F479" s="25"/>
      <c r="G479" s="22"/>
      <c r="H479" s="25"/>
      <c r="I479" s="22"/>
      <c r="J479" s="25"/>
      <c r="K479" s="22"/>
      <c r="L479" s="25"/>
      <c r="M479" s="20"/>
    </row>
    <row r="480" spans="1:52" ht="30" customHeight="1">
      <c r="A480" s="16" t="s">
        <v>1509</v>
      </c>
      <c r="B480" s="17"/>
      <c r="C480" s="17"/>
      <c r="D480" s="17"/>
      <c r="E480" s="21"/>
      <c r="F480" s="24"/>
      <c r="G480" s="21"/>
      <c r="H480" s="24"/>
      <c r="I480" s="21"/>
      <c r="J480" s="24"/>
      <c r="K480" s="21"/>
      <c r="L480" s="24"/>
      <c r="M480" s="18"/>
      <c r="N480" s="1" t="s">
        <v>507</v>
      </c>
    </row>
    <row r="481" spans="1:52" ht="30" customHeight="1">
      <c r="A481" s="19" t="s">
        <v>289</v>
      </c>
      <c r="B481" s="19" t="s">
        <v>290</v>
      </c>
      <c r="C481" s="19" t="s">
        <v>261</v>
      </c>
      <c r="D481" s="20">
        <v>1</v>
      </c>
      <c r="E481" s="22"/>
      <c r="F481" s="25"/>
      <c r="G481" s="22"/>
      <c r="H481" s="25"/>
      <c r="I481" s="22"/>
      <c r="J481" s="25"/>
      <c r="K481" s="22"/>
      <c r="L481" s="25"/>
      <c r="M481" s="19" t="s">
        <v>1010</v>
      </c>
      <c r="N481" s="1" t="s">
        <v>52</v>
      </c>
      <c r="O481" s="1" t="s">
        <v>292</v>
      </c>
      <c r="P481" s="1" t="s">
        <v>64</v>
      </c>
      <c r="Q481" s="1" t="s">
        <v>65</v>
      </c>
      <c r="R481" s="1" t="s">
        <v>65</v>
      </c>
      <c r="V481">
        <v>1</v>
      </c>
      <c r="AV481" s="1" t="s">
        <v>52</v>
      </c>
      <c r="AW481" s="1" t="s">
        <v>1510</v>
      </c>
      <c r="AX481" s="1" t="s">
        <v>52</v>
      </c>
      <c r="AY481" s="1" t="s">
        <v>1013</v>
      </c>
      <c r="AZ481" s="1" t="s">
        <v>52</v>
      </c>
    </row>
    <row r="482" spans="1:52" ht="30" customHeight="1">
      <c r="A482" s="19" t="s">
        <v>1359</v>
      </c>
      <c r="B482" s="19" t="s">
        <v>1492</v>
      </c>
      <c r="C482" s="19" t="s">
        <v>244</v>
      </c>
      <c r="D482" s="20">
        <v>1</v>
      </c>
      <c r="E482" s="22"/>
      <c r="F482" s="25"/>
      <c r="G482" s="22"/>
      <c r="H482" s="25"/>
      <c r="I482" s="22"/>
      <c r="J482" s="25"/>
      <c r="K482" s="22"/>
      <c r="L482" s="25"/>
      <c r="M482" s="19" t="s">
        <v>52</v>
      </c>
      <c r="N482" s="1" t="s">
        <v>507</v>
      </c>
      <c r="O482" s="1" t="s">
        <v>764</v>
      </c>
      <c r="P482" s="1" t="s">
        <v>65</v>
      </c>
      <c r="Q482" s="1" t="s">
        <v>65</v>
      </c>
      <c r="R482" s="1" t="s">
        <v>65</v>
      </c>
      <c r="S482">
        <v>1</v>
      </c>
      <c r="T482">
        <v>1</v>
      </c>
      <c r="U482">
        <v>0.4</v>
      </c>
      <c r="AV482" s="1" t="s">
        <v>52</v>
      </c>
      <c r="AW482" s="1" t="s">
        <v>1511</v>
      </c>
      <c r="AX482" s="1" t="s">
        <v>52</v>
      </c>
      <c r="AY482" s="1" t="s">
        <v>52</v>
      </c>
      <c r="AZ482" s="1" t="s">
        <v>52</v>
      </c>
    </row>
    <row r="483" spans="1:52" ht="30" customHeight="1">
      <c r="A483" s="19" t="s">
        <v>897</v>
      </c>
      <c r="B483" s="19" t="s">
        <v>52</v>
      </c>
      <c r="C483" s="19" t="s">
        <v>52</v>
      </c>
      <c r="D483" s="20"/>
      <c r="E483" s="22"/>
      <c r="F483" s="25"/>
      <c r="G483" s="22"/>
      <c r="H483" s="25"/>
      <c r="I483" s="22"/>
      <c r="J483" s="25"/>
      <c r="K483" s="22"/>
      <c r="L483" s="25"/>
      <c r="M483" s="19" t="s">
        <v>52</v>
      </c>
      <c r="N483" s="1" t="s">
        <v>80</v>
      </c>
      <c r="O483" s="1" t="s">
        <v>80</v>
      </c>
      <c r="P483" s="1" t="s">
        <v>52</v>
      </c>
      <c r="Q483" s="1" t="s">
        <v>52</v>
      </c>
      <c r="R483" s="1" t="s">
        <v>52</v>
      </c>
      <c r="AV483" s="1" t="s">
        <v>52</v>
      </c>
      <c r="AW483" s="1" t="s">
        <v>52</v>
      </c>
      <c r="AX483" s="1" t="s">
        <v>52</v>
      </c>
      <c r="AY483" s="1" t="s">
        <v>52</v>
      </c>
      <c r="AZ483" s="1" t="s">
        <v>52</v>
      </c>
    </row>
    <row r="484" spans="1:52" ht="30" customHeight="1">
      <c r="A484" s="20"/>
      <c r="B484" s="20"/>
      <c r="C484" s="20"/>
      <c r="D484" s="20"/>
      <c r="E484" s="22"/>
      <c r="F484" s="25"/>
      <c r="G484" s="22"/>
      <c r="H484" s="25"/>
      <c r="I484" s="22"/>
      <c r="J484" s="25"/>
      <c r="K484" s="22"/>
      <c r="L484" s="25"/>
      <c r="M484" s="20"/>
    </row>
    <row r="485" spans="1:52" ht="30" customHeight="1">
      <c r="A485" s="16" t="s">
        <v>1512</v>
      </c>
      <c r="B485" s="17"/>
      <c r="C485" s="17"/>
      <c r="D485" s="17"/>
      <c r="E485" s="21"/>
      <c r="F485" s="24"/>
      <c r="G485" s="21"/>
      <c r="H485" s="24"/>
      <c r="I485" s="21"/>
      <c r="J485" s="24"/>
      <c r="K485" s="21"/>
      <c r="L485" s="24"/>
      <c r="M485" s="18"/>
      <c r="N485" s="1" t="s">
        <v>478</v>
      </c>
    </row>
    <row r="486" spans="1:52" ht="30" customHeight="1">
      <c r="A486" s="19" t="s">
        <v>1513</v>
      </c>
      <c r="B486" s="19" t="s">
        <v>1514</v>
      </c>
      <c r="C486" s="19" t="s">
        <v>238</v>
      </c>
      <c r="D486" s="20">
        <v>6.5</v>
      </c>
      <c r="E486" s="22"/>
      <c r="F486" s="25"/>
      <c r="G486" s="22"/>
      <c r="H486" s="25"/>
      <c r="I486" s="22"/>
      <c r="J486" s="25"/>
      <c r="K486" s="22"/>
      <c r="L486" s="25"/>
      <c r="M486" s="19" t="s">
        <v>1010</v>
      </c>
      <c r="N486" s="1" t="s">
        <v>52</v>
      </c>
      <c r="O486" s="1" t="s">
        <v>1515</v>
      </c>
      <c r="P486" s="1" t="s">
        <v>64</v>
      </c>
      <c r="Q486" s="1" t="s">
        <v>65</v>
      </c>
      <c r="R486" s="1" t="s">
        <v>65</v>
      </c>
      <c r="V486">
        <v>1</v>
      </c>
      <c r="AV486" s="1" t="s">
        <v>52</v>
      </c>
      <c r="AW486" s="1" t="s">
        <v>1516</v>
      </c>
      <c r="AX486" s="1" t="s">
        <v>52</v>
      </c>
      <c r="AY486" s="1" t="s">
        <v>1013</v>
      </c>
      <c r="AZ486" s="1" t="s">
        <v>52</v>
      </c>
    </row>
    <row r="487" spans="1:52" ht="30" customHeight="1">
      <c r="A487" s="19" t="s">
        <v>997</v>
      </c>
      <c r="B487" s="19" t="s">
        <v>1492</v>
      </c>
      <c r="C487" s="19" t="s">
        <v>244</v>
      </c>
      <c r="D487" s="20">
        <v>1</v>
      </c>
      <c r="E487" s="22"/>
      <c r="F487" s="25"/>
      <c r="G487" s="22"/>
      <c r="H487" s="25"/>
      <c r="I487" s="22"/>
      <c r="J487" s="25"/>
      <c r="K487" s="22"/>
      <c r="L487" s="25"/>
      <c r="M487" s="19" t="s">
        <v>52</v>
      </c>
      <c r="N487" s="1" t="s">
        <v>478</v>
      </c>
      <c r="O487" s="1" t="s">
        <v>764</v>
      </c>
      <c r="P487" s="1" t="s">
        <v>65</v>
      </c>
      <c r="Q487" s="1" t="s">
        <v>65</v>
      </c>
      <c r="R487" s="1" t="s">
        <v>65</v>
      </c>
      <c r="S487">
        <v>1</v>
      </c>
      <c r="T487">
        <v>1</v>
      </c>
      <c r="U487">
        <v>0.4</v>
      </c>
      <c r="AV487" s="1" t="s">
        <v>52</v>
      </c>
      <c r="AW487" s="1" t="s">
        <v>1517</v>
      </c>
      <c r="AX487" s="1" t="s">
        <v>52</v>
      </c>
      <c r="AY487" s="1" t="s">
        <v>52</v>
      </c>
      <c r="AZ487" s="1" t="s">
        <v>52</v>
      </c>
    </row>
    <row r="488" spans="1:52" ht="30" customHeight="1">
      <c r="A488" s="19" t="s">
        <v>897</v>
      </c>
      <c r="B488" s="19" t="s">
        <v>52</v>
      </c>
      <c r="C488" s="19" t="s">
        <v>52</v>
      </c>
      <c r="D488" s="20"/>
      <c r="E488" s="22"/>
      <c r="F488" s="25"/>
      <c r="G488" s="22"/>
      <c r="H488" s="25"/>
      <c r="I488" s="22"/>
      <c r="J488" s="25"/>
      <c r="K488" s="22"/>
      <c r="L488" s="25"/>
      <c r="M488" s="19" t="s">
        <v>52</v>
      </c>
      <c r="N488" s="1" t="s">
        <v>80</v>
      </c>
      <c r="O488" s="1" t="s">
        <v>80</v>
      </c>
      <c r="P488" s="1" t="s">
        <v>52</v>
      </c>
      <c r="Q488" s="1" t="s">
        <v>52</v>
      </c>
      <c r="R488" s="1" t="s">
        <v>52</v>
      </c>
      <c r="AV488" s="1" t="s">
        <v>52</v>
      </c>
      <c r="AW488" s="1" t="s">
        <v>52</v>
      </c>
      <c r="AX488" s="1" t="s">
        <v>52</v>
      </c>
      <c r="AY488" s="1" t="s">
        <v>52</v>
      </c>
      <c r="AZ488" s="1" t="s">
        <v>52</v>
      </c>
    </row>
    <row r="489" spans="1:52" ht="30" customHeight="1">
      <c r="A489" s="20"/>
      <c r="B489" s="20"/>
      <c r="C489" s="20"/>
      <c r="D489" s="20"/>
      <c r="E489" s="22"/>
      <c r="F489" s="25"/>
      <c r="G489" s="22"/>
      <c r="H489" s="25"/>
      <c r="I489" s="22"/>
      <c r="J489" s="25"/>
      <c r="K489" s="22"/>
      <c r="L489" s="25"/>
      <c r="M489" s="20"/>
    </row>
    <row r="490" spans="1:52" ht="30" customHeight="1">
      <c r="A490" s="16" t="s">
        <v>1518</v>
      </c>
      <c r="B490" s="17"/>
      <c r="C490" s="17"/>
      <c r="D490" s="17"/>
      <c r="E490" s="21"/>
      <c r="F490" s="24"/>
      <c r="G490" s="21"/>
      <c r="H490" s="24"/>
      <c r="I490" s="21"/>
      <c r="J490" s="24"/>
      <c r="K490" s="21"/>
      <c r="L490" s="24"/>
      <c r="M490" s="18"/>
      <c r="N490" s="1" t="s">
        <v>482</v>
      </c>
    </row>
    <row r="491" spans="1:52" ht="30" customHeight="1">
      <c r="A491" s="19" t="s">
        <v>1513</v>
      </c>
      <c r="B491" s="19" t="s">
        <v>1514</v>
      </c>
      <c r="C491" s="19" t="s">
        <v>238</v>
      </c>
      <c r="D491" s="20">
        <v>3.1669999999999998</v>
      </c>
      <c r="E491" s="22"/>
      <c r="F491" s="25"/>
      <c r="G491" s="22"/>
      <c r="H491" s="25"/>
      <c r="I491" s="22"/>
      <c r="J491" s="25"/>
      <c r="K491" s="22"/>
      <c r="L491" s="25"/>
      <c r="M491" s="19" t="s">
        <v>1010</v>
      </c>
      <c r="N491" s="1" t="s">
        <v>52</v>
      </c>
      <c r="O491" s="1" t="s">
        <v>1515</v>
      </c>
      <c r="P491" s="1" t="s">
        <v>64</v>
      </c>
      <c r="Q491" s="1" t="s">
        <v>65</v>
      </c>
      <c r="R491" s="1" t="s">
        <v>65</v>
      </c>
      <c r="V491">
        <v>1</v>
      </c>
      <c r="AV491" s="1" t="s">
        <v>52</v>
      </c>
      <c r="AW491" s="1" t="s">
        <v>1519</v>
      </c>
      <c r="AX491" s="1" t="s">
        <v>52</v>
      </c>
      <c r="AY491" s="1" t="s">
        <v>1013</v>
      </c>
      <c r="AZ491" s="1" t="s">
        <v>52</v>
      </c>
    </row>
    <row r="492" spans="1:52" ht="30" customHeight="1">
      <c r="A492" s="19" t="s">
        <v>997</v>
      </c>
      <c r="B492" s="19" t="s">
        <v>1492</v>
      </c>
      <c r="C492" s="19" t="s">
        <v>244</v>
      </c>
      <c r="D492" s="20">
        <v>1</v>
      </c>
      <c r="E492" s="22"/>
      <c r="F492" s="25"/>
      <c r="G492" s="22"/>
      <c r="H492" s="25"/>
      <c r="I492" s="22"/>
      <c r="J492" s="25"/>
      <c r="K492" s="22"/>
      <c r="L492" s="25"/>
      <c r="M492" s="19" t="s">
        <v>52</v>
      </c>
      <c r="N492" s="1" t="s">
        <v>482</v>
      </c>
      <c r="O492" s="1" t="s">
        <v>764</v>
      </c>
      <c r="P492" s="1" t="s">
        <v>65</v>
      </c>
      <c r="Q492" s="1" t="s">
        <v>65</v>
      </c>
      <c r="R492" s="1" t="s">
        <v>65</v>
      </c>
      <c r="S492">
        <v>1</v>
      </c>
      <c r="T492">
        <v>1</v>
      </c>
      <c r="U492">
        <v>0.4</v>
      </c>
      <c r="AV492" s="1" t="s">
        <v>52</v>
      </c>
      <c r="AW492" s="1" t="s">
        <v>1520</v>
      </c>
      <c r="AX492" s="1" t="s">
        <v>52</v>
      </c>
      <c r="AY492" s="1" t="s">
        <v>52</v>
      </c>
      <c r="AZ492" s="1" t="s">
        <v>52</v>
      </c>
    </row>
    <row r="493" spans="1:52" ht="30" customHeight="1">
      <c r="A493" s="19" t="s">
        <v>897</v>
      </c>
      <c r="B493" s="19" t="s">
        <v>52</v>
      </c>
      <c r="C493" s="19" t="s">
        <v>52</v>
      </c>
      <c r="D493" s="20"/>
      <c r="E493" s="22"/>
      <c r="F493" s="25"/>
      <c r="G493" s="22"/>
      <c r="H493" s="25"/>
      <c r="I493" s="22"/>
      <c r="J493" s="25"/>
      <c r="K493" s="22"/>
      <c r="L493" s="25"/>
      <c r="M493" s="19" t="s">
        <v>52</v>
      </c>
      <c r="N493" s="1" t="s">
        <v>80</v>
      </c>
      <c r="O493" s="1" t="s">
        <v>80</v>
      </c>
      <c r="P493" s="1" t="s">
        <v>52</v>
      </c>
      <c r="Q493" s="1" t="s">
        <v>52</v>
      </c>
      <c r="R493" s="1" t="s">
        <v>52</v>
      </c>
      <c r="AV493" s="1" t="s">
        <v>52</v>
      </c>
      <c r="AW493" s="1" t="s">
        <v>52</v>
      </c>
      <c r="AX493" s="1" t="s">
        <v>52</v>
      </c>
      <c r="AY493" s="1" t="s">
        <v>52</v>
      </c>
      <c r="AZ493" s="1" t="s">
        <v>52</v>
      </c>
    </row>
    <row r="494" spans="1:52" ht="30" customHeight="1">
      <c r="A494" s="20"/>
      <c r="B494" s="20"/>
      <c r="C494" s="20"/>
      <c r="D494" s="20"/>
      <c r="E494" s="22"/>
      <c r="F494" s="25"/>
      <c r="G494" s="22"/>
      <c r="H494" s="25"/>
      <c r="I494" s="22"/>
      <c r="J494" s="25"/>
      <c r="K494" s="22"/>
      <c r="L494" s="25"/>
      <c r="M494" s="20"/>
    </row>
    <row r="495" spans="1:52" ht="30" customHeight="1">
      <c r="A495" s="16" t="s">
        <v>1521</v>
      </c>
      <c r="B495" s="17"/>
      <c r="C495" s="17"/>
      <c r="D495" s="17"/>
      <c r="E495" s="21"/>
      <c r="F495" s="24"/>
      <c r="G495" s="21"/>
      <c r="H495" s="24"/>
      <c r="I495" s="21"/>
      <c r="J495" s="24"/>
      <c r="K495" s="21"/>
      <c r="L495" s="24"/>
      <c r="M495" s="18"/>
      <c r="N495" s="1" t="s">
        <v>1490</v>
      </c>
    </row>
    <row r="496" spans="1:52" ht="30" customHeight="1">
      <c r="A496" s="19" t="s">
        <v>1522</v>
      </c>
      <c r="B496" s="19" t="s">
        <v>893</v>
      </c>
      <c r="C496" s="19" t="s">
        <v>894</v>
      </c>
      <c r="D496" s="20">
        <v>0.432</v>
      </c>
      <c r="E496" s="22"/>
      <c r="F496" s="25"/>
      <c r="G496" s="22"/>
      <c r="H496" s="25"/>
      <c r="I496" s="22"/>
      <c r="J496" s="25"/>
      <c r="K496" s="22"/>
      <c r="L496" s="25"/>
      <c r="M496" s="19" t="s">
        <v>52</v>
      </c>
      <c r="N496" s="1" t="s">
        <v>1490</v>
      </c>
      <c r="O496" s="1" t="s">
        <v>1523</v>
      </c>
      <c r="P496" s="1" t="s">
        <v>65</v>
      </c>
      <c r="Q496" s="1" t="s">
        <v>65</v>
      </c>
      <c r="R496" s="1" t="s">
        <v>64</v>
      </c>
      <c r="V496">
        <v>1</v>
      </c>
      <c r="AV496" s="1" t="s">
        <v>52</v>
      </c>
      <c r="AW496" s="1" t="s">
        <v>1524</v>
      </c>
      <c r="AX496" s="1" t="s">
        <v>52</v>
      </c>
      <c r="AY496" s="1" t="s">
        <v>52</v>
      </c>
      <c r="AZ496" s="1" t="s">
        <v>52</v>
      </c>
    </row>
    <row r="497" spans="1:52" ht="30" customHeight="1">
      <c r="A497" s="19" t="s">
        <v>956</v>
      </c>
      <c r="B497" s="19" t="s">
        <v>893</v>
      </c>
      <c r="C497" s="19" t="s">
        <v>894</v>
      </c>
      <c r="D497" s="20">
        <v>0.10299999999999999</v>
      </c>
      <c r="E497" s="22"/>
      <c r="F497" s="25"/>
      <c r="G497" s="22"/>
      <c r="H497" s="25"/>
      <c r="I497" s="22"/>
      <c r="J497" s="25"/>
      <c r="K497" s="22"/>
      <c r="L497" s="25"/>
      <c r="M497" s="19" t="s">
        <v>52</v>
      </c>
      <c r="N497" s="1" t="s">
        <v>1490</v>
      </c>
      <c r="O497" s="1" t="s">
        <v>957</v>
      </c>
      <c r="P497" s="1" t="s">
        <v>65</v>
      </c>
      <c r="Q497" s="1" t="s">
        <v>65</v>
      </c>
      <c r="R497" s="1" t="s">
        <v>64</v>
      </c>
      <c r="V497">
        <v>1</v>
      </c>
      <c r="AV497" s="1" t="s">
        <v>52</v>
      </c>
      <c r="AW497" s="1" t="s">
        <v>1525</v>
      </c>
      <c r="AX497" s="1" t="s">
        <v>52</v>
      </c>
      <c r="AY497" s="1" t="s">
        <v>52</v>
      </c>
      <c r="AZ497" s="1" t="s">
        <v>52</v>
      </c>
    </row>
    <row r="498" spans="1:52" ht="30" customHeight="1">
      <c r="A498" s="19" t="s">
        <v>997</v>
      </c>
      <c r="B498" s="19" t="s">
        <v>1374</v>
      </c>
      <c r="C498" s="19" t="s">
        <v>244</v>
      </c>
      <c r="D498" s="20">
        <v>1</v>
      </c>
      <c r="E498" s="22"/>
      <c r="F498" s="25"/>
      <c r="G498" s="22"/>
      <c r="H498" s="25"/>
      <c r="I498" s="22"/>
      <c r="J498" s="25"/>
      <c r="K498" s="22"/>
      <c r="L498" s="25"/>
      <c r="M498" s="19" t="s">
        <v>52</v>
      </c>
      <c r="N498" s="1" t="s">
        <v>1490</v>
      </c>
      <c r="O498" s="1" t="s">
        <v>764</v>
      </c>
      <c r="P498" s="1" t="s">
        <v>65</v>
      </c>
      <c r="Q498" s="1" t="s">
        <v>65</v>
      </c>
      <c r="R498" s="1" t="s">
        <v>65</v>
      </c>
      <c r="S498">
        <v>1</v>
      </c>
      <c r="T498">
        <v>2</v>
      </c>
      <c r="U498">
        <v>0.03</v>
      </c>
      <c r="AV498" s="1" t="s">
        <v>52</v>
      </c>
      <c r="AW498" s="1" t="s">
        <v>1526</v>
      </c>
      <c r="AX498" s="1" t="s">
        <v>52</v>
      </c>
      <c r="AY498" s="1" t="s">
        <v>52</v>
      </c>
      <c r="AZ498" s="1" t="s">
        <v>52</v>
      </c>
    </row>
    <row r="499" spans="1:52" ht="30" customHeight="1">
      <c r="A499" s="19" t="s">
        <v>897</v>
      </c>
      <c r="B499" s="19" t="s">
        <v>52</v>
      </c>
      <c r="C499" s="19" t="s">
        <v>52</v>
      </c>
      <c r="D499" s="20"/>
      <c r="E499" s="22"/>
      <c r="F499" s="25"/>
      <c r="G499" s="22"/>
      <c r="H499" s="25"/>
      <c r="I499" s="22"/>
      <c r="J499" s="25"/>
      <c r="K499" s="22"/>
      <c r="L499" s="25"/>
      <c r="M499" s="19" t="s">
        <v>52</v>
      </c>
      <c r="N499" s="1" t="s">
        <v>80</v>
      </c>
      <c r="O499" s="1" t="s">
        <v>80</v>
      </c>
      <c r="P499" s="1" t="s">
        <v>52</v>
      </c>
      <c r="Q499" s="1" t="s">
        <v>52</v>
      </c>
      <c r="R499" s="1" t="s">
        <v>52</v>
      </c>
      <c r="AV499" s="1" t="s">
        <v>52</v>
      </c>
      <c r="AW499" s="1" t="s">
        <v>52</v>
      </c>
      <c r="AX499" s="1" t="s">
        <v>52</v>
      </c>
      <c r="AY499" s="1" t="s">
        <v>52</v>
      </c>
      <c r="AZ499" s="1" t="s">
        <v>52</v>
      </c>
    </row>
    <row r="500" spans="1:52" ht="30" customHeight="1">
      <c r="A500" s="20"/>
      <c r="B500" s="20"/>
      <c r="C500" s="20"/>
      <c r="D500" s="20"/>
      <c r="E500" s="22"/>
      <c r="F500" s="25"/>
      <c r="G500" s="22"/>
      <c r="H500" s="25"/>
      <c r="I500" s="22"/>
      <c r="J500" s="25"/>
      <c r="K500" s="22"/>
      <c r="L500" s="25"/>
      <c r="M500" s="20"/>
    </row>
    <row r="501" spans="1:52" ht="30" customHeight="1">
      <c r="A501" s="16" t="s">
        <v>1527</v>
      </c>
      <c r="B501" s="17"/>
      <c r="C501" s="17"/>
      <c r="D501" s="17"/>
      <c r="E501" s="21"/>
      <c r="F501" s="24"/>
      <c r="G501" s="21"/>
      <c r="H501" s="24"/>
      <c r="I501" s="21"/>
      <c r="J501" s="24"/>
      <c r="K501" s="21"/>
      <c r="L501" s="24"/>
      <c r="M501" s="18"/>
      <c r="N501" s="1" t="s">
        <v>1515</v>
      </c>
    </row>
    <row r="502" spans="1:52" ht="30" customHeight="1">
      <c r="A502" s="19" t="s">
        <v>1522</v>
      </c>
      <c r="B502" s="19" t="s">
        <v>893</v>
      </c>
      <c r="C502" s="19" t="s">
        <v>894</v>
      </c>
      <c r="D502" s="20">
        <v>0.51200000000000001</v>
      </c>
      <c r="E502" s="22"/>
      <c r="F502" s="25"/>
      <c r="G502" s="22"/>
      <c r="H502" s="25"/>
      <c r="I502" s="22"/>
      <c r="J502" s="25"/>
      <c r="K502" s="22"/>
      <c r="L502" s="25"/>
      <c r="M502" s="19" t="s">
        <v>52</v>
      </c>
      <c r="N502" s="1" t="s">
        <v>1515</v>
      </c>
      <c r="O502" s="1" t="s">
        <v>1523</v>
      </c>
      <c r="P502" s="1" t="s">
        <v>65</v>
      </c>
      <c r="Q502" s="1" t="s">
        <v>65</v>
      </c>
      <c r="R502" s="1" t="s">
        <v>64</v>
      </c>
      <c r="V502">
        <v>1</v>
      </c>
      <c r="AV502" s="1" t="s">
        <v>52</v>
      </c>
      <c r="AW502" s="1" t="s">
        <v>1528</v>
      </c>
      <c r="AX502" s="1" t="s">
        <v>52</v>
      </c>
      <c r="AY502" s="1" t="s">
        <v>52</v>
      </c>
      <c r="AZ502" s="1" t="s">
        <v>52</v>
      </c>
    </row>
    <row r="503" spans="1:52" ht="30" customHeight="1">
      <c r="A503" s="19" t="s">
        <v>956</v>
      </c>
      <c r="B503" s="19" t="s">
        <v>893</v>
      </c>
      <c r="C503" s="19" t="s">
        <v>894</v>
      </c>
      <c r="D503" s="20">
        <v>0.11600000000000001</v>
      </c>
      <c r="E503" s="22"/>
      <c r="F503" s="25"/>
      <c r="G503" s="22"/>
      <c r="H503" s="25"/>
      <c r="I503" s="22"/>
      <c r="J503" s="25"/>
      <c r="K503" s="22"/>
      <c r="L503" s="25"/>
      <c r="M503" s="19" t="s">
        <v>52</v>
      </c>
      <c r="N503" s="1" t="s">
        <v>1515</v>
      </c>
      <c r="O503" s="1" t="s">
        <v>957</v>
      </c>
      <c r="P503" s="1" t="s">
        <v>65</v>
      </c>
      <c r="Q503" s="1" t="s">
        <v>65</v>
      </c>
      <c r="R503" s="1" t="s">
        <v>64</v>
      </c>
      <c r="V503">
        <v>1</v>
      </c>
      <c r="AV503" s="1" t="s">
        <v>52</v>
      </c>
      <c r="AW503" s="1" t="s">
        <v>1529</v>
      </c>
      <c r="AX503" s="1" t="s">
        <v>52</v>
      </c>
      <c r="AY503" s="1" t="s">
        <v>52</v>
      </c>
      <c r="AZ503" s="1" t="s">
        <v>52</v>
      </c>
    </row>
    <row r="504" spans="1:52" ht="30" customHeight="1">
      <c r="A504" s="19" t="s">
        <v>997</v>
      </c>
      <c r="B504" s="19" t="s">
        <v>998</v>
      </c>
      <c r="C504" s="19" t="s">
        <v>244</v>
      </c>
      <c r="D504" s="20">
        <v>1</v>
      </c>
      <c r="E504" s="22"/>
      <c r="F504" s="25"/>
      <c r="G504" s="22"/>
      <c r="H504" s="25"/>
      <c r="I504" s="22"/>
      <c r="J504" s="25"/>
      <c r="K504" s="22"/>
      <c r="L504" s="25"/>
      <c r="M504" s="19" t="s">
        <v>52</v>
      </c>
      <c r="N504" s="1" t="s">
        <v>1515</v>
      </c>
      <c r="O504" s="1" t="s">
        <v>764</v>
      </c>
      <c r="P504" s="1" t="s">
        <v>65</v>
      </c>
      <c r="Q504" s="1" t="s">
        <v>65</v>
      </c>
      <c r="R504" s="1" t="s">
        <v>65</v>
      </c>
      <c r="S504">
        <v>1</v>
      </c>
      <c r="T504">
        <v>2</v>
      </c>
      <c r="U504">
        <v>0.02</v>
      </c>
      <c r="AV504" s="1" t="s">
        <v>52</v>
      </c>
      <c r="AW504" s="1" t="s">
        <v>1530</v>
      </c>
      <c r="AX504" s="1" t="s">
        <v>52</v>
      </c>
      <c r="AY504" s="1" t="s">
        <v>52</v>
      </c>
      <c r="AZ504" s="1" t="s">
        <v>52</v>
      </c>
    </row>
    <row r="505" spans="1:52" ht="30" customHeight="1">
      <c r="A505" s="19" t="s">
        <v>897</v>
      </c>
      <c r="B505" s="19" t="s">
        <v>52</v>
      </c>
      <c r="C505" s="19" t="s">
        <v>52</v>
      </c>
      <c r="D505" s="20"/>
      <c r="E505" s="22"/>
      <c r="F505" s="25"/>
      <c r="G505" s="22"/>
      <c r="H505" s="25"/>
      <c r="I505" s="22"/>
      <c r="J505" s="25"/>
      <c r="K505" s="22"/>
      <c r="L505" s="25"/>
      <c r="M505" s="19" t="s">
        <v>52</v>
      </c>
      <c r="N505" s="1" t="s">
        <v>80</v>
      </c>
      <c r="O505" s="1" t="s">
        <v>80</v>
      </c>
      <c r="P505" s="1" t="s">
        <v>52</v>
      </c>
      <c r="Q505" s="1" t="s">
        <v>52</v>
      </c>
      <c r="R505" s="1" t="s">
        <v>52</v>
      </c>
      <c r="AV505" s="1" t="s">
        <v>52</v>
      </c>
      <c r="AW505" s="1" t="s">
        <v>52</v>
      </c>
      <c r="AX505" s="1" t="s">
        <v>52</v>
      </c>
      <c r="AY505" s="1" t="s">
        <v>52</v>
      </c>
      <c r="AZ505" s="1" t="s">
        <v>52</v>
      </c>
    </row>
    <row r="506" spans="1:52" ht="30" customHeight="1">
      <c r="A506" s="20"/>
      <c r="B506" s="20"/>
      <c r="C506" s="20"/>
      <c r="D506" s="20"/>
      <c r="E506" s="22"/>
      <c r="F506" s="25"/>
      <c r="G506" s="22"/>
      <c r="H506" s="25"/>
      <c r="I506" s="22"/>
      <c r="J506" s="25"/>
      <c r="K506" s="22"/>
      <c r="L506" s="25"/>
      <c r="M506" s="20"/>
    </row>
    <row r="507" spans="1:52" ht="30" customHeight="1">
      <c r="A507" s="16" t="s">
        <v>1531</v>
      </c>
      <c r="B507" s="17"/>
      <c r="C507" s="17"/>
      <c r="D507" s="17"/>
      <c r="E507" s="21"/>
      <c r="F507" s="24"/>
      <c r="G507" s="21"/>
      <c r="H507" s="24"/>
      <c r="I507" s="21"/>
      <c r="J507" s="24"/>
      <c r="K507" s="21"/>
      <c r="L507" s="24"/>
      <c r="M507" s="18"/>
      <c r="N507" s="1" t="s">
        <v>1497</v>
      </c>
    </row>
    <row r="508" spans="1:52" ht="30" customHeight="1">
      <c r="A508" s="19" t="s">
        <v>1522</v>
      </c>
      <c r="B508" s="19" t="s">
        <v>893</v>
      </c>
      <c r="C508" s="19" t="s">
        <v>894</v>
      </c>
      <c r="D508" s="20">
        <v>0.38100000000000001</v>
      </c>
      <c r="E508" s="22"/>
      <c r="F508" s="25"/>
      <c r="G508" s="22"/>
      <c r="H508" s="25"/>
      <c r="I508" s="22"/>
      <c r="J508" s="25"/>
      <c r="K508" s="22"/>
      <c r="L508" s="25"/>
      <c r="M508" s="19" t="s">
        <v>52</v>
      </c>
      <c r="N508" s="1" t="s">
        <v>1497</v>
      </c>
      <c r="O508" s="1" t="s">
        <v>1523</v>
      </c>
      <c r="P508" s="1" t="s">
        <v>65</v>
      </c>
      <c r="Q508" s="1" t="s">
        <v>65</v>
      </c>
      <c r="R508" s="1" t="s">
        <v>64</v>
      </c>
      <c r="V508">
        <v>1</v>
      </c>
      <c r="AV508" s="1" t="s">
        <v>52</v>
      </c>
      <c r="AW508" s="1" t="s">
        <v>1532</v>
      </c>
      <c r="AX508" s="1" t="s">
        <v>52</v>
      </c>
      <c r="AY508" s="1" t="s">
        <v>52</v>
      </c>
      <c r="AZ508" s="1" t="s">
        <v>52</v>
      </c>
    </row>
    <row r="509" spans="1:52" ht="30" customHeight="1">
      <c r="A509" s="19" t="s">
        <v>956</v>
      </c>
      <c r="B509" s="19" t="s">
        <v>893</v>
      </c>
      <c r="C509" s="19" t="s">
        <v>894</v>
      </c>
      <c r="D509" s="20">
        <v>8.5000000000000006E-2</v>
      </c>
      <c r="E509" s="22"/>
      <c r="F509" s="25"/>
      <c r="G509" s="22"/>
      <c r="H509" s="25"/>
      <c r="I509" s="22"/>
      <c r="J509" s="25"/>
      <c r="K509" s="22"/>
      <c r="L509" s="25"/>
      <c r="M509" s="19" t="s">
        <v>52</v>
      </c>
      <c r="N509" s="1" t="s">
        <v>1497</v>
      </c>
      <c r="O509" s="1" t="s">
        <v>957</v>
      </c>
      <c r="P509" s="1" t="s">
        <v>65</v>
      </c>
      <c r="Q509" s="1" t="s">
        <v>65</v>
      </c>
      <c r="R509" s="1" t="s">
        <v>64</v>
      </c>
      <c r="V509">
        <v>1</v>
      </c>
      <c r="AV509" s="1" t="s">
        <v>52</v>
      </c>
      <c r="AW509" s="1" t="s">
        <v>1533</v>
      </c>
      <c r="AX509" s="1" t="s">
        <v>52</v>
      </c>
      <c r="AY509" s="1" t="s">
        <v>52</v>
      </c>
      <c r="AZ509" s="1" t="s">
        <v>52</v>
      </c>
    </row>
    <row r="510" spans="1:52" ht="30" customHeight="1">
      <c r="A510" s="19" t="s">
        <v>997</v>
      </c>
      <c r="B510" s="19" t="s">
        <v>998</v>
      </c>
      <c r="C510" s="19" t="s">
        <v>244</v>
      </c>
      <c r="D510" s="20">
        <v>1</v>
      </c>
      <c r="E510" s="22"/>
      <c r="F510" s="25"/>
      <c r="G510" s="22"/>
      <c r="H510" s="25"/>
      <c r="I510" s="22"/>
      <c r="J510" s="25"/>
      <c r="K510" s="22"/>
      <c r="L510" s="25"/>
      <c r="M510" s="19" t="s">
        <v>52</v>
      </c>
      <c r="N510" s="1" t="s">
        <v>1497</v>
      </c>
      <c r="O510" s="1" t="s">
        <v>764</v>
      </c>
      <c r="P510" s="1" t="s">
        <v>65</v>
      </c>
      <c r="Q510" s="1" t="s">
        <v>65</v>
      </c>
      <c r="R510" s="1" t="s">
        <v>65</v>
      </c>
      <c r="S510">
        <v>1</v>
      </c>
      <c r="T510">
        <v>2</v>
      </c>
      <c r="U510">
        <v>0.02</v>
      </c>
      <c r="AV510" s="1" t="s">
        <v>52</v>
      </c>
      <c r="AW510" s="1" t="s">
        <v>1534</v>
      </c>
      <c r="AX510" s="1" t="s">
        <v>52</v>
      </c>
      <c r="AY510" s="1" t="s">
        <v>52</v>
      </c>
      <c r="AZ510" s="1" t="s">
        <v>52</v>
      </c>
    </row>
    <row r="511" spans="1:52" ht="30" customHeight="1">
      <c r="A511" s="19" t="s">
        <v>897</v>
      </c>
      <c r="B511" s="19" t="s">
        <v>52</v>
      </c>
      <c r="C511" s="19" t="s">
        <v>52</v>
      </c>
      <c r="D511" s="20"/>
      <c r="E511" s="22"/>
      <c r="F511" s="25"/>
      <c r="G511" s="22"/>
      <c r="H511" s="25"/>
      <c r="I511" s="22"/>
      <c r="J511" s="25"/>
      <c r="K511" s="22"/>
      <c r="L511" s="25"/>
      <c r="M511" s="19" t="s">
        <v>52</v>
      </c>
      <c r="N511" s="1" t="s">
        <v>80</v>
      </c>
      <c r="O511" s="1" t="s">
        <v>80</v>
      </c>
      <c r="P511" s="1" t="s">
        <v>52</v>
      </c>
      <c r="Q511" s="1" t="s">
        <v>52</v>
      </c>
      <c r="R511" s="1" t="s">
        <v>52</v>
      </c>
      <c r="AV511" s="1" t="s">
        <v>52</v>
      </c>
      <c r="AW511" s="1" t="s">
        <v>52</v>
      </c>
      <c r="AX511" s="1" t="s">
        <v>52</v>
      </c>
      <c r="AY511" s="1" t="s">
        <v>52</v>
      </c>
      <c r="AZ511" s="1" t="s">
        <v>52</v>
      </c>
    </row>
    <row r="512" spans="1:52" ht="30" customHeight="1">
      <c r="A512" s="20"/>
      <c r="B512" s="20"/>
      <c r="C512" s="20"/>
      <c r="D512" s="20"/>
      <c r="E512" s="22"/>
      <c r="F512" s="25"/>
      <c r="G512" s="22"/>
      <c r="H512" s="25"/>
      <c r="I512" s="22"/>
      <c r="J512" s="25"/>
      <c r="K512" s="22"/>
      <c r="L512" s="25"/>
      <c r="M512" s="20"/>
    </row>
    <row r="513" spans="1:52" ht="30" customHeight="1">
      <c r="A513" s="16" t="s">
        <v>1535</v>
      </c>
      <c r="B513" s="17"/>
      <c r="C513" s="17"/>
      <c r="D513" s="17"/>
      <c r="E513" s="21"/>
      <c r="F513" s="24"/>
      <c r="G513" s="21"/>
      <c r="H513" s="24"/>
      <c r="I513" s="21"/>
      <c r="J513" s="24"/>
      <c r="K513" s="21"/>
      <c r="L513" s="24"/>
      <c r="M513" s="18"/>
      <c r="N513" s="1" t="s">
        <v>319</v>
      </c>
    </row>
    <row r="514" spans="1:52" ht="30" customHeight="1">
      <c r="A514" s="19" t="s">
        <v>1522</v>
      </c>
      <c r="B514" s="19" t="s">
        <v>893</v>
      </c>
      <c r="C514" s="19" t="s">
        <v>894</v>
      </c>
      <c r="D514" s="20">
        <v>9.6000000000000002E-2</v>
      </c>
      <c r="E514" s="22"/>
      <c r="F514" s="25"/>
      <c r="G514" s="22"/>
      <c r="H514" s="25"/>
      <c r="I514" s="22"/>
      <c r="J514" s="25"/>
      <c r="K514" s="22"/>
      <c r="L514" s="25"/>
      <c r="M514" s="19" t="s">
        <v>52</v>
      </c>
      <c r="N514" s="1" t="s">
        <v>319</v>
      </c>
      <c r="O514" s="1" t="s">
        <v>1523</v>
      </c>
      <c r="P514" s="1" t="s">
        <v>65</v>
      </c>
      <c r="Q514" s="1" t="s">
        <v>65</v>
      </c>
      <c r="R514" s="1" t="s">
        <v>64</v>
      </c>
      <c r="V514">
        <v>1</v>
      </c>
      <c r="AV514" s="1" t="s">
        <v>52</v>
      </c>
      <c r="AW514" s="1" t="s">
        <v>1536</v>
      </c>
      <c r="AX514" s="1" t="s">
        <v>52</v>
      </c>
      <c r="AY514" s="1" t="s">
        <v>52</v>
      </c>
      <c r="AZ514" s="1" t="s">
        <v>52</v>
      </c>
    </row>
    <row r="515" spans="1:52" ht="30" customHeight="1">
      <c r="A515" s="19" t="s">
        <v>956</v>
      </c>
      <c r="B515" s="19" t="s">
        <v>893</v>
      </c>
      <c r="C515" s="19" t="s">
        <v>894</v>
      </c>
      <c r="D515" s="20">
        <v>4.8000000000000001E-2</v>
      </c>
      <c r="E515" s="22"/>
      <c r="F515" s="25"/>
      <c r="G515" s="22"/>
      <c r="H515" s="25"/>
      <c r="I515" s="22"/>
      <c r="J515" s="25"/>
      <c r="K515" s="22"/>
      <c r="L515" s="25"/>
      <c r="M515" s="19" t="s">
        <v>52</v>
      </c>
      <c r="N515" s="1" t="s">
        <v>319</v>
      </c>
      <c r="O515" s="1" t="s">
        <v>957</v>
      </c>
      <c r="P515" s="1" t="s">
        <v>65</v>
      </c>
      <c r="Q515" s="1" t="s">
        <v>65</v>
      </c>
      <c r="R515" s="1" t="s">
        <v>64</v>
      </c>
      <c r="V515">
        <v>1</v>
      </c>
      <c r="AV515" s="1" t="s">
        <v>52</v>
      </c>
      <c r="AW515" s="1" t="s">
        <v>1537</v>
      </c>
      <c r="AX515" s="1" t="s">
        <v>52</v>
      </c>
      <c r="AY515" s="1" t="s">
        <v>52</v>
      </c>
      <c r="AZ515" s="1" t="s">
        <v>52</v>
      </c>
    </row>
    <row r="516" spans="1:52" ht="30" customHeight="1">
      <c r="A516" s="19" t="s">
        <v>997</v>
      </c>
      <c r="B516" s="19" t="s">
        <v>998</v>
      </c>
      <c r="C516" s="19" t="s">
        <v>244</v>
      </c>
      <c r="D516" s="20">
        <v>1</v>
      </c>
      <c r="E516" s="22"/>
      <c r="F516" s="25"/>
      <c r="G516" s="22"/>
      <c r="H516" s="25"/>
      <c r="I516" s="22"/>
      <c r="J516" s="25"/>
      <c r="K516" s="22"/>
      <c r="L516" s="25"/>
      <c r="M516" s="19" t="s">
        <v>52</v>
      </c>
      <c r="N516" s="1" t="s">
        <v>319</v>
      </c>
      <c r="O516" s="1" t="s">
        <v>764</v>
      </c>
      <c r="P516" s="1" t="s">
        <v>65</v>
      </c>
      <c r="Q516" s="1" t="s">
        <v>65</v>
      </c>
      <c r="R516" s="1" t="s">
        <v>65</v>
      </c>
      <c r="S516">
        <v>1</v>
      </c>
      <c r="T516">
        <v>2</v>
      </c>
      <c r="U516">
        <v>0.02</v>
      </c>
      <c r="AV516" s="1" t="s">
        <v>52</v>
      </c>
      <c r="AW516" s="1" t="s">
        <v>1538</v>
      </c>
      <c r="AX516" s="1" t="s">
        <v>52</v>
      </c>
      <c r="AY516" s="1" t="s">
        <v>52</v>
      </c>
      <c r="AZ516" s="1" t="s">
        <v>52</v>
      </c>
    </row>
    <row r="517" spans="1:52" ht="30" customHeight="1">
      <c r="A517" s="19" t="s">
        <v>897</v>
      </c>
      <c r="B517" s="19" t="s">
        <v>52</v>
      </c>
      <c r="C517" s="19" t="s">
        <v>52</v>
      </c>
      <c r="D517" s="20"/>
      <c r="E517" s="22"/>
      <c r="F517" s="25"/>
      <c r="G517" s="22"/>
      <c r="H517" s="25"/>
      <c r="I517" s="22"/>
      <c r="J517" s="25"/>
      <c r="K517" s="22"/>
      <c r="L517" s="25"/>
      <c r="M517" s="19" t="s">
        <v>52</v>
      </c>
      <c r="N517" s="1" t="s">
        <v>80</v>
      </c>
      <c r="O517" s="1" t="s">
        <v>80</v>
      </c>
      <c r="P517" s="1" t="s">
        <v>52</v>
      </c>
      <c r="Q517" s="1" t="s">
        <v>52</v>
      </c>
      <c r="R517" s="1" t="s">
        <v>52</v>
      </c>
      <c r="AV517" s="1" t="s">
        <v>52</v>
      </c>
      <c r="AW517" s="1" t="s">
        <v>52</v>
      </c>
      <c r="AX517" s="1" t="s">
        <v>52</v>
      </c>
      <c r="AY517" s="1" t="s">
        <v>52</v>
      </c>
      <c r="AZ517" s="1" t="s">
        <v>52</v>
      </c>
    </row>
    <row r="518" spans="1:52" ht="30" customHeight="1">
      <c r="A518" s="20"/>
      <c r="B518" s="20"/>
      <c r="C518" s="20"/>
      <c r="D518" s="20"/>
      <c r="E518" s="22"/>
      <c r="F518" s="25"/>
      <c r="G518" s="22"/>
      <c r="H518" s="25"/>
      <c r="I518" s="22"/>
      <c r="J518" s="25"/>
      <c r="K518" s="22"/>
      <c r="L518" s="25"/>
      <c r="M518" s="20"/>
    </row>
    <row r="519" spans="1:52" ht="30" customHeight="1">
      <c r="A519" s="16" t="s">
        <v>1539</v>
      </c>
      <c r="B519" s="17"/>
      <c r="C519" s="17"/>
      <c r="D519" s="17"/>
      <c r="E519" s="21"/>
      <c r="F519" s="24"/>
      <c r="G519" s="21"/>
      <c r="H519" s="24"/>
      <c r="I519" s="21"/>
      <c r="J519" s="24"/>
      <c r="K519" s="21"/>
      <c r="L519" s="24"/>
      <c r="M519" s="18"/>
      <c r="N519" s="1" t="s">
        <v>251</v>
      </c>
    </row>
    <row r="520" spans="1:52" ht="30" customHeight="1">
      <c r="A520" s="19" t="s">
        <v>1162</v>
      </c>
      <c r="B520" s="19" t="s">
        <v>893</v>
      </c>
      <c r="C520" s="19" t="s">
        <v>894</v>
      </c>
      <c r="D520" s="20">
        <v>1.4E-2</v>
      </c>
      <c r="E520" s="22"/>
      <c r="F520" s="25"/>
      <c r="G520" s="22"/>
      <c r="H520" s="25"/>
      <c r="I520" s="22"/>
      <c r="J520" s="25"/>
      <c r="K520" s="22"/>
      <c r="L520" s="25"/>
      <c r="M520" s="19" t="s">
        <v>52</v>
      </c>
      <c r="N520" s="1" t="s">
        <v>251</v>
      </c>
      <c r="O520" s="1" t="s">
        <v>1163</v>
      </c>
      <c r="P520" s="1" t="s">
        <v>65</v>
      </c>
      <c r="Q520" s="1" t="s">
        <v>65</v>
      </c>
      <c r="R520" s="1" t="s">
        <v>64</v>
      </c>
      <c r="V520">
        <v>1</v>
      </c>
      <c r="AV520" s="1" t="s">
        <v>52</v>
      </c>
      <c r="AW520" s="1" t="s">
        <v>1540</v>
      </c>
      <c r="AX520" s="1" t="s">
        <v>52</v>
      </c>
      <c r="AY520" s="1" t="s">
        <v>52</v>
      </c>
      <c r="AZ520" s="1" t="s">
        <v>52</v>
      </c>
    </row>
    <row r="521" spans="1:52" ht="30" customHeight="1">
      <c r="A521" s="19" t="s">
        <v>956</v>
      </c>
      <c r="B521" s="19" t="s">
        <v>893</v>
      </c>
      <c r="C521" s="19" t="s">
        <v>894</v>
      </c>
      <c r="D521" s="20">
        <v>4.0000000000000001E-3</v>
      </c>
      <c r="E521" s="22"/>
      <c r="F521" s="25"/>
      <c r="G521" s="22"/>
      <c r="H521" s="25"/>
      <c r="I521" s="22"/>
      <c r="J521" s="25"/>
      <c r="K521" s="22"/>
      <c r="L521" s="25"/>
      <c r="M521" s="19" t="s">
        <v>52</v>
      </c>
      <c r="N521" s="1" t="s">
        <v>251</v>
      </c>
      <c r="O521" s="1" t="s">
        <v>957</v>
      </c>
      <c r="P521" s="1" t="s">
        <v>65</v>
      </c>
      <c r="Q521" s="1" t="s">
        <v>65</v>
      </c>
      <c r="R521" s="1" t="s">
        <v>64</v>
      </c>
      <c r="V521">
        <v>1</v>
      </c>
      <c r="AV521" s="1" t="s">
        <v>52</v>
      </c>
      <c r="AW521" s="1" t="s">
        <v>1541</v>
      </c>
      <c r="AX521" s="1" t="s">
        <v>52</v>
      </c>
      <c r="AY521" s="1" t="s">
        <v>52</v>
      </c>
      <c r="AZ521" s="1" t="s">
        <v>52</v>
      </c>
    </row>
    <row r="522" spans="1:52" ht="30" customHeight="1">
      <c r="A522" s="19" t="s">
        <v>997</v>
      </c>
      <c r="B522" s="19" t="s">
        <v>998</v>
      </c>
      <c r="C522" s="19" t="s">
        <v>244</v>
      </c>
      <c r="D522" s="20">
        <v>1</v>
      </c>
      <c r="E522" s="22"/>
      <c r="F522" s="25"/>
      <c r="G522" s="22"/>
      <c r="H522" s="25"/>
      <c r="I522" s="22"/>
      <c r="J522" s="25"/>
      <c r="K522" s="22"/>
      <c r="L522" s="25"/>
      <c r="M522" s="19" t="s">
        <v>52</v>
      </c>
      <c r="N522" s="1" t="s">
        <v>251</v>
      </c>
      <c r="O522" s="1" t="s">
        <v>764</v>
      </c>
      <c r="P522" s="1" t="s">
        <v>65</v>
      </c>
      <c r="Q522" s="1" t="s">
        <v>65</v>
      </c>
      <c r="R522" s="1" t="s">
        <v>65</v>
      </c>
      <c r="S522">
        <v>1</v>
      </c>
      <c r="T522">
        <v>2</v>
      </c>
      <c r="U522">
        <v>0.02</v>
      </c>
      <c r="AV522" s="1" t="s">
        <v>52</v>
      </c>
      <c r="AW522" s="1" t="s">
        <v>1542</v>
      </c>
      <c r="AX522" s="1" t="s">
        <v>52</v>
      </c>
      <c r="AY522" s="1" t="s">
        <v>52</v>
      </c>
      <c r="AZ522" s="1" t="s">
        <v>52</v>
      </c>
    </row>
    <row r="523" spans="1:52" ht="30" customHeight="1">
      <c r="A523" s="19" t="s">
        <v>671</v>
      </c>
      <c r="B523" s="19" t="s">
        <v>1152</v>
      </c>
      <c r="C523" s="19" t="s">
        <v>778</v>
      </c>
      <c r="D523" s="20">
        <v>2.73</v>
      </c>
      <c r="E523" s="22"/>
      <c r="F523" s="25"/>
      <c r="G523" s="22"/>
      <c r="H523" s="25"/>
      <c r="I523" s="22"/>
      <c r="J523" s="25"/>
      <c r="K523" s="22"/>
      <c r="L523" s="25"/>
      <c r="M523" s="19" t="s">
        <v>1130</v>
      </c>
      <c r="N523" s="1" t="s">
        <v>251</v>
      </c>
      <c r="O523" s="1" t="s">
        <v>1153</v>
      </c>
      <c r="P523" s="1" t="s">
        <v>65</v>
      </c>
      <c r="Q523" s="1" t="s">
        <v>65</v>
      </c>
      <c r="R523" s="1" t="s">
        <v>64</v>
      </c>
      <c r="AV523" s="1" t="s">
        <v>52</v>
      </c>
      <c r="AW523" s="1" t="s">
        <v>1543</v>
      </c>
      <c r="AX523" s="1" t="s">
        <v>52</v>
      </c>
      <c r="AY523" s="1" t="s">
        <v>52</v>
      </c>
      <c r="AZ523" s="1" t="s">
        <v>52</v>
      </c>
    </row>
    <row r="524" spans="1:52" ht="30" customHeight="1">
      <c r="A524" s="19" t="s">
        <v>667</v>
      </c>
      <c r="B524" s="19" t="s">
        <v>1155</v>
      </c>
      <c r="C524" s="19" t="s">
        <v>85</v>
      </c>
      <c r="D524" s="20">
        <v>6.0000000000000001E-3</v>
      </c>
      <c r="E524" s="22"/>
      <c r="F524" s="25"/>
      <c r="G524" s="22"/>
      <c r="H524" s="25"/>
      <c r="I524" s="22"/>
      <c r="J524" s="25"/>
      <c r="K524" s="22"/>
      <c r="L524" s="25"/>
      <c r="M524" s="19" t="s">
        <v>1130</v>
      </c>
      <c r="N524" s="1" t="s">
        <v>251</v>
      </c>
      <c r="O524" s="1" t="s">
        <v>1156</v>
      </c>
      <c r="P524" s="1" t="s">
        <v>65</v>
      </c>
      <c r="Q524" s="1" t="s">
        <v>65</v>
      </c>
      <c r="R524" s="1" t="s">
        <v>64</v>
      </c>
      <c r="AV524" s="1" t="s">
        <v>52</v>
      </c>
      <c r="AW524" s="1" t="s">
        <v>1544</v>
      </c>
      <c r="AX524" s="1" t="s">
        <v>52</v>
      </c>
      <c r="AY524" s="1" t="s">
        <v>52</v>
      </c>
      <c r="AZ524" s="1" t="s">
        <v>52</v>
      </c>
    </row>
    <row r="525" spans="1:52" ht="30" customHeight="1">
      <c r="A525" s="19" t="s">
        <v>897</v>
      </c>
      <c r="B525" s="19" t="s">
        <v>52</v>
      </c>
      <c r="C525" s="19" t="s">
        <v>52</v>
      </c>
      <c r="D525" s="20"/>
      <c r="E525" s="22"/>
      <c r="F525" s="25"/>
      <c r="G525" s="22"/>
      <c r="H525" s="25"/>
      <c r="I525" s="22"/>
      <c r="J525" s="25"/>
      <c r="K525" s="22"/>
      <c r="L525" s="25"/>
      <c r="M525" s="19" t="s">
        <v>52</v>
      </c>
      <c r="N525" s="1" t="s">
        <v>80</v>
      </c>
      <c r="O525" s="1" t="s">
        <v>80</v>
      </c>
      <c r="P525" s="1" t="s">
        <v>52</v>
      </c>
      <c r="Q525" s="1" t="s">
        <v>52</v>
      </c>
      <c r="R525" s="1" t="s">
        <v>52</v>
      </c>
      <c r="AV525" s="1" t="s">
        <v>52</v>
      </c>
      <c r="AW525" s="1" t="s">
        <v>52</v>
      </c>
      <c r="AX525" s="1" t="s">
        <v>52</v>
      </c>
      <c r="AY525" s="1" t="s">
        <v>52</v>
      </c>
      <c r="AZ525" s="1" t="s">
        <v>52</v>
      </c>
    </row>
    <row r="526" spans="1:52" ht="30" customHeight="1">
      <c r="A526" s="20"/>
      <c r="B526" s="20"/>
      <c r="C526" s="20"/>
      <c r="D526" s="20"/>
      <c r="E526" s="22"/>
      <c r="F526" s="25"/>
      <c r="G526" s="22"/>
      <c r="H526" s="25"/>
      <c r="I526" s="22"/>
      <c r="J526" s="25"/>
      <c r="K526" s="22"/>
      <c r="L526" s="25"/>
      <c r="M526" s="20"/>
    </row>
    <row r="527" spans="1:52" ht="30" customHeight="1">
      <c r="A527" s="16" t="s">
        <v>1545</v>
      </c>
      <c r="B527" s="17"/>
      <c r="C527" s="17"/>
      <c r="D527" s="17"/>
      <c r="E527" s="21"/>
      <c r="F527" s="24"/>
      <c r="G527" s="21"/>
      <c r="H527" s="24"/>
      <c r="I527" s="21"/>
      <c r="J527" s="24"/>
      <c r="K527" s="21"/>
      <c r="L527" s="24"/>
      <c r="M527" s="18"/>
      <c r="N527" s="1" t="s">
        <v>255</v>
      </c>
    </row>
    <row r="528" spans="1:52" ht="30" customHeight="1">
      <c r="A528" s="19" t="s">
        <v>1162</v>
      </c>
      <c r="B528" s="19" t="s">
        <v>893</v>
      </c>
      <c r="C528" s="19" t="s">
        <v>894</v>
      </c>
      <c r="D528" s="20">
        <v>8.0000000000000002E-3</v>
      </c>
      <c r="E528" s="22"/>
      <c r="F528" s="25"/>
      <c r="G528" s="22"/>
      <c r="H528" s="25"/>
      <c r="I528" s="22"/>
      <c r="J528" s="25"/>
      <c r="K528" s="22"/>
      <c r="L528" s="25"/>
      <c r="M528" s="19" t="s">
        <v>52</v>
      </c>
      <c r="N528" s="1" t="s">
        <v>255</v>
      </c>
      <c r="O528" s="1" t="s">
        <v>1163</v>
      </c>
      <c r="P528" s="1" t="s">
        <v>65</v>
      </c>
      <c r="Q528" s="1" t="s">
        <v>65</v>
      </c>
      <c r="R528" s="1" t="s">
        <v>64</v>
      </c>
      <c r="AV528" s="1" t="s">
        <v>52</v>
      </c>
      <c r="AW528" s="1" t="s">
        <v>1546</v>
      </c>
      <c r="AX528" s="1" t="s">
        <v>52</v>
      </c>
      <c r="AY528" s="1" t="s">
        <v>52</v>
      </c>
      <c r="AZ528" s="1" t="s">
        <v>52</v>
      </c>
    </row>
    <row r="529" spans="1:52" ht="30" customHeight="1">
      <c r="A529" s="19" t="s">
        <v>956</v>
      </c>
      <c r="B529" s="19" t="s">
        <v>893</v>
      </c>
      <c r="C529" s="19" t="s">
        <v>894</v>
      </c>
      <c r="D529" s="20">
        <v>3.0000000000000001E-3</v>
      </c>
      <c r="E529" s="22"/>
      <c r="F529" s="25"/>
      <c r="G529" s="22"/>
      <c r="H529" s="25"/>
      <c r="I529" s="22"/>
      <c r="J529" s="25"/>
      <c r="K529" s="22"/>
      <c r="L529" s="25"/>
      <c r="M529" s="19" t="s">
        <v>52</v>
      </c>
      <c r="N529" s="1" t="s">
        <v>255</v>
      </c>
      <c r="O529" s="1" t="s">
        <v>957</v>
      </c>
      <c r="P529" s="1" t="s">
        <v>65</v>
      </c>
      <c r="Q529" s="1" t="s">
        <v>65</v>
      </c>
      <c r="R529" s="1" t="s">
        <v>64</v>
      </c>
      <c r="AV529" s="1" t="s">
        <v>52</v>
      </c>
      <c r="AW529" s="1" t="s">
        <v>1547</v>
      </c>
      <c r="AX529" s="1" t="s">
        <v>52</v>
      </c>
      <c r="AY529" s="1" t="s">
        <v>52</v>
      </c>
      <c r="AZ529" s="1" t="s">
        <v>52</v>
      </c>
    </row>
    <row r="530" spans="1:52" ht="30" customHeight="1">
      <c r="A530" s="19" t="s">
        <v>1548</v>
      </c>
      <c r="B530" s="19" t="s">
        <v>52</v>
      </c>
      <c r="C530" s="19" t="s">
        <v>85</v>
      </c>
      <c r="D530" s="20">
        <v>3.0000000000000001E-3</v>
      </c>
      <c r="E530" s="22"/>
      <c r="F530" s="25"/>
      <c r="G530" s="22"/>
      <c r="H530" s="25"/>
      <c r="I530" s="22"/>
      <c r="J530" s="25"/>
      <c r="K530" s="22"/>
      <c r="L530" s="25"/>
      <c r="M530" s="19" t="s">
        <v>52</v>
      </c>
      <c r="N530" s="1" t="s">
        <v>255</v>
      </c>
      <c r="O530" s="1" t="s">
        <v>1549</v>
      </c>
      <c r="P530" s="1" t="s">
        <v>65</v>
      </c>
      <c r="Q530" s="1" t="s">
        <v>65</v>
      </c>
      <c r="R530" s="1" t="s">
        <v>64</v>
      </c>
      <c r="AV530" s="1" t="s">
        <v>52</v>
      </c>
      <c r="AW530" s="1" t="s">
        <v>1550</v>
      </c>
      <c r="AX530" s="1" t="s">
        <v>52</v>
      </c>
      <c r="AY530" s="1" t="s">
        <v>52</v>
      </c>
      <c r="AZ530" s="1" t="s">
        <v>52</v>
      </c>
    </row>
    <row r="531" spans="1:52" ht="30" customHeight="1">
      <c r="A531" s="19" t="s">
        <v>897</v>
      </c>
      <c r="B531" s="19" t="s">
        <v>52</v>
      </c>
      <c r="C531" s="19" t="s">
        <v>52</v>
      </c>
      <c r="D531" s="20"/>
      <c r="E531" s="22"/>
      <c r="F531" s="25"/>
      <c r="G531" s="22"/>
      <c r="H531" s="25"/>
      <c r="I531" s="22"/>
      <c r="J531" s="25"/>
      <c r="K531" s="22"/>
      <c r="L531" s="25"/>
      <c r="M531" s="19" t="s">
        <v>52</v>
      </c>
      <c r="N531" s="1" t="s">
        <v>80</v>
      </c>
      <c r="O531" s="1" t="s">
        <v>80</v>
      </c>
      <c r="P531" s="1" t="s">
        <v>52</v>
      </c>
      <c r="Q531" s="1" t="s">
        <v>52</v>
      </c>
      <c r="R531" s="1" t="s">
        <v>52</v>
      </c>
      <c r="AV531" s="1" t="s">
        <v>52</v>
      </c>
      <c r="AW531" s="1" t="s">
        <v>52</v>
      </c>
      <c r="AX531" s="1" t="s">
        <v>52</v>
      </c>
      <c r="AY531" s="1" t="s">
        <v>52</v>
      </c>
      <c r="AZ531" s="1" t="s">
        <v>52</v>
      </c>
    </row>
    <row r="532" spans="1:52" ht="30" customHeight="1">
      <c r="A532" s="20"/>
      <c r="B532" s="20"/>
      <c r="C532" s="20"/>
      <c r="D532" s="20"/>
      <c r="E532" s="22"/>
      <c r="F532" s="25"/>
      <c r="G532" s="22"/>
      <c r="H532" s="25"/>
      <c r="I532" s="22"/>
      <c r="J532" s="25"/>
      <c r="K532" s="22"/>
      <c r="L532" s="25"/>
      <c r="M532" s="20"/>
    </row>
    <row r="533" spans="1:52" ht="30" customHeight="1">
      <c r="A533" s="16" t="s">
        <v>1551</v>
      </c>
      <c r="B533" s="17"/>
      <c r="C533" s="17"/>
      <c r="D533" s="17"/>
      <c r="E533" s="21"/>
      <c r="F533" s="24"/>
      <c r="G533" s="21"/>
      <c r="H533" s="24"/>
      <c r="I533" s="21"/>
      <c r="J533" s="24"/>
      <c r="K533" s="21"/>
      <c r="L533" s="24"/>
      <c r="M533" s="18"/>
      <c r="N533" s="1" t="s">
        <v>367</v>
      </c>
    </row>
    <row r="534" spans="1:52" ht="30" customHeight="1">
      <c r="A534" s="19" t="s">
        <v>1552</v>
      </c>
      <c r="B534" s="19" t="s">
        <v>893</v>
      </c>
      <c r="C534" s="19" t="s">
        <v>894</v>
      </c>
      <c r="D534" s="20">
        <v>9.5000000000000001E-2</v>
      </c>
      <c r="E534" s="22"/>
      <c r="F534" s="25"/>
      <c r="G534" s="22"/>
      <c r="H534" s="25"/>
      <c r="I534" s="22"/>
      <c r="J534" s="25"/>
      <c r="K534" s="22"/>
      <c r="L534" s="25"/>
      <c r="M534" s="19" t="s">
        <v>52</v>
      </c>
      <c r="N534" s="1" t="s">
        <v>367</v>
      </c>
      <c r="O534" s="1" t="s">
        <v>1553</v>
      </c>
      <c r="P534" s="1" t="s">
        <v>65</v>
      </c>
      <c r="Q534" s="1" t="s">
        <v>65</v>
      </c>
      <c r="R534" s="1" t="s">
        <v>64</v>
      </c>
      <c r="AV534" s="1" t="s">
        <v>52</v>
      </c>
      <c r="AW534" s="1" t="s">
        <v>1554</v>
      </c>
      <c r="AX534" s="1" t="s">
        <v>52</v>
      </c>
      <c r="AY534" s="1" t="s">
        <v>52</v>
      </c>
      <c r="AZ534" s="1" t="s">
        <v>52</v>
      </c>
    </row>
    <row r="535" spans="1:52" ht="30" customHeight="1">
      <c r="A535" s="19" t="s">
        <v>956</v>
      </c>
      <c r="B535" s="19" t="s">
        <v>893</v>
      </c>
      <c r="C535" s="19" t="s">
        <v>894</v>
      </c>
      <c r="D535" s="20">
        <v>1.4999999999999999E-2</v>
      </c>
      <c r="E535" s="22"/>
      <c r="F535" s="25"/>
      <c r="G535" s="22"/>
      <c r="H535" s="25"/>
      <c r="I535" s="22"/>
      <c r="J535" s="25"/>
      <c r="K535" s="22"/>
      <c r="L535" s="25"/>
      <c r="M535" s="19" t="s">
        <v>52</v>
      </c>
      <c r="N535" s="1" t="s">
        <v>367</v>
      </c>
      <c r="O535" s="1" t="s">
        <v>957</v>
      </c>
      <c r="P535" s="1" t="s">
        <v>65</v>
      </c>
      <c r="Q535" s="1" t="s">
        <v>65</v>
      </c>
      <c r="R535" s="1" t="s">
        <v>64</v>
      </c>
      <c r="AV535" s="1" t="s">
        <v>52</v>
      </c>
      <c r="AW535" s="1" t="s">
        <v>1555</v>
      </c>
      <c r="AX535" s="1" t="s">
        <v>52</v>
      </c>
      <c r="AY535" s="1" t="s">
        <v>52</v>
      </c>
      <c r="AZ535" s="1" t="s">
        <v>52</v>
      </c>
    </row>
    <row r="536" spans="1:52" ht="30" customHeight="1">
      <c r="A536" s="19" t="s">
        <v>897</v>
      </c>
      <c r="B536" s="19" t="s">
        <v>52</v>
      </c>
      <c r="C536" s="19" t="s">
        <v>52</v>
      </c>
      <c r="D536" s="20"/>
      <c r="E536" s="22"/>
      <c r="F536" s="25"/>
      <c r="G536" s="22"/>
      <c r="H536" s="25"/>
      <c r="I536" s="22"/>
      <c r="J536" s="25"/>
      <c r="K536" s="22"/>
      <c r="L536" s="25"/>
      <c r="M536" s="19" t="s">
        <v>52</v>
      </c>
      <c r="N536" s="1" t="s">
        <v>80</v>
      </c>
      <c r="O536" s="1" t="s">
        <v>80</v>
      </c>
      <c r="P536" s="1" t="s">
        <v>52</v>
      </c>
      <c r="Q536" s="1" t="s">
        <v>52</v>
      </c>
      <c r="R536" s="1" t="s">
        <v>52</v>
      </c>
      <c r="AV536" s="1" t="s">
        <v>52</v>
      </c>
      <c r="AW536" s="1" t="s">
        <v>52</v>
      </c>
      <c r="AX536" s="1" t="s">
        <v>52</v>
      </c>
      <c r="AY536" s="1" t="s">
        <v>52</v>
      </c>
      <c r="AZ536" s="1" t="s">
        <v>52</v>
      </c>
    </row>
    <row r="537" spans="1:52" ht="30" customHeight="1">
      <c r="A537" s="20"/>
      <c r="B537" s="20"/>
      <c r="C537" s="20"/>
      <c r="D537" s="20"/>
      <c r="E537" s="22"/>
      <c r="F537" s="25"/>
      <c r="G537" s="22"/>
      <c r="H537" s="25"/>
      <c r="I537" s="22"/>
      <c r="J537" s="25"/>
      <c r="K537" s="22"/>
      <c r="L537" s="25"/>
      <c r="M537" s="20"/>
    </row>
    <row r="538" spans="1:52" ht="30" customHeight="1">
      <c r="A538" s="16" t="s">
        <v>1556</v>
      </c>
      <c r="B538" s="17"/>
      <c r="C538" s="17"/>
      <c r="D538" s="17"/>
      <c r="E538" s="21"/>
      <c r="F538" s="24"/>
      <c r="G538" s="21"/>
      <c r="H538" s="24"/>
      <c r="I538" s="21"/>
      <c r="J538" s="24"/>
      <c r="K538" s="21"/>
      <c r="L538" s="24"/>
      <c r="M538" s="18"/>
      <c r="N538" s="1" t="s">
        <v>371</v>
      </c>
    </row>
    <row r="539" spans="1:52" ht="30" customHeight="1">
      <c r="A539" s="19" t="s">
        <v>1552</v>
      </c>
      <c r="B539" s="19" t="s">
        <v>893</v>
      </c>
      <c r="C539" s="19" t="s">
        <v>894</v>
      </c>
      <c r="D539" s="20">
        <v>0.124</v>
      </c>
      <c r="E539" s="22"/>
      <c r="F539" s="25"/>
      <c r="G539" s="22"/>
      <c r="H539" s="25"/>
      <c r="I539" s="22"/>
      <c r="J539" s="25"/>
      <c r="K539" s="22"/>
      <c r="L539" s="25"/>
      <c r="M539" s="19" t="s">
        <v>52</v>
      </c>
      <c r="N539" s="1" t="s">
        <v>371</v>
      </c>
      <c r="O539" s="1" t="s">
        <v>1553</v>
      </c>
      <c r="P539" s="1" t="s">
        <v>65</v>
      </c>
      <c r="Q539" s="1" t="s">
        <v>65</v>
      </c>
      <c r="R539" s="1" t="s">
        <v>64</v>
      </c>
      <c r="AV539" s="1" t="s">
        <v>52</v>
      </c>
      <c r="AW539" s="1" t="s">
        <v>1557</v>
      </c>
      <c r="AX539" s="1" t="s">
        <v>52</v>
      </c>
      <c r="AY539" s="1" t="s">
        <v>52</v>
      </c>
      <c r="AZ539" s="1" t="s">
        <v>52</v>
      </c>
    </row>
    <row r="540" spans="1:52" ht="30" customHeight="1">
      <c r="A540" s="19" t="s">
        <v>956</v>
      </c>
      <c r="B540" s="19" t="s">
        <v>893</v>
      </c>
      <c r="C540" s="19" t="s">
        <v>894</v>
      </c>
      <c r="D540" s="20">
        <v>1.7000000000000001E-2</v>
      </c>
      <c r="E540" s="22"/>
      <c r="F540" s="25"/>
      <c r="G540" s="22"/>
      <c r="H540" s="25"/>
      <c r="I540" s="22"/>
      <c r="J540" s="25"/>
      <c r="K540" s="22"/>
      <c r="L540" s="25"/>
      <c r="M540" s="19" t="s">
        <v>52</v>
      </c>
      <c r="N540" s="1" t="s">
        <v>371</v>
      </c>
      <c r="O540" s="1" t="s">
        <v>957</v>
      </c>
      <c r="P540" s="1" t="s">
        <v>65</v>
      </c>
      <c r="Q540" s="1" t="s">
        <v>65</v>
      </c>
      <c r="R540" s="1" t="s">
        <v>64</v>
      </c>
      <c r="AV540" s="1" t="s">
        <v>52</v>
      </c>
      <c r="AW540" s="1" t="s">
        <v>1558</v>
      </c>
      <c r="AX540" s="1" t="s">
        <v>52</v>
      </c>
      <c r="AY540" s="1" t="s">
        <v>52</v>
      </c>
      <c r="AZ540" s="1" t="s">
        <v>52</v>
      </c>
    </row>
    <row r="541" spans="1:52" ht="30" customHeight="1">
      <c r="A541" s="19" t="s">
        <v>897</v>
      </c>
      <c r="B541" s="19" t="s">
        <v>52</v>
      </c>
      <c r="C541" s="19" t="s">
        <v>52</v>
      </c>
      <c r="D541" s="20"/>
      <c r="E541" s="22"/>
      <c r="F541" s="25"/>
      <c r="G541" s="22"/>
      <c r="H541" s="25"/>
      <c r="I541" s="22"/>
      <c r="J541" s="25"/>
      <c r="K541" s="22"/>
      <c r="L541" s="25"/>
      <c r="M541" s="19" t="s">
        <v>52</v>
      </c>
      <c r="N541" s="1" t="s">
        <v>80</v>
      </c>
      <c r="O541" s="1" t="s">
        <v>80</v>
      </c>
      <c r="P541" s="1" t="s">
        <v>52</v>
      </c>
      <c r="Q541" s="1" t="s">
        <v>52</v>
      </c>
      <c r="R541" s="1" t="s">
        <v>52</v>
      </c>
      <c r="AV541" s="1" t="s">
        <v>52</v>
      </c>
      <c r="AW541" s="1" t="s">
        <v>52</v>
      </c>
      <c r="AX541" s="1" t="s">
        <v>52</v>
      </c>
      <c r="AY541" s="1" t="s">
        <v>52</v>
      </c>
      <c r="AZ541" s="1" t="s">
        <v>52</v>
      </c>
    </row>
    <row r="542" spans="1:52" ht="30" customHeight="1">
      <c r="A542" s="20"/>
      <c r="B542" s="20"/>
      <c r="C542" s="20"/>
      <c r="D542" s="20"/>
      <c r="E542" s="22"/>
      <c r="F542" s="25"/>
      <c r="G542" s="22"/>
      <c r="H542" s="25"/>
      <c r="I542" s="22"/>
      <c r="J542" s="25"/>
      <c r="K542" s="22"/>
      <c r="L542" s="25"/>
      <c r="M542" s="20"/>
    </row>
    <row r="543" spans="1:52" ht="30" customHeight="1">
      <c r="A543" s="16" t="s">
        <v>1559</v>
      </c>
      <c r="B543" s="17"/>
      <c r="C543" s="17"/>
      <c r="D543" s="17"/>
      <c r="E543" s="21"/>
      <c r="F543" s="24"/>
      <c r="G543" s="21"/>
      <c r="H543" s="24"/>
      <c r="I543" s="21"/>
      <c r="J543" s="24"/>
      <c r="K543" s="21"/>
      <c r="L543" s="24"/>
      <c r="M543" s="18"/>
      <c r="N543" s="1" t="s">
        <v>376</v>
      </c>
    </row>
    <row r="544" spans="1:52" ht="30" customHeight="1">
      <c r="A544" s="19" t="s">
        <v>1552</v>
      </c>
      <c r="B544" s="19" t="s">
        <v>893</v>
      </c>
      <c r="C544" s="19" t="s">
        <v>894</v>
      </c>
      <c r="D544" s="20">
        <v>0.124</v>
      </c>
      <c r="E544" s="22"/>
      <c r="F544" s="25"/>
      <c r="G544" s="22"/>
      <c r="H544" s="25"/>
      <c r="I544" s="22"/>
      <c r="J544" s="25"/>
      <c r="K544" s="22"/>
      <c r="L544" s="25"/>
      <c r="M544" s="19" t="s">
        <v>52</v>
      </c>
      <c r="N544" s="1" t="s">
        <v>376</v>
      </c>
      <c r="O544" s="1" t="s">
        <v>1553</v>
      </c>
      <c r="P544" s="1" t="s">
        <v>65</v>
      </c>
      <c r="Q544" s="1" t="s">
        <v>65</v>
      </c>
      <c r="R544" s="1" t="s">
        <v>64</v>
      </c>
      <c r="AV544" s="1" t="s">
        <v>52</v>
      </c>
      <c r="AW544" s="1" t="s">
        <v>1560</v>
      </c>
      <c r="AX544" s="1" t="s">
        <v>52</v>
      </c>
      <c r="AY544" s="1" t="s">
        <v>52</v>
      </c>
      <c r="AZ544" s="1" t="s">
        <v>52</v>
      </c>
    </row>
    <row r="545" spans="1:52" ht="30" customHeight="1">
      <c r="A545" s="19" t="s">
        <v>956</v>
      </c>
      <c r="B545" s="19" t="s">
        <v>893</v>
      </c>
      <c r="C545" s="19" t="s">
        <v>894</v>
      </c>
      <c r="D545" s="20">
        <v>0.02</v>
      </c>
      <c r="E545" s="22"/>
      <c r="F545" s="25"/>
      <c r="G545" s="22"/>
      <c r="H545" s="25"/>
      <c r="I545" s="22"/>
      <c r="J545" s="25"/>
      <c r="K545" s="22"/>
      <c r="L545" s="25"/>
      <c r="M545" s="19" t="s">
        <v>52</v>
      </c>
      <c r="N545" s="1" t="s">
        <v>376</v>
      </c>
      <c r="O545" s="1" t="s">
        <v>957</v>
      </c>
      <c r="P545" s="1" t="s">
        <v>65</v>
      </c>
      <c r="Q545" s="1" t="s">
        <v>65</v>
      </c>
      <c r="R545" s="1" t="s">
        <v>64</v>
      </c>
      <c r="AV545" s="1" t="s">
        <v>52</v>
      </c>
      <c r="AW545" s="1" t="s">
        <v>1561</v>
      </c>
      <c r="AX545" s="1" t="s">
        <v>52</v>
      </c>
      <c r="AY545" s="1" t="s">
        <v>52</v>
      </c>
      <c r="AZ545" s="1" t="s">
        <v>52</v>
      </c>
    </row>
    <row r="546" spans="1:52" ht="30" customHeight="1">
      <c r="A546" s="19" t="s">
        <v>897</v>
      </c>
      <c r="B546" s="19" t="s">
        <v>52</v>
      </c>
      <c r="C546" s="19" t="s">
        <v>52</v>
      </c>
      <c r="D546" s="20"/>
      <c r="E546" s="22"/>
      <c r="F546" s="25"/>
      <c r="G546" s="22"/>
      <c r="H546" s="25"/>
      <c r="I546" s="22"/>
      <c r="J546" s="25"/>
      <c r="K546" s="22"/>
      <c r="L546" s="25"/>
      <c r="M546" s="19" t="s">
        <v>52</v>
      </c>
      <c r="N546" s="1" t="s">
        <v>80</v>
      </c>
      <c r="O546" s="1" t="s">
        <v>80</v>
      </c>
      <c r="P546" s="1" t="s">
        <v>52</v>
      </c>
      <c r="Q546" s="1" t="s">
        <v>52</v>
      </c>
      <c r="R546" s="1" t="s">
        <v>52</v>
      </c>
      <c r="AV546" s="1" t="s">
        <v>52</v>
      </c>
      <c r="AW546" s="1" t="s">
        <v>52</v>
      </c>
      <c r="AX546" s="1" t="s">
        <v>52</v>
      </c>
      <c r="AY546" s="1" t="s">
        <v>52</v>
      </c>
      <c r="AZ546" s="1" t="s">
        <v>52</v>
      </c>
    </row>
    <row r="547" spans="1:52" ht="30" customHeight="1">
      <c r="A547" s="20"/>
      <c r="B547" s="20"/>
      <c r="C547" s="20"/>
      <c r="D547" s="20"/>
      <c r="E547" s="22"/>
      <c r="F547" s="25"/>
      <c r="G547" s="22"/>
      <c r="H547" s="25"/>
      <c r="I547" s="22"/>
      <c r="J547" s="25"/>
      <c r="K547" s="22"/>
      <c r="L547" s="25"/>
      <c r="M547" s="20"/>
    </row>
    <row r="548" spans="1:52" ht="30" customHeight="1">
      <c r="A548" s="16" t="s">
        <v>1562</v>
      </c>
      <c r="B548" s="17"/>
      <c r="C548" s="17"/>
      <c r="D548" s="17"/>
      <c r="E548" s="21"/>
      <c r="F548" s="24"/>
      <c r="G548" s="21"/>
      <c r="H548" s="24"/>
      <c r="I548" s="21"/>
      <c r="J548" s="24"/>
      <c r="K548" s="21"/>
      <c r="L548" s="24"/>
      <c r="M548" s="18"/>
      <c r="N548" s="1" t="s">
        <v>384</v>
      </c>
    </row>
    <row r="549" spans="1:52" ht="30" customHeight="1">
      <c r="A549" s="19" t="s">
        <v>1563</v>
      </c>
      <c r="B549" s="19" t="s">
        <v>1564</v>
      </c>
      <c r="C549" s="19" t="s">
        <v>69</v>
      </c>
      <c r="D549" s="20">
        <v>1.1000000000000001</v>
      </c>
      <c r="E549" s="22"/>
      <c r="F549" s="25"/>
      <c r="G549" s="22"/>
      <c r="H549" s="25"/>
      <c r="I549" s="22"/>
      <c r="J549" s="25"/>
      <c r="K549" s="22"/>
      <c r="L549" s="25"/>
      <c r="M549" s="19" t="s">
        <v>52</v>
      </c>
      <c r="N549" s="1" t="s">
        <v>384</v>
      </c>
      <c r="O549" s="1" t="s">
        <v>1565</v>
      </c>
      <c r="P549" s="1" t="s">
        <v>65</v>
      </c>
      <c r="Q549" s="1" t="s">
        <v>65</v>
      </c>
      <c r="R549" s="1" t="s">
        <v>64</v>
      </c>
      <c r="AV549" s="1" t="s">
        <v>52</v>
      </c>
      <c r="AW549" s="1" t="s">
        <v>1566</v>
      </c>
      <c r="AX549" s="1" t="s">
        <v>52</v>
      </c>
      <c r="AY549" s="1" t="s">
        <v>52</v>
      </c>
      <c r="AZ549" s="1" t="s">
        <v>52</v>
      </c>
    </row>
    <row r="550" spans="1:52" ht="30" customHeight="1">
      <c r="A550" s="19" t="s">
        <v>1567</v>
      </c>
      <c r="B550" s="19" t="s">
        <v>1568</v>
      </c>
      <c r="C550" s="19" t="s">
        <v>1168</v>
      </c>
      <c r="D550" s="20">
        <v>1</v>
      </c>
      <c r="E550" s="22"/>
      <c r="F550" s="25"/>
      <c r="G550" s="22"/>
      <c r="H550" s="25"/>
      <c r="I550" s="22"/>
      <c r="J550" s="25"/>
      <c r="K550" s="22"/>
      <c r="L550" s="25"/>
      <c r="M550" s="19" t="s">
        <v>52</v>
      </c>
      <c r="N550" s="1" t="s">
        <v>384</v>
      </c>
      <c r="O550" s="1" t="s">
        <v>1569</v>
      </c>
      <c r="P550" s="1" t="s">
        <v>65</v>
      </c>
      <c r="Q550" s="1" t="s">
        <v>65</v>
      </c>
      <c r="R550" s="1" t="s">
        <v>64</v>
      </c>
      <c r="AV550" s="1" t="s">
        <v>52</v>
      </c>
      <c r="AW550" s="1" t="s">
        <v>1570</v>
      </c>
      <c r="AX550" s="1" t="s">
        <v>52</v>
      </c>
      <c r="AY550" s="1" t="s">
        <v>52</v>
      </c>
      <c r="AZ550" s="1" t="s">
        <v>52</v>
      </c>
    </row>
    <row r="551" spans="1:52" ht="30" customHeight="1">
      <c r="A551" s="19" t="s">
        <v>897</v>
      </c>
      <c r="B551" s="19" t="s">
        <v>52</v>
      </c>
      <c r="C551" s="19" t="s">
        <v>52</v>
      </c>
      <c r="D551" s="20"/>
      <c r="E551" s="22"/>
      <c r="F551" s="25"/>
      <c r="G551" s="22"/>
      <c r="H551" s="25"/>
      <c r="I551" s="22"/>
      <c r="J551" s="25"/>
      <c r="K551" s="22"/>
      <c r="L551" s="25"/>
      <c r="M551" s="19" t="s">
        <v>52</v>
      </c>
      <c r="N551" s="1" t="s">
        <v>80</v>
      </c>
      <c r="O551" s="1" t="s">
        <v>80</v>
      </c>
      <c r="P551" s="1" t="s">
        <v>52</v>
      </c>
      <c r="Q551" s="1" t="s">
        <v>52</v>
      </c>
      <c r="R551" s="1" t="s">
        <v>52</v>
      </c>
      <c r="AV551" s="1" t="s">
        <v>52</v>
      </c>
      <c r="AW551" s="1" t="s">
        <v>52</v>
      </c>
      <c r="AX551" s="1" t="s">
        <v>52</v>
      </c>
      <c r="AY551" s="1" t="s">
        <v>52</v>
      </c>
      <c r="AZ551" s="1" t="s">
        <v>52</v>
      </c>
    </row>
    <row r="552" spans="1:52" ht="30" customHeight="1">
      <c r="A552" s="20"/>
      <c r="B552" s="20"/>
      <c r="C552" s="20"/>
      <c r="D552" s="20"/>
      <c r="E552" s="22"/>
      <c r="F552" s="25"/>
      <c r="G552" s="22"/>
      <c r="H552" s="25"/>
      <c r="I552" s="22"/>
      <c r="J552" s="25"/>
      <c r="K552" s="22"/>
      <c r="L552" s="25"/>
      <c r="M552" s="20"/>
    </row>
    <row r="553" spans="1:52" ht="30" customHeight="1">
      <c r="A553" s="16" t="s">
        <v>1571</v>
      </c>
      <c r="B553" s="17"/>
      <c r="C553" s="17"/>
      <c r="D553" s="17"/>
      <c r="E553" s="21"/>
      <c r="F553" s="24"/>
      <c r="G553" s="21"/>
      <c r="H553" s="24"/>
      <c r="I553" s="21"/>
      <c r="J553" s="24"/>
      <c r="K553" s="21"/>
      <c r="L553" s="24"/>
      <c r="M553" s="18"/>
      <c r="N553" s="1" t="s">
        <v>326</v>
      </c>
    </row>
    <row r="554" spans="1:52" ht="30" customHeight="1">
      <c r="A554" s="19" t="s">
        <v>1572</v>
      </c>
      <c r="B554" s="19" t="s">
        <v>1573</v>
      </c>
      <c r="C554" s="19" t="s">
        <v>1574</v>
      </c>
      <c r="D554" s="20">
        <v>1</v>
      </c>
      <c r="E554" s="22"/>
      <c r="F554" s="25"/>
      <c r="G554" s="22"/>
      <c r="H554" s="25"/>
      <c r="I554" s="22"/>
      <c r="J554" s="25"/>
      <c r="K554" s="22"/>
      <c r="L554" s="25"/>
      <c r="M554" s="19" t="s">
        <v>52</v>
      </c>
      <c r="N554" s="1" t="s">
        <v>326</v>
      </c>
      <c r="O554" s="1" t="s">
        <v>1575</v>
      </c>
      <c r="P554" s="1" t="s">
        <v>65</v>
      </c>
      <c r="Q554" s="1" t="s">
        <v>65</v>
      </c>
      <c r="R554" s="1" t="s">
        <v>64</v>
      </c>
      <c r="AV554" s="1" t="s">
        <v>52</v>
      </c>
      <c r="AW554" s="1" t="s">
        <v>1576</v>
      </c>
      <c r="AX554" s="1" t="s">
        <v>52</v>
      </c>
      <c r="AY554" s="1" t="s">
        <v>52</v>
      </c>
      <c r="AZ554" s="1" t="s">
        <v>52</v>
      </c>
    </row>
    <row r="555" spans="1:52" ht="30" customHeight="1">
      <c r="A555" s="19" t="s">
        <v>1577</v>
      </c>
      <c r="B555" s="19" t="s">
        <v>1578</v>
      </c>
      <c r="C555" s="19" t="s">
        <v>192</v>
      </c>
      <c r="D555" s="20">
        <v>1</v>
      </c>
      <c r="E555" s="22"/>
      <c r="F555" s="25"/>
      <c r="G555" s="22"/>
      <c r="H555" s="25"/>
      <c r="I555" s="22"/>
      <c r="J555" s="25"/>
      <c r="K555" s="22"/>
      <c r="L555" s="25"/>
      <c r="M555" s="19" t="s">
        <v>52</v>
      </c>
      <c r="N555" s="1" t="s">
        <v>326</v>
      </c>
      <c r="O555" s="1" t="s">
        <v>1579</v>
      </c>
      <c r="P555" s="1" t="s">
        <v>65</v>
      </c>
      <c r="Q555" s="1" t="s">
        <v>65</v>
      </c>
      <c r="R555" s="1" t="s">
        <v>64</v>
      </c>
      <c r="AV555" s="1" t="s">
        <v>52</v>
      </c>
      <c r="AW555" s="1" t="s">
        <v>1580</v>
      </c>
      <c r="AX555" s="1" t="s">
        <v>52</v>
      </c>
      <c r="AY555" s="1" t="s">
        <v>52</v>
      </c>
      <c r="AZ555" s="1" t="s">
        <v>52</v>
      </c>
    </row>
    <row r="556" spans="1:52" ht="30" customHeight="1">
      <c r="A556" s="19" t="s">
        <v>1577</v>
      </c>
      <c r="B556" s="19" t="s">
        <v>1581</v>
      </c>
      <c r="C556" s="19" t="s">
        <v>261</v>
      </c>
      <c r="D556" s="20"/>
      <c r="E556" s="22"/>
      <c r="F556" s="25"/>
      <c r="G556" s="22"/>
      <c r="H556" s="25"/>
      <c r="I556" s="22"/>
      <c r="J556" s="25"/>
      <c r="K556" s="22"/>
      <c r="L556" s="25"/>
      <c r="M556" s="19" t="s">
        <v>52</v>
      </c>
      <c r="N556" s="1" t="s">
        <v>326</v>
      </c>
      <c r="O556" s="1" t="s">
        <v>1582</v>
      </c>
      <c r="P556" s="1" t="s">
        <v>65</v>
      </c>
      <c r="Q556" s="1" t="s">
        <v>65</v>
      </c>
      <c r="R556" s="1" t="s">
        <v>64</v>
      </c>
      <c r="AV556" s="1" t="s">
        <v>52</v>
      </c>
      <c r="AW556" s="1" t="s">
        <v>1583</v>
      </c>
      <c r="AX556" s="1" t="s">
        <v>52</v>
      </c>
      <c r="AY556" s="1" t="s">
        <v>52</v>
      </c>
      <c r="AZ556" s="1" t="s">
        <v>52</v>
      </c>
    </row>
    <row r="557" spans="1:52" ht="30" customHeight="1">
      <c r="A557" s="19" t="s">
        <v>897</v>
      </c>
      <c r="B557" s="19" t="s">
        <v>52</v>
      </c>
      <c r="C557" s="19" t="s">
        <v>52</v>
      </c>
      <c r="D557" s="20"/>
      <c r="E557" s="22"/>
      <c r="F557" s="25"/>
      <c r="G557" s="22"/>
      <c r="H557" s="25"/>
      <c r="I557" s="22"/>
      <c r="J557" s="25"/>
      <c r="K557" s="22"/>
      <c r="L557" s="25"/>
      <c r="M557" s="19" t="s">
        <v>52</v>
      </c>
      <c r="N557" s="1" t="s">
        <v>80</v>
      </c>
      <c r="O557" s="1" t="s">
        <v>80</v>
      </c>
      <c r="P557" s="1" t="s">
        <v>52</v>
      </c>
      <c r="Q557" s="1" t="s">
        <v>52</v>
      </c>
      <c r="R557" s="1" t="s">
        <v>52</v>
      </c>
      <c r="AV557" s="1" t="s">
        <v>52</v>
      </c>
      <c r="AW557" s="1" t="s">
        <v>52</v>
      </c>
      <c r="AX557" s="1" t="s">
        <v>52</v>
      </c>
      <c r="AY557" s="1" t="s">
        <v>52</v>
      </c>
      <c r="AZ557" s="1" t="s">
        <v>52</v>
      </c>
    </row>
    <row r="558" spans="1:52" ht="30" customHeight="1">
      <c r="A558" s="20"/>
      <c r="B558" s="20"/>
      <c r="C558" s="20"/>
      <c r="D558" s="20"/>
      <c r="E558" s="22"/>
      <c r="F558" s="25"/>
      <c r="G558" s="22"/>
      <c r="H558" s="25"/>
      <c r="I558" s="22"/>
      <c r="J558" s="25"/>
      <c r="K558" s="22"/>
      <c r="L558" s="25"/>
      <c r="M558" s="20"/>
    </row>
    <row r="559" spans="1:52" ht="30" customHeight="1">
      <c r="A559" s="16" t="s">
        <v>1584</v>
      </c>
      <c r="B559" s="17"/>
      <c r="C559" s="17"/>
      <c r="D559" s="17"/>
      <c r="E559" s="21"/>
      <c r="F559" s="24"/>
      <c r="G559" s="21"/>
      <c r="H559" s="24"/>
      <c r="I559" s="21"/>
      <c r="J559" s="24"/>
      <c r="K559" s="21"/>
      <c r="L559" s="24"/>
      <c r="M559" s="18"/>
      <c r="N559" s="1" t="s">
        <v>330</v>
      </c>
    </row>
    <row r="560" spans="1:52" ht="30" customHeight="1">
      <c r="A560" s="19" t="s">
        <v>1572</v>
      </c>
      <c r="B560" s="19" t="s">
        <v>1573</v>
      </c>
      <c r="C560" s="19" t="s">
        <v>1574</v>
      </c>
      <c r="D560" s="20">
        <v>1</v>
      </c>
      <c r="E560" s="22"/>
      <c r="F560" s="25"/>
      <c r="G560" s="22"/>
      <c r="H560" s="25"/>
      <c r="I560" s="22"/>
      <c r="J560" s="25"/>
      <c r="K560" s="22"/>
      <c r="L560" s="25"/>
      <c r="M560" s="19" t="s">
        <v>52</v>
      </c>
      <c r="N560" s="1" t="s">
        <v>330</v>
      </c>
      <c r="O560" s="1" t="s">
        <v>1575</v>
      </c>
      <c r="P560" s="1" t="s">
        <v>65</v>
      </c>
      <c r="Q560" s="1" t="s">
        <v>65</v>
      </c>
      <c r="R560" s="1" t="s">
        <v>64</v>
      </c>
      <c r="AV560" s="1" t="s">
        <v>52</v>
      </c>
      <c r="AW560" s="1" t="s">
        <v>1585</v>
      </c>
      <c r="AX560" s="1" t="s">
        <v>52</v>
      </c>
      <c r="AY560" s="1" t="s">
        <v>52</v>
      </c>
      <c r="AZ560" s="1" t="s">
        <v>52</v>
      </c>
    </row>
    <row r="561" spans="1:52" ht="30" customHeight="1">
      <c r="A561" s="19" t="s">
        <v>1577</v>
      </c>
      <c r="B561" s="19" t="s">
        <v>1578</v>
      </c>
      <c r="C561" s="19" t="s">
        <v>192</v>
      </c>
      <c r="D561" s="20">
        <v>1</v>
      </c>
      <c r="E561" s="22"/>
      <c r="F561" s="25"/>
      <c r="G561" s="22"/>
      <c r="H561" s="25"/>
      <c r="I561" s="22"/>
      <c r="J561" s="25"/>
      <c r="K561" s="22"/>
      <c r="L561" s="25"/>
      <c r="M561" s="19" t="s">
        <v>52</v>
      </c>
      <c r="N561" s="1" t="s">
        <v>330</v>
      </c>
      <c r="O561" s="1" t="s">
        <v>1579</v>
      </c>
      <c r="P561" s="1" t="s">
        <v>65</v>
      </c>
      <c r="Q561" s="1" t="s">
        <v>65</v>
      </c>
      <c r="R561" s="1" t="s">
        <v>64</v>
      </c>
      <c r="AV561" s="1" t="s">
        <v>52</v>
      </c>
      <c r="AW561" s="1" t="s">
        <v>1586</v>
      </c>
      <c r="AX561" s="1" t="s">
        <v>52</v>
      </c>
      <c r="AY561" s="1" t="s">
        <v>52</v>
      </c>
      <c r="AZ561" s="1" t="s">
        <v>52</v>
      </c>
    </row>
    <row r="562" spans="1:52" ht="30" customHeight="1">
      <c r="A562" s="19" t="s">
        <v>1577</v>
      </c>
      <c r="B562" s="19" t="s">
        <v>1581</v>
      </c>
      <c r="C562" s="19" t="s">
        <v>261</v>
      </c>
      <c r="D562" s="20">
        <v>1</v>
      </c>
      <c r="E562" s="22"/>
      <c r="F562" s="25"/>
      <c r="G562" s="22"/>
      <c r="H562" s="25"/>
      <c r="I562" s="22"/>
      <c r="J562" s="25"/>
      <c r="K562" s="22"/>
      <c r="L562" s="25"/>
      <c r="M562" s="19" t="s">
        <v>52</v>
      </c>
      <c r="N562" s="1" t="s">
        <v>330</v>
      </c>
      <c r="O562" s="1" t="s">
        <v>1582</v>
      </c>
      <c r="P562" s="1" t="s">
        <v>65</v>
      </c>
      <c r="Q562" s="1" t="s">
        <v>65</v>
      </c>
      <c r="R562" s="1" t="s">
        <v>64</v>
      </c>
      <c r="AV562" s="1" t="s">
        <v>52</v>
      </c>
      <c r="AW562" s="1" t="s">
        <v>1587</v>
      </c>
      <c r="AX562" s="1" t="s">
        <v>52</v>
      </c>
      <c r="AY562" s="1" t="s">
        <v>52</v>
      </c>
      <c r="AZ562" s="1" t="s">
        <v>52</v>
      </c>
    </row>
    <row r="563" spans="1:52" ht="30" customHeight="1">
      <c r="A563" s="19" t="s">
        <v>897</v>
      </c>
      <c r="B563" s="19" t="s">
        <v>52</v>
      </c>
      <c r="C563" s="19" t="s">
        <v>52</v>
      </c>
      <c r="D563" s="20"/>
      <c r="E563" s="22"/>
      <c r="F563" s="25"/>
      <c r="G563" s="22"/>
      <c r="H563" s="25"/>
      <c r="I563" s="22"/>
      <c r="J563" s="25"/>
      <c r="K563" s="22"/>
      <c r="L563" s="25"/>
      <c r="M563" s="19" t="s">
        <v>52</v>
      </c>
      <c r="N563" s="1" t="s">
        <v>80</v>
      </c>
      <c r="O563" s="1" t="s">
        <v>80</v>
      </c>
      <c r="P563" s="1" t="s">
        <v>52</v>
      </c>
      <c r="Q563" s="1" t="s">
        <v>52</v>
      </c>
      <c r="R563" s="1" t="s">
        <v>52</v>
      </c>
      <c r="AV563" s="1" t="s">
        <v>52</v>
      </c>
      <c r="AW563" s="1" t="s">
        <v>52</v>
      </c>
      <c r="AX563" s="1" t="s">
        <v>52</v>
      </c>
      <c r="AY563" s="1" t="s">
        <v>52</v>
      </c>
      <c r="AZ563" s="1" t="s">
        <v>52</v>
      </c>
    </row>
    <row r="564" spans="1:52" ht="30" customHeight="1">
      <c r="A564" s="20"/>
      <c r="B564" s="20"/>
      <c r="C564" s="20"/>
      <c r="D564" s="20"/>
      <c r="E564" s="22"/>
      <c r="F564" s="25"/>
      <c r="G564" s="22"/>
      <c r="H564" s="25"/>
      <c r="I564" s="22"/>
      <c r="J564" s="25"/>
      <c r="K564" s="22"/>
      <c r="L564" s="25"/>
      <c r="M564" s="20"/>
    </row>
    <row r="565" spans="1:52" ht="30" customHeight="1">
      <c r="A565" s="16" t="s">
        <v>1588</v>
      </c>
      <c r="B565" s="17"/>
      <c r="C565" s="17"/>
      <c r="D565" s="17"/>
      <c r="E565" s="21"/>
      <c r="F565" s="24"/>
      <c r="G565" s="21"/>
      <c r="H565" s="24"/>
      <c r="I565" s="21"/>
      <c r="J565" s="24"/>
      <c r="K565" s="21"/>
      <c r="L565" s="24"/>
      <c r="M565" s="18"/>
      <c r="N565" s="1" t="s">
        <v>334</v>
      </c>
    </row>
    <row r="566" spans="1:52" ht="30" customHeight="1">
      <c r="A566" s="19" t="s">
        <v>1572</v>
      </c>
      <c r="B566" s="19" t="s">
        <v>1573</v>
      </c>
      <c r="C566" s="19" t="s">
        <v>1574</v>
      </c>
      <c r="D566" s="20">
        <v>1</v>
      </c>
      <c r="E566" s="22"/>
      <c r="F566" s="25"/>
      <c r="G566" s="22"/>
      <c r="H566" s="25"/>
      <c r="I566" s="22"/>
      <c r="J566" s="25"/>
      <c r="K566" s="22"/>
      <c r="L566" s="25"/>
      <c r="M566" s="19" t="s">
        <v>52</v>
      </c>
      <c r="N566" s="1" t="s">
        <v>334</v>
      </c>
      <c r="O566" s="1" t="s">
        <v>1575</v>
      </c>
      <c r="P566" s="1" t="s">
        <v>65</v>
      </c>
      <c r="Q566" s="1" t="s">
        <v>65</v>
      </c>
      <c r="R566" s="1" t="s">
        <v>64</v>
      </c>
      <c r="AV566" s="1" t="s">
        <v>52</v>
      </c>
      <c r="AW566" s="1" t="s">
        <v>1589</v>
      </c>
      <c r="AX566" s="1" t="s">
        <v>52</v>
      </c>
      <c r="AY566" s="1" t="s">
        <v>52</v>
      </c>
      <c r="AZ566" s="1" t="s">
        <v>52</v>
      </c>
    </row>
    <row r="567" spans="1:52" ht="30" customHeight="1">
      <c r="A567" s="19" t="s">
        <v>1577</v>
      </c>
      <c r="B567" s="19" t="s">
        <v>1578</v>
      </c>
      <c r="C567" s="19" t="s">
        <v>192</v>
      </c>
      <c r="D567" s="20">
        <v>1</v>
      </c>
      <c r="E567" s="22"/>
      <c r="F567" s="25"/>
      <c r="G567" s="22"/>
      <c r="H567" s="25"/>
      <c r="I567" s="22"/>
      <c r="J567" s="25"/>
      <c r="K567" s="22"/>
      <c r="L567" s="25"/>
      <c r="M567" s="19" t="s">
        <v>52</v>
      </c>
      <c r="N567" s="1" t="s">
        <v>334</v>
      </c>
      <c r="O567" s="1" t="s">
        <v>1579</v>
      </c>
      <c r="P567" s="1" t="s">
        <v>65</v>
      </c>
      <c r="Q567" s="1" t="s">
        <v>65</v>
      </c>
      <c r="R567" s="1" t="s">
        <v>64</v>
      </c>
      <c r="AV567" s="1" t="s">
        <v>52</v>
      </c>
      <c r="AW567" s="1" t="s">
        <v>1590</v>
      </c>
      <c r="AX567" s="1" t="s">
        <v>52</v>
      </c>
      <c r="AY567" s="1" t="s">
        <v>52</v>
      </c>
      <c r="AZ567" s="1" t="s">
        <v>52</v>
      </c>
    </row>
    <row r="568" spans="1:52" ht="30" customHeight="1">
      <c r="A568" s="19" t="s">
        <v>1577</v>
      </c>
      <c r="B568" s="19" t="s">
        <v>1581</v>
      </c>
      <c r="C568" s="19" t="s">
        <v>261</v>
      </c>
      <c r="D568" s="20">
        <v>-1.5</v>
      </c>
      <c r="E568" s="22"/>
      <c r="F568" s="25"/>
      <c r="G568" s="22"/>
      <c r="H568" s="25"/>
      <c r="I568" s="22"/>
      <c r="J568" s="25"/>
      <c r="K568" s="22"/>
      <c r="L568" s="25"/>
      <c r="M568" s="19" t="s">
        <v>52</v>
      </c>
      <c r="N568" s="1" t="s">
        <v>334</v>
      </c>
      <c r="O568" s="1" t="s">
        <v>1582</v>
      </c>
      <c r="P568" s="1" t="s">
        <v>65</v>
      </c>
      <c r="Q568" s="1" t="s">
        <v>65</v>
      </c>
      <c r="R568" s="1" t="s">
        <v>64</v>
      </c>
      <c r="AV568" s="1" t="s">
        <v>52</v>
      </c>
      <c r="AW568" s="1" t="s">
        <v>1591</v>
      </c>
      <c r="AX568" s="1" t="s">
        <v>52</v>
      </c>
      <c r="AY568" s="1" t="s">
        <v>52</v>
      </c>
      <c r="AZ568" s="1" t="s">
        <v>52</v>
      </c>
    </row>
    <row r="569" spans="1:52" ht="30" customHeight="1">
      <c r="A569" s="19" t="s">
        <v>897</v>
      </c>
      <c r="B569" s="19" t="s">
        <v>52</v>
      </c>
      <c r="C569" s="19" t="s">
        <v>52</v>
      </c>
      <c r="D569" s="20"/>
      <c r="E569" s="22"/>
      <c r="F569" s="25"/>
      <c r="G569" s="22"/>
      <c r="H569" s="25"/>
      <c r="I569" s="22"/>
      <c r="J569" s="25"/>
      <c r="K569" s="22"/>
      <c r="L569" s="25"/>
      <c r="M569" s="19" t="s">
        <v>52</v>
      </c>
      <c r="N569" s="1" t="s">
        <v>80</v>
      </c>
      <c r="O569" s="1" t="s">
        <v>80</v>
      </c>
      <c r="P569" s="1" t="s">
        <v>52</v>
      </c>
      <c r="Q569" s="1" t="s">
        <v>52</v>
      </c>
      <c r="R569" s="1" t="s">
        <v>52</v>
      </c>
      <c r="AV569" s="1" t="s">
        <v>52</v>
      </c>
      <c r="AW569" s="1" t="s">
        <v>52</v>
      </c>
      <c r="AX569" s="1" t="s">
        <v>52</v>
      </c>
      <c r="AY569" s="1" t="s">
        <v>52</v>
      </c>
      <c r="AZ569" s="1" t="s">
        <v>52</v>
      </c>
    </row>
    <row r="570" spans="1:52" ht="30" customHeight="1">
      <c r="A570" s="20"/>
      <c r="B570" s="20"/>
      <c r="C570" s="20"/>
      <c r="D570" s="20"/>
      <c r="E570" s="22"/>
      <c r="F570" s="25"/>
      <c r="G570" s="22"/>
      <c r="H570" s="25"/>
      <c r="I570" s="22"/>
      <c r="J570" s="25"/>
      <c r="K570" s="22"/>
      <c r="L570" s="25"/>
      <c r="M570" s="20"/>
    </row>
    <row r="571" spans="1:52" ht="30" customHeight="1">
      <c r="A571" s="16" t="s">
        <v>1592</v>
      </c>
      <c r="B571" s="17"/>
      <c r="C571" s="17"/>
      <c r="D571" s="17"/>
      <c r="E571" s="21"/>
      <c r="F571" s="24"/>
      <c r="G571" s="21"/>
      <c r="H571" s="24"/>
      <c r="I571" s="21"/>
      <c r="J571" s="24"/>
      <c r="K571" s="21"/>
      <c r="L571" s="24"/>
      <c r="M571" s="18"/>
      <c r="N571" s="1" t="s">
        <v>338</v>
      </c>
    </row>
    <row r="572" spans="1:52" ht="30" customHeight="1">
      <c r="A572" s="19" t="s">
        <v>1572</v>
      </c>
      <c r="B572" s="19" t="s">
        <v>1573</v>
      </c>
      <c r="C572" s="19" t="s">
        <v>1574</v>
      </c>
      <c r="D572" s="20">
        <v>1</v>
      </c>
      <c r="E572" s="22"/>
      <c r="F572" s="25"/>
      <c r="G572" s="22"/>
      <c r="H572" s="25"/>
      <c r="I572" s="22"/>
      <c r="J572" s="25"/>
      <c r="K572" s="22"/>
      <c r="L572" s="25"/>
      <c r="M572" s="19" t="s">
        <v>52</v>
      </c>
      <c r="N572" s="1" t="s">
        <v>338</v>
      </c>
      <c r="O572" s="1" t="s">
        <v>1575</v>
      </c>
      <c r="P572" s="1" t="s">
        <v>65</v>
      </c>
      <c r="Q572" s="1" t="s">
        <v>65</v>
      </c>
      <c r="R572" s="1" t="s">
        <v>64</v>
      </c>
      <c r="AV572" s="1" t="s">
        <v>52</v>
      </c>
      <c r="AW572" s="1" t="s">
        <v>1593</v>
      </c>
      <c r="AX572" s="1" t="s">
        <v>52</v>
      </c>
      <c r="AY572" s="1" t="s">
        <v>52</v>
      </c>
      <c r="AZ572" s="1" t="s">
        <v>52</v>
      </c>
    </row>
    <row r="573" spans="1:52" ht="30" customHeight="1">
      <c r="A573" s="19" t="s">
        <v>1577</v>
      </c>
      <c r="B573" s="19" t="s">
        <v>1578</v>
      </c>
      <c r="C573" s="19" t="s">
        <v>192</v>
      </c>
      <c r="D573" s="20">
        <v>1</v>
      </c>
      <c r="E573" s="22"/>
      <c r="F573" s="25"/>
      <c r="G573" s="22"/>
      <c r="H573" s="25"/>
      <c r="I573" s="22"/>
      <c r="J573" s="25"/>
      <c r="K573" s="22"/>
      <c r="L573" s="25"/>
      <c r="M573" s="19" t="s">
        <v>52</v>
      </c>
      <c r="N573" s="1" t="s">
        <v>338</v>
      </c>
      <c r="O573" s="1" t="s">
        <v>1579</v>
      </c>
      <c r="P573" s="1" t="s">
        <v>65</v>
      </c>
      <c r="Q573" s="1" t="s">
        <v>65</v>
      </c>
      <c r="R573" s="1" t="s">
        <v>64</v>
      </c>
      <c r="AV573" s="1" t="s">
        <v>52</v>
      </c>
      <c r="AW573" s="1" t="s">
        <v>1594</v>
      </c>
      <c r="AX573" s="1" t="s">
        <v>52</v>
      </c>
      <c r="AY573" s="1" t="s">
        <v>52</v>
      </c>
      <c r="AZ573" s="1" t="s">
        <v>52</v>
      </c>
    </row>
    <row r="574" spans="1:52" ht="30" customHeight="1">
      <c r="A574" s="19" t="s">
        <v>1577</v>
      </c>
      <c r="B574" s="19" t="s">
        <v>1581</v>
      </c>
      <c r="C574" s="19" t="s">
        <v>261</v>
      </c>
      <c r="D574" s="20">
        <v>0.5</v>
      </c>
      <c r="E574" s="22"/>
      <c r="F574" s="25"/>
      <c r="G574" s="22"/>
      <c r="H574" s="25"/>
      <c r="I574" s="22"/>
      <c r="J574" s="25"/>
      <c r="K574" s="22"/>
      <c r="L574" s="25"/>
      <c r="M574" s="19" t="s">
        <v>52</v>
      </c>
      <c r="N574" s="1" t="s">
        <v>338</v>
      </c>
      <c r="O574" s="1" t="s">
        <v>1582</v>
      </c>
      <c r="P574" s="1" t="s">
        <v>65</v>
      </c>
      <c r="Q574" s="1" t="s">
        <v>65</v>
      </c>
      <c r="R574" s="1" t="s">
        <v>64</v>
      </c>
      <c r="AV574" s="1" t="s">
        <v>52</v>
      </c>
      <c r="AW574" s="1" t="s">
        <v>1595</v>
      </c>
      <c r="AX574" s="1" t="s">
        <v>52</v>
      </c>
      <c r="AY574" s="1" t="s">
        <v>52</v>
      </c>
      <c r="AZ574" s="1" t="s">
        <v>52</v>
      </c>
    </row>
    <row r="575" spans="1:52" ht="30" customHeight="1">
      <c r="A575" s="19" t="s">
        <v>897</v>
      </c>
      <c r="B575" s="19" t="s">
        <v>52</v>
      </c>
      <c r="C575" s="19" t="s">
        <v>52</v>
      </c>
      <c r="D575" s="20"/>
      <c r="E575" s="22"/>
      <c r="F575" s="25"/>
      <c r="G575" s="22"/>
      <c r="H575" s="25"/>
      <c r="I575" s="22"/>
      <c r="J575" s="25"/>
      <c r="K575" s="22"/>
      <c r="L575" s="25"/>
      <c r="M575" s="19" t="s">
        <v>52</v>
      </c>
      <c r="N575" s="1" t="s">
        <v>80</v>
      </c>
      <c r="O575" s="1" t="s">
        <v>80</v>
      </c>
      <c r="P575" s="1" t="s">
        <v>52</v>
      </c>
      <c r="Q575" s="1" t="s">
        <v>52</v>
      </c>
      <c r="R575" s="1" t="s">
        <v>52</v>
      </c>
      <c r="AV575" s="1" t="s">
        <v>52</v>
      </c>
      <c r="AW575" s="1" t="s">
        <v>52</v>
      </c>
      <c r="AX575" s="1" t="s">
        <v>52</v>
      </c>
      <c r="AY575" s="1" t="s">
        <v>52</v>
      </c>
      <c r="AZ575" s="1" t="s">
        <v>52</v>
      </c>
    </row>
    <row r="576" spans="1:52" ht="30" customHeight="1">
      <c r="A576" s="20"/>
      <c r="B576" s="20"/>
      <c r="C576" s="20"/>
      <c r="D576" s="20"/>
      <c r="E576" s="22"/>
      <c r="F576" s="25"/>
      <c r="G576" s="22"/>
      <c r="H576" s="25"/>
      <c r="I576" s="22"/>
      <c r="J576" s="25"/>
      <c r="K576" s="22"/>
      <c r="L576" s="25"/>
      <c r="M576" s="20"/>
    </row>
    <row r="577" spans="1:52" ht="30" customHeight="1">
      <c r="A577" s="16" t="s">
        <v>1596</v>
      </c>
      <c r="B577" s="17"/>
      <c r="C577" s="17"/>
      <c r="D577" s="17"/>
      <c r="E577" s="21"/>
      <c r="F577" s="24"/>
      <c r="G577" s="21"/>
      <c r="H577" s="24"/>
      <c r="I577" s="21"/>
      <c r="J577" s="24"/>
      <c r="K577" s="21"/>
      <c r="L577" s="24"/>
      <c r="M577" s="18"/>
      <c r="N577" s="1" t="s">
        <v>342</v>
      </c>
    </row>
    <row r="578" spans="1:52" ht="30" customHeight="1">
      <c r="A578" s="19" t="s">
        <v>1572</v>
      </c>
      <c r="B578" s="19" t="s">
        <v>1573</v>
      </c>
      <c r="C578" s="19" t="s">
        <v>1574</v>
      </c>
      <c r="D578" s="20">
        <v>1</v>
      </c>
      <c r="E578" s="22"/>
      <c r="F578" s="25"/>
      <c r="G578" s="22"/>
      <c r="H578" s="25"/>
      <c r="I578" s="22"/>
      <c r="J578" s="25"/>
      <c r="K578" s="22"/>
      <c r="L578" s="25"/>
      <c r="M578" s="19" t="s">
        <v>52</v>
      </c>
      <c r="N578" s="1" t="s">
        <v>342</v>
      </c>
      <c r="O578" s="1" t="s">
        <v>1575</v>
      </c>
      <c r="P578" s="1" t="s">
        <v>65</v>
      </c>
      <c r="Q578" s="1" t="s">
        <v>65</v>
      </c>
      <c r="R578" s="1" t="s">
        <v>64</v>
      </c>
      <c r="AV578" s="1" t="s">
        <v>52</v>
      </c>
      <c r="AW578" s="1" t="s">
        <v>1597</v>
      </c>
      <c r="AX578" s="1" t="s">
        <v>52</v>
      </c>
      <c r="AY578" s="1" t="s">
        <v>52</v>
      </c>
      <c r="AZ578" s="1" t="s">
        <v>52</v>
      </c>
    </row>
    <row r="579" spans="1:52" ht="30" customHeight="1">
      <c r="A579" s="19" t="s">
        <v>1577</v>
      </c>
      <c r="B579" s="19" t="s">
        <v>1578</v>
      </c>
      <c r="C579" s="19" t="s">
        <v>192</v>
      </c>
      <c r="D579" s="20">
        <v>1</v>
      </c>
      <c r="E579" s="22"/>
      <c r="F579" s="25"/>
      <c r="G579" s="22"/>
      <c r="H579" s="25"/>
      <c r="I579" s="22"/>
      <c r="J579" s="25"/>
      <c r="K579" s="22"/>
      <c r="L579" s="25"/>
      <c r="M579" s="19" t="s">
        <v>52</v>
      </c>
      <c r="N579" s="1" t="s">
        <v>342</v>
      </c>
      <c r="O579" s="1" t="s">
        <v>1579</v>
      </c>
      <c r="P579" s="1" t="s">
        <v>65</v>
      </c>
      <c r="Q579" s="1" t="s">
        <v>65</v>
      </c>
      <c r="R579" s="1" t="s">
        <v>64</v>
      </c>
      <c r="AV579" s="1" t="s">
        <v>52</v>
      </c>
      <c r="AW579" s="1" t="s">
        <v>1598</v>
      </c>
      <c r="AX579" s="1" t="s">
        <v>52</v>
      </c>
      <c r="AY579" s="1" t="s">
        <v>52</v>
      </c>
      <c r="AZ579" s="1" t="s">
        <v>52</v>
      </c>
    </row>
    <row r="580" spans="1:52" ht="30" customHeight="1">
      <c r="A580" s="19" t="s">
        <v>1577</v>
      </c>
      <c r="B580" s="19" t="s">
        <v>1581</v>
      </c>
      <c r="C580" s="19" t="s">
        <v>261</v>
      </c>
      <c r="D580" s="20">
        <v>-4</v>
      </c>
      <c r="E580" s="22"/>
      <c r="F580" s="25"/>
      <c r="G580" s="22"/>
      <c r="H580" s="25"/>
      <c r="I580" s="22"/>
      <c r="J580" s="25"/>
      <c r="K580" s="22"/>
      <c r="L580" s="25"/>
      <c r="M580" s="19" t="s">
        <v>52</v>
      </c>
      <c r="N580" s="1" t="s">
        <v>342</v>
      </c>
      <c r="O580" s="1" t="s">
        <v>1582</v>
      </c>
      <c r="P580" s="1" t="s">
        <v>65</v>
      </c>
      <c r="Q580" s="1" t="s">
        <v>65</v>
      </c>
      <c r="R580" s="1" t="s">
        <v>64</v>
      </c>
      <c r="AV580" s="1" t="s">
        <v>52</v>
      </c>
      <c r="AW580" s="1" t="s">
        <v>1599</v>
      </c>
      <c r="AX580" s="1" t="s">
        <v>52</v>
      </c>
      <c r="AY580" s="1" t="s">
        <v>52</v>
      </c>
      <c r="AZ580" s="1" t="s">
        <v>52</v>
      </c>
    </row>
    <row r="581" spans="1:52" ht="30" customHeight="1">
      <c r="A581" s="19" t="s">
        <v>897</v>
      </c>
      <c r="B581" s="19" t="s">
        <v>52</v>
      </c>
      <c r="C581" s="19" t="s">
        <v>52</v>
      </c>
      <c r="D581" s="20"/>
      <c r="E581" s="22"/>
      <c r="F581" s="25"/>
      <c r="G581" s="22"/>
      <c r="H581" s="25"/>
      <c r="I581" s="22"/>
      <c r="J581" s="25"/>
      <c r="K581" s="22"/>
      <c r="L581" s="25"/>
      <c r="M581" s="19" t="s">
        <v>52</v>
      </c>
      <c r="N581" s="1" t="s">
        <v>80</v>
      </c>
      <c r="O581" s="1" t="s">
        <v>80</v>
      </c>
      <c r="P581" s="1" t="s">
        <v>52</v>
      </c>
      <c r="Q581" s="1" t="s">
        <v>52</v>
      </c>
      <c r="R581" s="1" t="s">
        <v>52</v>
      </c>
      <c r="AV581" s="1" t="s">
        <v>52</v>
      </c>
      <c r="AW581" s="1" t="s">
        <v>52</v>
      </c>
      <c r="AX581" s="1" t="s">
        <v>52</v>
      </c>
      <c r="AY581" s="1" t="s">
        <v>52</v>
      </c>
      <c r="AZ581" s="1" t="s">
        <v>52</v>
      </c>
    </row>
    <row r="582" spans="1:52" ht="30" customHeight="1">
      <c r="A582" s="20"/>
      <c r="B582" s="20"/>
      <c r="C582" s="20"/>
      <c r="D582" s="20"/>
      <c r="E582" s="22"/>
      <c r="F582" s="25"/>
      <c r="G582" s="22"/>
      <c r="H582" s="25"/>
      <c r="I582" s="22"/>
      <c r="J582" s="25"/>
      <c r="K582" s="22"/>
      <c r="L582" s="25"/>
      <c r="M582" s="20"/>
    </row>
    <row r="583" spans="1:52" ht="30" customHeight="1">
      <c r="A583" s="16" t="s">
        <v>1600</v>
      </c>
      <c r="B583" s="17"/>
      <c r="C583" s="17"/>
      <c r="D583" s="17"/>
      <c r="E583" s="21"/>
      <c r="F583" s="24"/>
      <c r="G583" s="21"/>
      <c r="H583" s="24"/>
      <c r="I583" s="21"/>
      <c r="J583" s="24"/>
      <c r="K583" s="21"/>
      <c r="L583" s="24"/>
      <c r="M583" s="18"/>
      <c r="N583" s="1" t="s">
        <v>380</v>
      </c>
    </row>
    <row r="584" spans="1:52" ht="30" customHeight="1">
      <c r="A584" s="19" t="s">
        <v>1183</v>
      </c>
      <c r="B584" s="19" t="s">
        <v>1184</v>
      </c>
      <c r="C584" s="19" t="s">
        <v>886</v>
      </c>
      <c r="D584" s="20">
        <v>0.03</v>
      </c>
      <c r="E584" s="22"/>
      <c r="F584" s="25"/>
      <c r="G584" s="22"/>
      <c r="H584" s="25"/>
      <c r="I584" s="22"/>
      <c r="J584" s="25"/>
      <c r="K584" s="22"/>
      <c r="L584" s="25"/>
      <c r="M584" s="19" t="s">
        <v>52</v>
      </c>
      <c r="N584" s="1" t="s">
        <v>380</v>
      </c>
      <c r="O584" s="1" t="s">
        <v>1185</v>
      </c>
      <c r="P584" s="1" t="s">
        <v>65</v>
      </c>
      <c r="Q584" s="1" t="s">
        <v>65</v>
      </c>
      <c r="R584" s="1" t="s">
        <v>64</v>
      </c>
      <c r="AV584" s="1" t="s">
        <v>52</v>
      </c>
      <c r="AW584" s="1" t="s">
        <v>1601</v>
      </c>
      <c r="AX584" s="1" t="s">
        <v>52</v>
      </c>
      <c r="AY584" s="1" t="s">
        <v>52</v>
      </c>
      <c r="AZ584" s="1" t="s">
        <v>52</v>
      </c>
    </row>
    <row r="585" spans="1:52" ht="30" customHeight="1">
      <c r="A585" s="19" t="s">
        <v>897</v>
      </c>
      <c r="B585" s="19" t="s">
        <v>52</v>
      </c>
      <c r="C585" s="19" t="s">
        <v>52</v>
      </c>
      <c r="D585" s="20"/>
      <c r="E585" s="22"/>
      <c r="F585" s="25"/>
      <c r="G585" s="22"/>
      <c r="H585" s="25"/>
      <c r="I585" s="22"/>
      <c r="J585" s="25"/>
      <c r="K585" s="22"/>
      <c r="L585" s="25"/>
      <c r="M585" s="19" t="s">
        <v>52</v>
      </c>
      <c r="N585" s="1" t="s">
        <v>80</v>
      </c>
      <c r="O585" s="1" t="s">
        <v>80</v>
      </c>
      <c r="P585" s="1" t="s">
        <v>52</v>
      </c>
      <c r="Q585" s="1" t="s">
        <v>52</v>
      </c>
      <c r="R585" s="1" t="s">
        <v>52</v>
      </c>
      <c r="AV585" s="1" t="s">
        <v>52</v>
      </c>
      <c r="AW585" s="1" t="s">
        <v>52</v>
      </c>
      <c r="AX585" s="1" t="s">
        <v>52</v>
      </c>
      <c r="AY585" s="1" t="s">
        <v>52</v>
      </c>
      <c r="AZ585" s="1" t="s">
        <v>52</v>
      </c>
    </row>
    <row r="586" spans="1:52" ht="30" customHeight="1">
      <c r="A586" s="20"/>
      <c r="B586" s="20"/>
      <c r="C586" s="20"/>
      <c r="D586" s="20"/>
      <c r="E586" s="22"/>
      <c r="F586" s="25"/>
      <c r="G586" s="22"/>
      <c r="H586" s="25"/>
      <c r="I586" s="22"/>
      <c r="J586" s="25"/>
      <c r="K586" s="22"/>
      <c r="L586" s="25"/>
      <c r="M586" s="20"/>
    </row>
    <row r="587" spans="1:52" ht="30" customHeight="1">
      <c r="A587" s="16" t="s">
        <v>1602</v>
      </c>
      <c r="B587" s="17"/>
      <c r="C587" s="17"/>
      <c r="D587" s="17"/>
      <c r="E587" s="21"/>
      <c r="F587" s="24"/>
      <c r="G587" s="21"/>
      <c r="H587" s="24"/>
      <c r="I587" s="21"/>
      <c r="J587" s="24"/>
      <c r="K587" s="21"/>
      <c r="L587" s="24"/>
      <c r="M587" s="18"/>
      <c r="N587" s="1" t="s">
        <v>1603</v>
      </c>
    </row>
    <row r="588" spans="1:52" ht="30" customHeight="1">
      <c r="A588" s="19" t="s">
        <v>1605</v>
      </c>
      <c r="B588" s="19" t="s">
        <v>1606</v>
      </c>
      <c r="C588" s="19" t="s">
        <v>1607</v>
      </c>
      <c r="D588" s="20">
        <v>2.1749999999999998</v>
      </c>
      <c r="E588" s="22"/>
      <c r="F588" s="25"/>
      <c r="G588" s="22"/>
      <c r="H588" s="25"/>
      <c r="I588" s="22"/>
      <c r="J588" s="25"/>
      <c r="K588" s="22"/>
      <c r="L588" s="25"/>
      <c r="M588" s="19" t="s">
        <v>52</v>
      </c>
      <c r="N588" s="1" t="s">
        <v>1603</v>
      </c>
      <c r="O588" s="1" t="s">
        <v>1608</v>
      </c>
      <c r="P588" s="1" t="s">
        <v>65</v>
      </c>
      <c r="Q588" s="1" t="s">
        <v>65</v>
      </c>
      <c r="R588" s="1" t="s">
        <v>64</v>
      </c>
      <c r="AV588" s="1" t="s">
        <v>52</v>
      </c>
      <c r="AW588" s="1" t="s">
        <v>1609</v>
      </c>
      <c r="AX588" s="1" t="s">
        <v>52</v>
      </c>
      <c r="AY588" s="1" t="s">
        <v>52</v>
      </c>
      <c r="AZ588" s="1" t="s">
        <v>52</v>
      </c>
    </row>
    <row r="589" spans="1:52" ht="30" customHeight="1">
      <c r="A589" s="19" t="s">
        <v>1610</v>
      </c>
      <c r="B589" s="19" t="s">
        <v>1611</v>
      </c>
      <c r="C589" s="19" t="s">
        <v>69</v>
      </c>
      <c r="D589" s="20">
        <v>1.05</v>
      </c>
      <c r="E589" s="22"/>
      <c r="F589" s="25"/>
      <c r="G589" s="22"/>
      <c r="H589" s="25"/>
      <c r="I589" s="22"/>
      <c r="J589" s="25"/>
      <c r="K589" s="22"/>
      <c r="L589" s="25"/>
      <c r="M589" s="19" t="s">
        <v>52</v>
      </c>
      <c r="N589" s="1" t="s">
        <v>1603</v>
      </c>
      <c r="O589" s="1" t="s">
        <v>1612</v>
      </c>
      <c r="P589" s="1" t="s">
        <v>65</v>
      </c>
      <c r="Q589" s="1" t="s">
        <v>65</v>
      </c>
      <c r="R589" s="1" t="s">
        <v>64</v>
      </c>
      <c r="AV589" s="1" t="s">
        <v>52</v>
      </c>
      <c r="AW589" s="1" t="s">
        <v>1613</v>
      </c>
      <c r="AX589" s="1" t="s">
        <v>52</v>
      </c>
      <c r="AY589" s="1" t="s">
        <v>52</v>
      </c>
      <c r="AZ589" s="1" t="s">
        <v>52</v>
      </c>
    </row>
    <row r="590" spans="1:52" ht="30" customHeight="1">
      <c r="A590" s="19" t="s">
        <v>1614</v>
      </c>
      <c r="B590" s="19" t="s">
        <v>1615</v>
      </c>
      <c r="C590" s="19" t="s">
        <v>778</v>
      </c>
      <c r="D590" s="20">
        <v>0.27</v>
      </c>
      <c r="E590" s="22"/>
      <c r="F590" s="25"/>
      <c r="G590" s="22"/>
      <c r="H590" s="25"/>
      <c r="I590" s="22"/>
      <c r="J590" s="25"/>
      <c r="K590" s="22"/>
      <c r="L590" s="25"/>
      <c r="M590" s="19" t="s">
        <v>52</v>
      </c>
      <c r="N590" s="1" t="s">
        <v>1603</v>
      </c>
      <c r="O590" s="1" t="s">
        <v>1616</v>
      </c>
      <c r="P590" s="1" t="s">
        <v>65</v>
      </c>
      <c r="Q590" s="1" t="s">
        <v>65</v>
      </c>
      <c r="R590" s="1" t="s">
        <v>64</v>
      </c>
      <c r="AV590" s="1" t="s">
        <v>52</v>
      </c>
      <c r="AW590" s="1" t="s">
        <v>1617</v>
      </c>
      <c r="AX590" s="1" t="s">
        <v>52</v>
      </c>
      <c r="AY590" s="1" t="s">
        <v>52</v>
      </c>
      <c r="AZ590" s="1" t="s">
        <v>52</v>
      </c>
    </row>
    <row r="591" spans="1:52" ht="30" customHeight="1">
      <c r="A591" s="19" t="s">
        <v>1618</v>
      </c>
      <c r="B591" s="19" t="s">
        <v>1619</v>
      </c>
      <c r="C591" s="19" t="s">
        <v>69</v>
      </c>
      <c r="D591" s="20">
        <v>1</v>
      </c>
      <c r="E591" s="22"/>
      <c r="F591" s="25"/>
      <c r="G591" s="22"/>
      <c r="H591" s="25"/>
      <c r="I591" s="22"/>
      <c r="J591" s="25"/>
      <c r="K591" s="22"/>
      <c r="L591" s="25"/>
      <c r="M591" s="19" t="s">
        <v>1620</v>
      </c>
      <c r="N591" s="1" t="s">
        <v>1603</v>
      </c>
      <c r="O591" s="1" t="s">
        <v>1621</v>
      </c>
      <c r="P591" s="1" t="s">
        <v>64</v>
      </c>
      <c r="Q591" s="1" t="s">
        <v>65</v>
      </c>
      <c r="R591" s="1" t="s">
        <v>65</v>
      </c>
      <c r="AV591" s="1" t="s">
        <v>52</v>
      </c>
      <c r="AW591" s="1" t="s">
        <v>1622</v>
      </c>
      <c r="AX591" s="1" t="s">
        <v>52</v>
      </c>
      <c r="AY591" s="1" t="s">
        <v>52</v>
      </c>
      <c r="AZ591" s="1" t="s">
        <v>52</v>
      </c>
    </row>
    <row r="592" spans="1:52" ht="30" customHeight="1">
      <c r="A592" s="19" t="s">
        <v>1623</v>
      </c>
      <c r="B592" s="19" t="s">
        <v>1624</v>
      </c>
      <c r="C592" s="19" t="s">
        <v>192</v>
      </c>
      <c r="D592" s="20">
        <v>1.01</v>
      </c>
      <c r="E592" s="22"/>
      <c r="F592" s="25"/>
      <c r="G592" s="22"/>
      <c r="H592" s="25"/>
      <c r="I592" s="22"/>
      <c r="J592" s="25"/>
      <c r="K592" s="22"/>
      <c r="L592" s="25"/>
      <c r="M592" s="19" t="s">
        <v>1625</v>
      </c>
      <c r="N592" s="1" t="s">
        <v>1603</v>
      </c>
      <c r="O592" s="1" t="s">
        <v>1626</v>
      </c>
      <c r="P592" s="1" t="s">
        <v>65</v>
      </c>
      <c r="Q592" s="1" t="s">
        <v>65</v>
      </c>
      <c r="R592" s="1" t="s">
        <v>64</v>
      </c>
      <c r="AV592" s="1" t="s">
        <v>52</v>
      </c>
      <c r="AW592" s="1" t="s">
        <v>1627</v>
      </c>
      <c r="AX592" s="1" t="s">
        <v>52</v>
      </c>
      <c r="AY592" s="1" t="s">
        <v>52</v>
      </c>
      <c r="AZ592" s="1" t="s">
        <v>52</v>
      </c>
    </row>
    <row r="593" spans="1:52" ht="30" customHeight="1">
      <c r="A593" s="19" t="s">
        <v>1552</v>
      </c>
      <c r="B593" s="19" t="s">
        <v>893</v>
      </c>
      <c r="C593" s="19" t="s">
        <v>894</v>
      </c>
      <c r="D593" s="20">
        <v>0.11</v>
      </c>
      <c r="E593" s="22"/>
      <c r="F593" s="25"/>
      <c r="G593" s="22"/>
      <c r="H593" s="25"/>
      <c r="I593" s="22"/>
      <c r="J593" s="25"/>
      <c r="K593" s="22"/>
      <c r="L593" s="25"/>
      <c r="M593" s="19" t="s">
        <v>52</v>
      </c>
      <c r="N593" s="1" t="s">
        <v>1603</v>
      </c>
      <c r="O593" s="1" t="s">
        <v>1553</v>
      </c>
      <c r="P593" s="1" t="s">
        <v>65</v>
      </c>
      <c r="Q593" s="1" t="s">
        <v>65</v>
      </c>
      <c r="R593" s="1" t="s">
        <v>64</v>
      </c>
      <c r="AV593" s="1" t="s">
        <v>52</v>
      </c>
      <c r="AW593" s="1" t="s">
        <v>1628</v>
      </c>
      <c r="AX593" s="1" t="s">
        <v>52</v>
      </c>
      <c r="AY593" s="1" t="s">
        <v>52</v>
      </c>
      <c r="AZ593" s="1" t="s">
        <v>52</v>
      </c>
    </row>
    <row r="594" spans="1:52" ht="30" customHeight="1">
      <c r="A594" s="19" t="s">
        <v>897</v>
      </c>
      <c r="B594" s="19" t="s">
        <v>52</v>
      </c>
      <c r="C594" s="19" t="s">
        <v>52</v>
      </c>
      <c r="D594" s="20"/>
      <c r="E594" s="22"/>
      <c r="F594" s="25"/>
      <c r="G594" s="22"/>
      <c r="H594" s="25"/>
      <c r="I594" s="22"/>
      <c r="J594" s="25"/>
      <c r="K594" s="22"/>
      <c r="L594" s="25"/>
      <c r="M594" s="19" t="s">
        <v>52</v>
      </c>
      <c r="N594" s="1" t="s">
        <v>80</v>
      </c>
      <c r="O594" s="1" t="s">
        <v>80</v>
      </c>
      <c r="P594" s="1" t="s">
        <v>52</v>
      </c>
      <c r="Q594" s="1" t="s">
        <v>52</v>
      </c>
      <c r="R594" s="1" t="s">
        <v>52</v>
      </c>
      <c r="AV594" s="1" t="s">
        <v>52</v>
      </c>
      <c r="AW594" s="1" t="s">
        <v>52</v>
      </c>
      <c r="AX594" s="1" t="s">
        <v>52</v>
      </c>
      <c r="AY594" s="1" t="s">
        <v>52</v>
      </c>
      <c r="AZ594" s="1" t="s">
        <v>52</v>
      </c>
    </row>
    <row r="595" spans="1:52" ht="30" customHeight="1">
      <c r="A595" s="20"/>
      <c r="B595" s="20"/>
      <c r="C595" s="20"/>
      <c r="D595" s="20"/>
      <c r="E595" s="22"/>
      <c r="F595" s="25"/>
      <c r="G595" s="22"/>
      <c r="H595" s="25"/>
      <c r="I595" s="22"/>
      <c r="J595" s="25"/>
      <c r="K595" s="22"/>
      <c r="L595" s="25"/>
      <c r="M595" s="20"/>
    </row>
    <row r="596" spans="1:52" ht="30" customHeight="1">
      <c r="A596" s="16" t="s">
        <v>1629</v>
      </c>
      <c r="B596" s="17"/>
      <c r="C596" s="17"/>
      <c r="D596" s="17"/>
      <c r="E596" s="21"/>
      <c r="F596" s="24"/>
      <c r="G596" s="21"/>
      <c r="H596" s="24"/>
      <c r="I596" s="21"/>
      <c r="J596" s="24"/>
      <c r="K596" s="21"/>
      <c r="L596" s="24"/>
      <c r="M596" s="18"/>
      <c r="N596" s="1" t="s">
        <v>389</v>
      </c>
    </row>
    <row r="597" spans="1:52" ht="30" customHeight="1">
      <c r="A597" s="19" t="s">
        <v>386</v>
      </c>
      <c r="B597" s="19" t="s">
        <v>528</v>
      </c>
      <c r="C597" s="19" t="s">
        <v>69</v>
      </c>
      <c r="D597" s="20">
        <v>1.125</v>
      </c>
      <c r="E597" s="22"/>
      <c r="F597" s="25"/>
      <c r="G597" s="22"/>
      <c r="H597" s="25"/>
      <c r="I597" s="22"/>
      <c r="J597" s="25"/>
      <c r="K597" s="22"/>
      <c r="L597" s="25"/>
      <c r="M597" s="19" t="s">
        <v>1604</v>
      </c>
      <c r="N597" s="1" t="s">
        <v>389</v>
      </c>
      <c r="O597" s="1" t="s">
        <v>1603</v>
      </c>
      <c r="P597" s="1" t="s">
        <v>64</v>
      </c>
      <c r="Q597" s="1" t="s">
        <v>65</v>
      </c>
      <c r="R597" s="1" t="s">
        <v>65</v>
      </c>
      <c r="AV597" s="1" t="s">
        <v>52</v>
      </c>
      <c r="AW597" s="1" t="s">
        <v>1630</v>
      </c>
      <c r="AX597" s="1" t="s">
        <v>52</v>
      </c>
      <c r="AY597" s="1" t="s">
        <v>52</v>
      </c>
      <c r="AZ597" s="1" t="s">
        <v>52</v>
      </c>
    </row>
    <row r="598" spans="1:52" ht="30" customHeight="1">
      <c r="A598" s="19" t="s">
        <v>165</v>
      </c>
      <c r="B598" s="19" t="s">
        <v>1189</v>
      </c>
      <c r="C598" s="19" t="s">
        <v>120</v>
      </c>
      <c r="D598" s="20">
        <v>4.3</v>
      </c>
      <c r="E598" s="22"/>
      <c r="F598" s="25"/>
      <c r="G598" s="22"/>
      <c r="H598" s="25"/>
      <c r="I598" s="22"/>
      <c r="J598" s="25"/>
      <c r="K598" s="22"/>
      <c r="L598" s="25"/>
      <c r="M598" s="19" t="s">
        <v>1190</v>
      </c>
      <c r="N598" s="1" t="s">
        <v>389</v>
      </c>
      <c r="O598" s="1" t="s">
        <v>1188</v>
      </c>
      <c r="P598" s="1" t="s">
        <v>64</v>
      </c>
      <c r="Q598" s="1" t="s">
        <v>65</v>
      </c>
      <c r="R598" s="1" t="s">
        <v>65</v>
      </c>
      <c r="AV598" s="1" t="s">
        <v>52</v>
      </c>
      <c r="AW598" s="1" t="s">
        <v>1631</v>
      </c>
      <c r="AX598" s="1" t="s">
        <v>52</v>
      </c>
      <c r="AY598" s="1" t="s">
        <v>52</v>
      </c>
      <c r="AZ598" s="1" t="s">
        <v>52</v>
      </c>
    </row>
    <row r="599" spans="1:52" ht="30" customHeight="1">
      <c r="A599" s="19" t="s">
        <v>897</v>
      </c>
      <c r="B599" s="19" t="s">
        <v>52</v>
      </c>
      <c r="C599" s="19" t="s">
        <v>52</v>
      </c>
      <c r="D599" s="20"/>
      <c r="E599" s="22"/>
      <c r="F599" s="25"/>
      <c r="G599" s="22"/>
      <c r="H599" s="25"/>
      <c r="I599" s="22"/>
      <c r="J599" s="25"/>
      <c r="K599" s="22"/>
      <c r="L599" s="25"/>
      <c r="M599" s="19" t="s">
        <v>52</v>
      </c>
      <c r="N599" s="1" t="s">
        <v>80</v>
      </c>
      <c r="O599" s="1" t="s">
        <v>80</v>
      </c>
      <c r="P599" s="1" t="s">
        <v>52</v>
      </c>
      <c r="Q599" s="1" t="s">
        <v>52</v>
      </c>
      <c r="R599" s="1" t="s">
        <v>52</v>
      </c>
      <c r="AV599" s="1" t="s">
        <v>52</v>
      </c>
      <c r="AW599" s="1" t="s">
        <v>52</v>
      </c>
      <c r="AX599" s="1" t="s">
        <v>52</v>
      </c>
      <c r="AY599" s="1" t="s">
        <v>52</v>
      </c>
      <c r="AZ599" s="1" t="s">
        <v>52</v>
      </c>
    </row>
    <row r="600" spans="1:52" ht="30" customHeight="1">
      <c r="A600" s="20"/>
      <c r="B600" s="20"/>
      <c r="C600" s="20"/>
      <c r="D600" s="20"/>
      <c r="E600" s="22"/>
      <c r="F600" s="25"/>
      <c r="G600" s="22"/>
      <c r="H600" s="25"/>
      <c r="I600" s="22"/>
      <c r="J600" s="25"/>
      <c r="K600" s="22"/>
      <c r="L600" s="25"/>
      <c r="M600" s="20"/>
    </row>
    <row r="601" spans="1:52" ht="30" customHeight="1">
      <c r="A601" s="16" t="s">
        <v>1632</v>
      </c>
      <c r="B601" s="17"/>
      <c r="C601" s="17"/>
      <c r="D601" s="17"/>
      <c r="E601" s="21"/>
      <c r="F601" s="24"/>
      <c r="G601" s="21"/>
      <c r="H601" s="24"/>
      <c r="I601" s="21"/>
      <c r="J601" s="24"/>
      <c r="K601" s="21"/>
      <c r="L601" s="24"/>
      <c r="M601" s="18"/>
      <c r="N601" s="1" t="s">
        <v>393</v>
      </c>
    </row>
    <row r="602" spans="1:52" ht="30" customHeight="1">
      <c r="A602" s="19" t="s">
        <v>386</v>
      </c>
      <c r="B602" s="19" t="s">
        <v>528</v>
      </c>
      <c r="C602" s="19" t="s">
        <v>69</v>
      </c>
      <c r="D602" s="20">
        <v>1.1180000000000001</v>
      </c>
      <c r="E602" s="22"/>
      <c r="F602" s="25"/>
      <c r="G602" s="22"/>
      <c r="H602" s="25"/>
      <c r="I602" s="22"/>
      <c r="J602" s="25"/>
      <c r="K602" s="22"/>
      <c r="L602" s="25"/>
      <c r="M602" s="19" t="s">
        <v>1604</v>
      </c>
      <c r="N602" s="1" t="s">
        <v>393</v>
      </c>
      <c r="O602" s="1" t="s">
        <v>1603</v>
      </c>
      <c r="P602" s="1" t="s">
        <v>64</v>
      </c>
      <c r="Q602" s="1" t="s">
        <v>65</v>
      </c>
      <c r="R602" s="1" t="s">
        <v>65</v>
      </c>
      <c r="AV602" s="1" t="s">
        <v>52</v>
      </c>
      <c r="AW602" s="1" t="s">
        <v>1633</v>
      </c>
      <c r="AX602" s="1" t="s">
        <v>52</v>
      </c>
      <c r="AY602" s="1" t="s">
        <v>52</v>
      </c>
      <c r="AZ602" s="1" t="s">
        <v>52</v>
      </c>
    </row>
    <row r="603" spans="1:52" ht="30" customHeight="1">
      <c r="A603" s="19" t="s">
        <v>165</v>
      </c>
      <c r="B603" s="19" t="s">
        <v>1189</v>
      </c>
      <c r="C603" s="19" t="s">
        <v>120</v>
      </c>
      <c r="D603" s="20">
        <v>4.29</v>
      </c>
      <c r="E603" s="22"/>
      <c r="F603" s="25"/>
      <c r="G603" s="22"/>
      <c r="H603" s="25"/>
      <c r="I603" s="22"/>
      <c r="J603" s="25"/>
      <c r="K603" s="22"/>
      <c r="L603" s="25"/>
      <c r="M603" s="19" t="s">
        <v>1190</v>
      </c>
      <c r="N603" s="1" t="s">
        <v>393</v>
      </c>
      <c r="O603" s="1" t="s">
        <v>1188</v>
      </c>
      <c r="P603" s="1" t="s">
        <v>64</v>
      </c>
      <c r="Q603" s="1" t="s">
        <v>65</v>
      </c>
      <c r="R603" s="1" t="s">
        <v>65</v>
      </c>
      <c r="AV603" s="1" t="s">
        <v>52</v>
      </c>
      <c r="AW603" s="1" t="s">
        <v>1634</v>
      </c>
      <c r="AX603" s="1" t="s">
        <v>52</v>
      </c>
      <c r="AY603" s="1" t="s">
        <v>52</v>
      </c>
      <c r="AZ603" s="1" t="s">
        <v>52</v>
      </c>
    </row>
    <row r="604" spans="1:52" ht="30" customHeight="1">
      <c r="A604" s="19" t="s">
        <v>897</v>
      </c>
      <c r="B604" s="19" t="s">
        <v>52</v>
      </c>
      <c r="C604" s="19" t="s">
        <v>52</v>
      </c>
      <c r="D604" s="20"/>
      <c r="E604" s="22"/>
      <c r="F604" s="25"/>
      <c r="G604" s="22"/>
      <c r="H604" s="25"/>
      <c r="I604" s="22"/>
      <c r="J604" s="25"/>
      <c r="K604" s="22"/>
      <c r="L604" s="25"/>
      <c r="M604" s="19" t="s">
        <v>52</v>
      </c>
      <c r="N604" s="1" t="s">
        <v>80</v>
      </c>
      <c r="O604" s="1" t="s">
        <v>80</v>
      </c>
      <c r="P604" s="1" t="s">
        <v>52</v>
      </c>
      <c r="Q604" s="1" t="s">
        <v>52</v>
      </c>
      <c r="R604" s="1" t="s">
        <v>52</v>
      </c>
      <c r="AV604" s="1" t="s">
        <v>52</v>
      </c>
      <c r="AW604" s="1" t="s">
        <v>52</v>
      </c>
      <c r="AX604" s="1" t="s">
        <v>52</v>
      </c>
      <c r="AY604" s="1" t="s">
        <v>52</v>
      </c>
      <c r="AZ604" s="1" t="s">
        <v>52</v>
      </c>
    </row>
    <row r="605" spans="1:52" ht="30" customHeight="1">
      <c r="A605" s="20"/>
      <c r="B605" s="20"/>
      <c r="C605" s="20"/>
      <c r="D605" s="20"/>
      <c r="E605" s="22"/>
      <c r="F605" s="25"/>
      <c r="G605" s="22"/>
      <c r="H605" s="25"/>
      <c r="I605" s="22"/>
      <c r="J605" s="25"/>
      <c r="K605" s="22"/>
      <c r="L605" s="25"/>
      <c r="M605" s="20"/>
    </row>
    <row r="606" spans="1:52" ht="30" customHeight="1">
      <c r="A606" s="16" t="s">
        <v>1635</v>
      </c>
      <c r="B606" s="17"/>
      <c r="C606" s="17"/>
      <c r="D606" s="17"/>
      <c r="E606" s="21"/>
      <c r="F606" s="24"/>
      <c r="G606" s="21"/>
      <c r="H606" s="24"/>
      <c r="I606" s="21"/>
      <c r="J606" s="24"/>
      <c r="K606" s="21"/>
      <c r="L606" s="24"/>
      <c r="M606" s="18"/>
      <c r="N606" s="1" t="s">
        <v>397</v>
      </c>
    </row>
    <row r="607" spans="1:52" ht="30" customHeight="1">
      <c r="A607" s="19" t="s">
        <v>386</v>
      </c>
      <c r="B607" s="19" t="s">
        <v>528</v>
      </c>
      <c r="C607" s="19" t="s">
        <v>69</v>
      </c>
      <c r="D607" s="20">
        <v>2.6375000000000002</v>
      </c>
      <c r="E607" s="22"/>
      <c r="F607" s="25"/>
      <c r="G607" s="22"/>
      <c r="H607" s="25"/>
      <c r="I607" s="22"/>
      <c r="J607" s="25"/>
      <c r="K607" s="22"/>
      <c r="L607" s="25"/>
      <c r="M607" s="19" t="s">
        <v>1604</v>
      </c>
      <c r="N607" s="1" t="s">
        <v>397</v>
      </c>
      <c r="O607" s="1" t="s">
        <v>1603</v>
      </c>
      <c r="P607" s="1" t="s">
        <v>64</v>
      </c>
      <c r="Q607" s="1" t="s">
        <v>65</v>
      </c>
      <c r="R607" s="1" t="s">
        <v>65</v>
      </c>
      <c r="AV607" s="1" t="s">
        <v>52</v>
      </c>
      <c r="AW607" s="1" t="s">
        <v>1636</v>
      </c>
      <c r="AX607" s="1" t="s">
        <v>52</v>
      </c>
      <c r="AY607" s="1" t="s">
        <v>52</v>
      </c>
      <c r="AZ607" s="1" t="s">
        <v>52</v>
      </c>
    </row>
    <row r="608" spans="1:52" ht="30" customHeight="1">
      <c r="A608" s="19" t="s">
        <v>165</v>
      </c>
      <c r="B608" s="19" t="s">
        <v>1189</v>
      </c>
      <c r="C608" s="19" t="s">
        <v>120</v>
      </c>
      <c r="D608" s="20">
        <v>6.7</v>
      </c>
      <c r="E608" s="22"/>
      <c r="F608" s="25"/>
      <c r="G608" s="22"/>
      <c r="H608" s="25"/>
      <c r="I608" s="22"/>
      <c r="J608" s="25"/>
      <c r="K608" s="22"/>
      <c r="L608" s="25"/>
      <c r="M608" s="19" t="s">
        <v>1190</v>
      </c>
      <c r="N608" s="1" t="s">
        <v>397</v>
      </c>
      <c r="O608" s="1" t="s">
        <v>1188</v>
      </c>
      <c r="P608" s="1" t="s">
        <v>64</v>
      </c>
      <c r="Q608" s="1" t="s">
        <v>65</v>
      </c>
      <c r="R608" s="1" t="s">
        <v>65</v>
      </c>
      <c r="AV608" s="1" t="s">
        <v>52</v>
      </c>
      <c r="AW608" s="1" t="s">
        <v>1637</v>
      </c>
      <c r="AX608" s="1" t="s">
        <v>52</v>
      </c>
      <c r="AY608" s="1" t="s">
        <v>52</v>
      </c>
      <c r="AZ608" s="1" t="s">
        <v>52</v>
      </c>
    </row>
    <row r="609" spans="1:52" ht="30" customHeight="1">
      <c r="A609" s="19" t="s">
        <v>897</v>
      </c>
      <c r="B609" s="19" t="s">
        <v>52</v>
      </c>
      <c r="C609" s="19" t="s">
        <v>52</v>
      </c>
      <c r="D609" s="20"/>
      <c r="E609" s="22"/>
      <c r="F609" s="25"/>
      <c r="G609" s="22"/>
      <c r="H609" s="25"/>
      <c r="I609" s="22"/>
      <c r="J609" s="25"/>
      <c r="K609" s="22"/>
      <c r="L609" s="25"/>
      <c r="M609" s="19" t="s">
        <v>52</v>
      </c>
      <c r="N609" s="1" t="s">
        <v>80</v>
      </c>
      <c r="O609" s="1" t="s">
        <v>80</v>
      </c>
      <c r="P609" s="1" t="s">
        <v>52</v>
      </c>
      <c r="Q609" s="1" t="s">
        <v>52</v>
      </c>
      <c r="R609" s="1" t="s">
        <v>52</v>
      </c>
      <c r="AV609" s="1" t="s">
        <v>52</v>
      </c>
      <c r="AW609" s="1" t="s">
        <v>52</v>
      </c>
      <c r="AX609" s="1" t="s">
        <v>52</v>
      </c>
      <c r="AY609" s="1" t="s">
        <v>52</v>
      </c>
      <c r="AZ609" s="1" t="s">
        <v>52</v>
      </c>
    </row>
    <row r="610" spans="1:52" ht="30" customHeight="1">
      <c r="A610" s="20"/>
      <c r="B610" s="20"/>
      <c r="C610" s="20"/>
      <c r="D610" s="20"/>
      <c r="E610" s="22"/>
      <c r="F610" s="25"/>
      <c r="G610" s="22"/>
      <c r="H610" s="25"/>
      <c r="I610" s="22"/>
      <c r="J610" s="25"/>
      <c r="K610" s="22"/>
      <c r="L610" s="25"/>
      <c r="M610" s="20"/>
    </row>
    <row r="611" spans="1:52" ht="30" customHeight="1">
      <c r="A611" s="16" t="s">
        <v>1638</v>
      </c>
      <c r="B611" s="17"/>
      <c r="C611" s="17"/>
      <c r="D611" s="17"/>
      <c r="E611" s="21"/>
      <c r="F611" s="24"/>
      <c r="G611" s="21"/>
      <c r="H611" s="24"/>
      <c r="I611" s="21"/>
      <c r="J611" s="24"/>
      <c r="K611" s="21"/>
      <c r="L611" s="24"/>
      <c r="M611" s="18"/>
      <c r="N611" s="1" t="s">
        <v>401</v>
      </c>
    </row>
    <row r="612" spans="1:52" ht="30" customHeight="1">
      <c r="A612" s="19" t="s">
        <v>386</v>
      </c>
      <c r="B612" s="19" t="s">
        <v>528</v>
      </c>
      <c r="C612" s="19" t="s">
        <v>69</v>
      </c>
      <c r="D612" s="20">
        <v>5</v>
      </c>
      <c r="E612" s="22"/>
      <c r="F612" s="25"/>
      <c r="G612" s="22"/>
      <c r="H612" s="25"/>
      <c r="I612" s="22"/>
      <c r="J612" s="25"/>
      <c r="K612" s="22"/>
      <c r="L612" s="25"/>
      <c r="M612" s="19" t="s">
        <v>1604</v>
      </c>
      <c r="N612" s="1" t="s">
        <v>401</v>
      </c>
      <c r="O612" s="1" t="s">
        <v>1603</v>
      </c>
      <c r="P612" s="1" t="s">
        <v>64</v>
      </c>
      <c r="Q612" s="1" t="s">
        <v>65</v>
      </c>
      <c r="R612" s="1" t="s">
        <v>65</v>
      </c>
      <c r="AV612" s="1" t="s">
        <v>52</v>
      </c>
      <c r="AW612" s="1" t="s">
        <v>1639</v>
      </c>
      <c r="AX612" s="1" t="s">
        <v>52</v>
      </c>
      <c r="AY612" s="1" t="s">
        <v>52</v>
      </c>
      <c r="AZ612" s="1" t="s">
        <v>52</v>
      </c>
    </row>
    <row r="613" spans="1:52" ht="30" customHeight="1">
      <c r="A613" s="19" t="s">
        <v>165</v>
      </c>
      <c r="B613" s="19" t="s">
        <v>1189</v>
      </c>
      <c r="C613" s="19" t="s">
        <v>120</v>
      </c>
      <c r="D613" s="20">
        <v>10.5</v>
      </c>
      <c r="E613" s="22"/>
      <c r="F613" s="25"/>
      <c r="G613" s="22"/>
      <c r="H613" s="25"/>
      <c r="I613" s="22"/>
      <c r="J613" s="25"/>
      <c r="K613" s="22"/>
      <c r="L613" s="25"/>
      <c r="M613" s="19" t="s">
        <v>1190</v>
      </c>
      <c r="N613" s="1" t="s">
        <v>401</v>
      </c>
      <c r="O613" s="1" t="s">
        <v>1188</v>
      </c>
      <c r="P613" s="1" t="s">
        <v>64</v>
      </c>
      <c r="Q613" s="1" t="s">
        <v>65</v>
      </c>
      <c r="R613" s="1" t="s">
        <v>65</v>
      </c>
      <c r="AV613" s="1" t="s">
        <v>52</v>
      </c>
      <c r="AW613" s="1" t="s">
        <v>1640</v>
      </c>
      <c r="AX613" s="1" t="s">
        <v>52</v>
      </c>
      <c r="AY613" s="1" t="s">
        <v>52</v>
      </c>
      <c r="AZ613" s="1" t="s">
        <v>52</v>
      </c>
    </row>
    <row r="614" spans="1:52" ht="30" customHeight="1">
      <c r="A614" s="19" t="s">
        <v>897</v>
      </c>
      <c r="B614" s="19" t="s">
        <v>52</v>
      </c>
      <c r="C614" s="19" t="s">
        <v>52</v>
      </c>
      <c r="D614" s="20"/>
      <c r="E614" s="22"/>
      <c r="F614" s="25"/>
      <c r="G614" s="22"/>
      <c r="H614" s="25"/>
      <c r="I614" s="22"/>
      <c r="J614" s="25"/>
      <c r="K614" s="22"/>
      <c r="L614" s="25"/>
      <c r="M614" s="19" t="s">
        <v>52</v>
      </c>
      <c r="N614" s="1" t="s">
        <v>80</v>
      </c>
      <c r="O614" s="1" t="s">
        <v>80</v>
      </c>
      <c r="P614" s="1" t="s">
        <v>52</v>
      </c>
      <c r="Q614" s="1" t="s">
        <v>52</v>
      </c>
      <c r="R614" s="1" t="s">
        <v>52</v>
      </c>
      <c r="AV614" s="1" t="s">
        <v>52</v>
      </c>
      <c r="AW614" s="1" t="s">
        <v>52</v>
      </c>
      <c r="AX614" s="1" t="s">
        <v>52</v>
      </c>
      <c r="AY614" s="1" t="s">
        <v>52</v>
      </c>
      <c r="AZ614" s="1" t="s">
        <v>52</v>
      </c>
    </row>
    <row r="615" spans="1:52" ht="30" customHeight="1">
      <c r="A615" s="20"/>
      <c r="B615" s="20"/>
      <c r="C615" s="20"/>
      <c r="D615" s="20"/>
      <c r="E615" s="22"/>
      <c r="F615" s="25"/>
      <c r="G615" s="22"/>
      <c r="H615" s="25"/>
      <c r="I615" s="22"/>
      <c r="J615" s="25"/>
      <c r="K615" s="22"/>
      <c r="L615" s="25"/>
      <c r="M615" s="20"/>
    </row>
    <row r="616" spans="1:52" ht="30" customHeight="1">
      <c r="A616" s="16" t="s">
        <v>1641</v>
      </c>
      <c r="B616" s="17"/>
      <c r="C616" s="17"/>
      <c r="D616" s="17"/>
      <c r="E616" s="21"/>
      <c r="F616" s="24"/>
      <c r="G616" s="21"/>
      <c r="H616" s="24"/>
      <c r="I616" s="21"/>
      <c r="J616" s="24"/>
      <c r="K616" s="21"/>
      <c r="L616" s="24"/>
      <c r="M616" s="18"/>
      <c r="N616" s="1" t="s">
        <v>405</v>
      </c>
    </row>
    <row r="617" spans="1:52" ht="30" customHeight="1">
      <c r="A617" s="19" t="s">
        <v>386</v>
      </c>
      <c r="B617" s="19" t="s">
        <v>528</v>
      </c>
      <c r="C617" s="19" t="s">
        <v>69</v>
      </c>
      <c r="D617" s="20">
        <v>6.9009999999999998</v>
      </c>
      <c r="E617" s="22"/>
      <c r="F617" s="25"/>
      <c r="G617" s="22"/>
      <c r="H617" s="25"/>
      <c r="I617" s="22"/>
      <c r="J617" s="25"/>
      <c r="K617" s="22"/>
      <c r="L617" s="25"/>
      <c r="M617" s="19" t="s">
        <v>1604</v>
      </c>
      <c r="N617" s="1" t="s">
        <v>405</v>
      </c>
      <c r="O617" s="1" t="s">
        <v>1603</v>
      </c>
      <c r="P617" s="1" t="s">
        <v>64</v>
      </c>
      <c r="Q617" s="1" t="s">
        <v>65</v>
      </c>
      <c r="R617" s="1" t="s">
        <v>65</v>
      </c>
      <c r="AV617" s="1" t="s">
        <v>52</v>
      </c>
      <c r="AW617" s="1" t="s">
        <v>1642</v>
      </c>
      <c r="AX617" s="1" t="s">
        <v>52</v>
      </c>
      <c r="AY617" s="1" t="s">
        <v>52</v>
      </c>
      <c r="AZ617" s="1" t="s">
        <v>52</v>
      </c>
    </row>
    <row r="618" spans="1:52" ht="30" customHeight="1">
      <c r="A618" s="19" t="s">
        <v>165</v>
      </c>
      <c r="B618" s="19" t="s">
        <v>1189</v>
      </c>
      <c r="C618" s="19" t="s">
        <v>120</v>
      </c>
      <c r="D618" s="20">
        <v>13.542</v>
      </c>
      <c r="E618" s="22"/>
      <c r="F618" s="25"/>
      <c r="G618" s="22"/>
      <c r="H618" s="25"/>
      <c r="I618" s="22"/>
      <c r="J618" s="25"/>
      <c r="K618" s="22"/>
      <c r="L618" s="25"/>
      <c r="M618" s="19" t="s">
        <v>1190</v>
      </c>
      <c r="N618" s="1" t="s">
        <v>405</v>
      </c>
      <c r="O618" s="1" t="s">
        <v>1188</v>
      </c>
      <c r="P618" s="1" t="s">
        <v>64</v>
      </c>
      <c r="Q618" s="1" t="s">
        <v>65</v>
      </c>
      <c r="R618" s="1" t="s">
        <v>65</v>
      </c>
      <c r="AV618" s="1" t="s">
        <v>52</v>
      </c>
      <c r="AW618" s="1" t="s">
        <v>1643</v>
      </c>
      <c r="AX618" s="1" t="s">
        <v>52</v>
      </c>
      <c r="AY618" s="1" t="s">
        <v>52</v>
      </c>
      <c r="AZ618" s="1" t="s">
        <v>52</v>
      </c>
    </row>
    <row r="619" spans="1:52" ht="30" customHeight="1">
      <c r="A619" s="19" t="s">
        <v>897</v>
      </c>
      <c r="B619" s="19" t="s">
        <v>52</v>
      </c>
      <c r="C619" s="19" t="s">
        <v>52</v>
      </c>
      <c r="D619" s="20"/>
      <c r="E619" s="22"/>
      <c r="F619" s="25"/>
      <c r="G619" s="22"/>
      <c r="H619" s="25"/>
      <c r="I619" s="22"/>
      <c r="J619" s="25"/>
      <c r="K619" s="22"/>
      <c r="L619" s="25"/>
      <c r="M619" s="19" t="s">
        <v>52</v>
      </c>
      <c r="N619" s="1" t="s">
        <v>80</v>
      </c>
      <c r="O619" s="1" t="s">
        <v>80</v>
      </c>
      <c r="P619" s="1" t="s">
        <v>52</v>
      </c>
      <c r="Q619" s="1" t="s">
        <v>52</v>
      </c>
      <c r="R619" s="1" t="s">
        <v>52</v>
      </c>
      <c r="AV619" s="1" t="s">
        <v>52</v>
      </c>
      <c r="AW619" s="1" t="s">
        <v>52</v>
      </c>
      <c r="AX619" s="1" t="s">
        <v>52</v>
      </c>
      <c r="AY619" s="1" t="s">
        <v>52</v>
      </c>
      <c r="AZ619" s="1" t="s">
        <v>52</v>
      </c>
    </row>
    <row r="620" spans="1:52" ht="30" customHeight="1">
      <c r="A620" s="20"/>
      <c r="B620" s="20"/>
      <c r="C620" s="20"/>
      <c r="D620" s="20"/>
      <c r="E620" s="22"/>
      <c r="F620" s="25"/>
      <c r="G620" s="22"/>
      <c r="H620" s="25"/>
      <c r="I620" s="22"/>
      <c r="J620" s="25"/>
      <c r="K620" s="22"/>
      <c r="L620" s="25"/>
      <c r="M620" s="20"/>
    </row>
    <row r="621" spans="1:52" ht="30" customHeight="1">
      <c r="A621" s="16" t="s">
        <v>1644</v>
      </c>
      <c r="B621" s="17"/>
      <c r="C621" s="17"/>
      <c r="D621" s="17"/>
      <c r="E621" s="21"/>
      <c r="F621" s="24"/>
      <c r="G621" s="21"/>
      <c r="H621" s="24"/>
      <c r="I621" s="21"/>
      <c r="J621" s="24"/>
      <c r="K621" s="21"/>
      <c r="L621" s="24"/>
      <c r="M621" s="18"/>
      <c r="N621" s="1" t="s">
        <v>530</v>
      </c>
    </row>
    <row r="622" spans="1:52" ht="30" customHeight="1">
      <c r="A622" s="19" t="s">
        <v>386</v>
      </c>
      <c r="B622" s="19" t="s">
        <v>528</v>
      </c>
      <c r="C622" s="19" t="s">
        <v>69</v>
      </c>
      <c r="D622" s="20">
        <v>1</v>
      </c>
      <c r="E622" s="22"/>
      <c r="F622" s="25"/>
      <c r="G622" s="22"/>
      <c r="H622" s="25"/>
      <c r="I622" s="22"/>
      <c r="J622" s="25"/>
      <c r="K622" s="22"/>
      <c r="L622" s="25"/>
      <c r="M622" s="19" t="s">
        <v>1010</v>
      </c>
      <c r="N622" s="1" t="s">
        <v>52</v>
      </c>
      <c r="O622" s="1" t="s">
        <v>1603</v>
      </c>
      <c r="P622" s="1" t="s">
        <v>64</v>
      </c>
      <c r="Q622" s="1" t="s">
        <v>65</v>
      </c>
      <c r="R622" s="1" t="s">
        <v>65</v>
      </c>
      <c r="V622">
        <v>1</v>
      </c>
      <c r="AV622" s="1" t="s">
        <v>52</v>
      </c>
      <c r="AW622" s="1" t="s">
        <v>1645</v>
      </c>
      <c r="AX622" s="1" t="s">
        <v>52</v>
      </c>
      <c r="AY622" s="1" t="s">
        <v>1013</v>
      </c>
      <c r="AZ622" s="1" t="s">
        <v>52</v>
      </c>
    </row>
    <row r="623" spans="1:52" ht="30" customHeight="1">
      <c r="A623" s="19" t="s">
        <v>1359</v>
      </c>
      <c r="B623" s="19" t="s">
        <v>1492</v>
      </c>
      <c r="C623" s="19" t="s">
        <v>244</v>
      </c>
      <c r="D623" s="20">
        <v>1</v>
      </c>
      <c r="E623" s="22"/>
      <c r="F623" s="25"/>
      <c r="G623" s="22"/>
      <c r="H623" s="25"/>
      <c r="I623" s="22"/>
      <c r="J623" s="25"/>
      <c r="K623" s="22"/>
      <c r="L623" s="25"/>
      <c r="M623" s="19" t="s">
        <v>52</v>
      </c>
      <c r="N623" s="1" t="s">
        <v>530</v>
      </c>
      <c r="O623" s="1" t="s">
        <v>764</v>
      </c>
      <c r="P623" s="1" t="s">
        <v>65</v>
      </c>
      <c r="Q623" s="1" t="s">
        <v>65</v>
      </c>
      <c r="R623" s="1" t="s">
        <v>65</v>
      </c>
      <c r="S623">
        <v>1</v>
      </c>
      <c r="T623">
        <v>1</v>
      </c>
      <c r="U623">
        <v>0.4</v>
      </c>
      <c r="AV623" s="1" t="s">
        <v>52</v>
      </c>
      <c r="AW623" s="1" t="s">
        <v>1646</v>
      </c>
      <c r="AX623" s="1" t="s">
        <v>52</v>
      </c>
      <c r="AY623" s="1" t="s">
        <v>52</v>
      </c>
      <c r="AZ623" s="1" t="s">
        <v>52</v>
      </c>
    </row>
    <row r="624" spans="1:52" ht="30" customHeight="1">
      <c r="A624" s="19" t="s">
        <v>897</v>
      </c>
      <c r="B624" s="19" t="s">
        <v>52</v>
      </c>
      <c r="C624" s="19" t="s">
        <v>52</v>
      </c>
      <c r="D624" s="20"/>
      <c r="E624" s="22"/>
      <c r="F624" s="25"/>
      <c r="G624" s="22"/>
      <c r="H624" s="25"/>
      <c r="I624" s="22"/>
      <c r="J624" s="25"/>
      <c r="K624" s="22"/>
      <c r="L624" s="25"/>
      <c r="M624" s="19" t="s">
        <v>52</v>
      </c>
      <c r="N624" s="1" t="s">
        <v>80</v>
      </c>
      <c r="O624" s="1" t="s">
        <v>80</v>
      </c>
      <c r="P624" s="1" t="s">
        <v>52</v>
      </c>
      <c r="Q624" s="1" t="s">
        <v>52</v>
      </c>
      <c r="R624" s="1" t="s">
        <v>52</v>
      </c>
      <c r="AV624" s="1" t="s">
        <v>52</v>
      </c>
      <c r="AW624" s="1" t="s">
        <v>52</v>
      </c>
      <c r="AX624" s="1" t="s">
        <v>52</v>
      </c>
      <c r="AY624" s="1" t="s">
        <v>52</v>
      </c>
      <c r="AZ624" s="1" t="s">
        <v>52</v>
      </c>
    </row>
    <row r="625" spans="1:52" ht="30" customHeight="1">
      <c r="A625" s="20"/>
      <c r="B625" s="20"/>
      <c r="C625" s="20"/>
      <c r="D625" s="20"/>
      <c r="E625" s="22"/>
      <c r="F625" s="25"/>
      <c r="G625" s="22"/>
      <c r="H625" s="25"/>
      <c r="I625" s="22"/>
      <c r="J625" s="25"/>
      <c r="K625" s="22"/>
      <c r="L625" s="25"/>
      <c r="M625" s="20"/>
    </row>
    <row r="626" spans="1:52" ht="30" customHeight="1">
      <c r="A626" s="16" t="s">
        <v>1647</v>
      </c>
      <c r="B626" s="17"/>
      <c r="C626" s="17"/>
      <c r="D626" s="17"/>
      <c r="E626" s="21"/>
      <c r="F626" s="24"/>
      <c r="G626" s="21"/>
      <c r="H626" s="24"/>
      <c r="I626" s="21"/>
      <c r="J626" s="24"/>
      <c r="K626" s="21"/>
      <c r="L626" s="24"/>
      <c r="M626" s="18"/>
      <c r="N626" s="1" t="s">
        <v>1203</v>
      </c>
    </row>
    <row r="627" spans="1:52" ht="30" customHeight="1">
      <c r="A627" s="19" t="s">
        <v>1162</v>
      </c>
      <c r="B627" s="19" t="s">
        <v>893</v>
      </c>
      <c r="C627" s="19" t="s">
        <v>894</v>
      </c>
      <c r="D627" s="20">
        <v>4.3999999999999997E-2</v>
      </c>
      <c r="E627" s="22"/>
      <c r="F627" s="25"/>
      <c r="G627" s="22"/>
      <c r="H627" s="25"/>
      <c r="I627" s="22"/>
      <c r="J627" s="25"/>
      <c r="K627" s="22"/>
      <c r="L627" s="25"/>
      <c r="M627" s="19" t="s">
        <v>52</v>
      </c>
      <c r="N627" s="1" t="s">
        <v>1203</v>
      </c>
      <c r="O627" s="1" t="s">
        <v>1163</v>
      </c>
      <c r="P627" s="1" t="s">
        <v>65</v>
      </c>
      <c r="Q627" s="1" t="s">
        <v>65</v>
      </c>
      <c r="R627" s="1" t="s">
        <v>64</v>
      </c>
      <c r="V627">
        <v>1</v>
      </c>
      <c r="AV627" s="1" t="s">
        <v>52</v>
      </c>
      <c r="AW627" s="1" t="s">
        <v>1648</v>
      </c>
      <c r="AX627" s="1" t="s">
        <v>52</v>
      </c>
      <c r="AY627" s="1" t="s">
        <v>52</v>
      </c>
      <c r="AZ627" s="1" t="s">
        <v>52</v>
      </c>
    </row>
    <row r="628" spans="1:52" ht="30" customHeight="1">
      <c r="A628" s="19" t="s">
        <v>956</v>
      </c>
      <c r="B628" s="19" t="s">
        <v>893</v>
      </c>
      <c r="C628" s="19" t="s">
        <v>894</v>
      </c>
      <c r="D628" s="20">
        <v>2.1999999999999999E-2</v>
      </c>
      <c r="E628" s="22"/>
      <c r="F628" s="25"/>
      <c r="G628" s="22"/>
      <c r="H628" s="25"/>
      <c r="I628" s="22"/>
      <c r="J628" s="25"/>
      <c r="K628" s="22"/>
      <c r="L628" s="25"/>
      <c r="M628" s="19" t="s">
        <v>52</v>
      </c>
      <c r="N628" s="1" t="s">
        <v>1203</v>
      </c>
      <c r="O628" s="1" t="s">
        <v>957</v>
      </c>
      <c r="P628" s="1" t="s">
        <v>65</v>
      </c>
      <c r="Q628" s="1" t="s">
        <v>65</v>
      </c>
      <c r="R628" s="1" t="s">
        <v>64</v>
      </c>
      <c r="V628">
        <v>1</v>
      </c>
      <c r="AV628" s="1" t="s">
        <v>52</v>
      </c>
      <c r="AW628" s="1" t="s">
        <v>1649</v>
      </c>
      <c r="AX628" s="1" t="s">
        <v>52</v>
      </c>
      <c r="AY628" s="1" t="s">
        <v>52</v>
      </c>
      <c r="AZ628" s="1" t="s">
        <v>52</v>
      </c>
    </row>
    <row r="629" spans="1:52" ht="30" customHeight="1">
      <c r="A629" s="19" t="s">
        <v>997</v>
      </c>
      <c r="B629" s="19" t="s">
        <v>998</v>
      </c>
      <c r="C629" s="19" t="s">
        <v>244</v>
      </c>
      <c r="D629" s="20">
        <v>1</v>
      </c>
      <c r="E629" s="22"/>
      <c r="F629" s="25"/>
      <c r="G629" s="22"/>
      <c r="H629" s="25"/>
      <c r="I629" s="22"/>
      <c r="J629" s="25"/>
      <c r="K629" s="22"/>
      <c r="L629" s="25"/>
      <c r="M629" s="19" t="s">
        <v>52</v>
      </c>
      <c r="N629" s="1" t="s">
        <v>1203</v>
      </c>
      <c r="O629" s="1" t="s">
        <v>764</v>
      </c>
      <c r="P629" s="1" t="s">
        <v>65</v>
      </c>
      <c r="Q629" s="1" t="s">
        <v>65</v>
      </c>
      <c r="R629" s="1" t="s">
        <v>65</v>
      </c>
      <c r="S629">
        <v>1</v>
      </c>
      <c r="T629">
        <v>2</v>
      </c>
      <c r="U629">
        <v>0.02</v>
      </c>
      <c r="AV629" s="1" t="s">
        <v>52</v>
      </c>
      <c r="AW629" s="1" t="s">
        <v>1650</v>
      </c>
      <c r="AX629" s="1" t="s">
        <v>52</v>
      </c>
      <c r="AY629" s="1" t="s">
        <v>52</v>
      </c>
      <c r="AZ629" s="1" t="s">
        <v>52</v>
      </c>
    </row>
    <row r="630" spans="1:52" ht="30" customHeight="1">
      <c r="A630" s="19" t="s">
        <v>897</v>
      </c>
      <c r="B630" s="19" t="s">
        <v>52</v>
      </c>
      <c r="C630" s="19" t="s">
        <v>52</v>
      </c>
      <c r="D630" s="20"/>
      <c r="E630" s="22"/>
      <c r="F630" s="25"/>
      <c r="G630" s="22"/>
      <c r="H630" s="25"/>
      <c r="I630" s="22"/>
      <c r="J630" s="25"/>
      <c r="K630" s="22"/>
      <c r="L630" s="25"/>
      <c r="M630" s="19" t="s">
        <v>52</v>
      </c>
      <c r="N630" s="1" t="s">
        <v>80</v>
      </c>
      <c r="O630" s="1" t="s">
        <v>80</v>
      </c>
      <c r="P630" s="1" t="s">
        <v>52</v>
      </c>
      <c r="Q630" s="1" t="s">
        <v>52</v>
      </c>
      <c r="R630" s="1" t="s">
        <v>52</v>
      </c>
      <c r="AV630" s="1" t="s">
        <v>52</v>
      </c>
      <c r="AW630" s="1" t="s">
        <v>52</v>
      </c>
      <c r="AX630" s="1" t="s">
        <v>52</v>
      </c>
      <c r="AY630" s="1" t="s">
        <v>52</v>
      </c>
      <c r="AZ630" s="1" t="s">
        <v>52</v>
      </c>
    </row>
    <row r="631" spans="1:52" ht="30" customHeight="1">
      <c r="A631" s="20"/>
      <c r="B631" s="20"/>
      <c r="C631" s="20"/>
      <c r="D631" s="20"/>
      <c r="E631" s="22"/>
      <c r="F631" s="25"/>
      <c r="G631" s="22"/>
      <c r="H631" s="25"/>
      <c r="I631" s="22"/>
      <c r="J631" s="25"/>
      <c r="K631" s="22"/>
      <c r="L631" s="25"/>
      <c r="M631" s="20"/>
    </row>
    <row r="632" spans="1:52" ht="30" customHeight="1">
      <c r="A632" s="16" t="s">
        <v>1651</v>
      </c>
      <c r="B632" s="17"/>
      <c r="C632" s="17"/>
      <c r="D632" s="17"/>
      <c r="E632" s="21"/>
      <c r="F632" s="24"/>
      <c r="G632" s="21"/>
      <c r="H632" s="24"/>
      <c r="I632" s="21"/>
      <c r="J632" s="24"/>
      <c r="K632" s="21"/>
      <c r="L632" s="24"/>
      <c r="M632" s="18"/>
      <c r="N632" s="1" t="s">
        <v>1209</v>
      </c>
    </row>
    <row r="633" spans="1:52" ht="30" customHeight="1">
      <c r="A633" s="19" t="s">
        <v>1162</v>
      </c>
      <c r="B633" s="19" t="s">
        <v>893</v>
      </c>
      <c r="C633" s="19" t="s">
        <v>894</v>
      </c>
      <c r="D633" s="20">
        <v>3.2000000000000001E-2</v>
      </c>
      <c r="E633" s="22"/>
      <c r="F633" s="25"/>
      <c r="G633" s="22"/>
      <c r="H633" s="25"/>
      <c r="I633" s="22"/>
      <c r="J633" s="25"/>
      <c r="K633" s="22"/>
      <c r="L633" s="25"/>
      <c r="M633" s="19" t="s">
        <v>52</v>
      </c>
      <c r="N633" s="1" t="s">
        <v>1209</v>
      </c>
      <c r="O633" s="1" t="s">
        <v>1163</v>
      </c>
      <c r="P633" s="1" t="s">
        <v>65</v>
      </c>
      <c r="Q633" s="1" t="s">
        <v>65</v>
      </c>
      <c r="R633" s="1" t="s">
        <v>64</v>
      </c>
      <c r="V633">
        <v>1</v>
      </c>
      <c r="AV633" s="1" t="s">
        <v>52</v>
      </c>
      <c r="AW633" s="1" t="s">
        <v>1652</v>
      </c>
      <c r="AX633" s="1" t="s">
        <v>52</v>
      </c>
      <c r="AY633" s="1" t="s">
        <v>52</v>
      </c>
      <c r="AZ633" s="1" t="s">
        <v>52</v>
      </c>
    </row>
    <row r="634" spans="1:52" ht="30" customHeight="1">
      <c r="A634" s="19" t="s">
        <v>956</v>
      </c>
      <c r="B634" s="19" t="s">
        <v>893</v>
      </c>
      <c r="C634" s="19" t="s">
        <v>894</v>
      </c>
      <c r="D634" s="20">
        <v>1.6E-2</v>
      </c>
      <c r="E634" s="22"/>
      <c r="F634" s="25"/>
      <c r="G634" s="22"/>
      <c r="H634" s="25"/>
      <c r="I634" s="22"/>
      <c r="J634" s="25"/>
      <c r="K634" s="22"/>
      <c r="L634" s="25"/>
      <c r="M634" s="19" t="s">
        <v>52</v>
      </c>
      <c r="N634" s="1" t="s">
        <v>1209</v>
      </c>
      <c r="O634" s="1" t="s">
        <v>957</v>
      </c>
      <c r="P634" s="1" t="s">
        <v>65</v>
      </c>
      <c r="Q634" s="1" t="s">
        <v>65</v>
      </c>
      <c r="R634" s="1" t="s">
        <v>64</v>
      </c>
      <c r="V634">
        <v>1</v>
      </c>
      <c r="AV634" s="1" t="s">
        <v>52</v>
      </c>
      <c r="AW634" s="1" t="s">
        <v>1653</v>
      </c>
      <c r="AX634" s="1" t="s">
        <v>52</v>
      </c>
      <c r="AY634" s="1" t="s">
        <v>52</v>
      </c>
      <c r="AZ634" s="1" t="s">
        <v>52</v>
      </c>
    </row>
    <row r="635" spans="1:52" ht="30" customHeight="1">
      <c r="A635" s="19" t="s">
        <v>997</v>
      </c>
      <c r="B635" s="19" t="s">
        <v>998</v>
      </c>
      <c r="C635" s="19" t="s">
        <v>244</v>
      </c>
      <c r="D635" s="20">
        <v>1</v>
      </c>
      <c r="E635" s="22"/>
      <c r="F635" s="25"/>
      <c r="G635" s="22"/>
      <c r="H635" s="25"/>
      <c r="I635" s="22"/>
      <c r="J635" s="25"/>
      <c r="K635" s="22"/>
      <c r="L635" s="25"/>
      <c r="M635" s="19" t="s">
        <v>52</v>
      </c>
      <c r="N635" s="1" t="s">
        <v>1209</v>
      </c>
      <c r="O635" s="1" t="s">
        <v>764</v>
      </c>
      <c r="P635" s="1" t="s">
        <v>65</v>
      </c>
      <c r="Q635" s="1" t="s">
        <v>65</v>
      </c>
      <c r="R635" s="1" t="s">
        <v>65</v>
      </c>
      <c r="S635">
        <v>1</v>
      </c>
      <c r="T635">
        <v>2</v>
      </c>
      <c r="U635">
        <v>0.02</v>
      </c>
      <c r="AV635" s="1" t="s">
        <v>52</v>
      </c>
      <c r="AW635" s="1" t="s">
        <v>1654</v>
      </c>
      <c r="AX635" s="1" t="s">
        <v>52</v>
      </c>
      <c r="AY635" s="1" t="s">
        <v>52</v>
      </c>
      <c r="AZ635" s="1" t="s">
        <v>52</v>
      </c>
    </row>
    <row r="636" spans="1:52" ht="30" customHeight="1">
      <c r="A636" s="19" t="s">
        <v>897</v>
      </c>
      <c r="B636" s="19" t="s">
        <v>52</v>
      </c>
      <c r="C636" s="19" t="s">
        <v>52</v>
      </c>
      <c r="D636" s="20"/>
      <c r="E636" s="22"/>
      <c r="F636" s="25"/>
      <c r="G636" s="22"/>
      <c r="H636" s="25"/>
      <c r="I636" s="22"/>
      <c r="J636" s="25"/>
      <c r="K636" s="22"/>
      <c r="L636" s="25"/>
      <c r="M636" s="19" t="s">
        <v>52</v>
      </c>
      <c r="N636" s="1" t="s">
        <v>80</v>
      </c>
      <c r="O636" s="1" t="s">
        <v>80</v>
      </c>
      <c r="P636" s="1" t="s">
        <v>52</v>
      </c>
      <c r="Q636" s="1" t="s">
        <v>52</v>
      </c>
      <c r="R636" s="1" t="s">
        <v>52</v>
      </c>
      <c r="AV636" s="1" t="s">
        <v>52</v>
      </c>
      <c r="AW636" s="1" t="s">
        <v>52</v>
      </c>
      <c r="AX636" s="1" t="s">
        <v>52</v>
      </c>
      <c r="AY636" s="1" t="s">
        <v>52</v>
      </c>
      <c r="AZ636" s="1" t="s">
        <v>52</v>
      </c>
    </row>
    <row r="637" spans="1:52" ht="30" customHeight="1">
      <c r="A637" s="20"/>
      <c r="B637" s="20"/>
      <c r="C637" s="20"/>
      <c r="D637" s="20"/>
      <c r="E637" s="22"/>
      <c r="F637" s="25"/>
      <c r="G637" s="22"/>
      <c r="H637" s="25"/>
      <c r="I637" s="22"/>
      <c r="J637" s="25"/>
      <c r="K637" s="22"/>
      <c r="L637" s="25"/>
      <c r="M637" s="20"/>
    </row>
    <row r="638" spans="1:52" ht="30" customHeight="1">
      <c r="A638" s="16" t="s">
        <v>1655</v>
      </c>
      <c r="B638" s="17"/>
      <c r="C638" s="17"/>
      <c r="D638" s="17"/>
      <c r="E638" s="21"/>
      <c r="F638" s="24"/>
      <c r="G638" s="21"/>
      <c r="H638" s="24"/>
      <c r="I638" s="21"/>
      <c r="J638" s="24"/>
      <c r="K638" s="21"/>
      <c r="L638" s="24"/>
      <c r="M638" s="18"/>
      <c r="N638" s="1" t="s">
        <v>1656</v>
      </c>
    </row>
    <row r="639" spans="1:52" ht="30" customHeight="1">
      <c r="A639" s="19" t="s">
        <v>1660</v>
      </c>
      <c r="B639" s="19" t="s">
        <v>1661</v>
      </c>
      <c r="C639" s="19" t="s">
        <v>778</v>
      </c>
      <c r="D639" s="20">
        <v>1093</v>
      </c>
      <c r="E639" s="22"/>
      <c r="F639" s="25"/>
      <c r="G639" s="22"/>
      <c r="H639" s="25"/>
      <c r="I639" s="22"/>
      <c r="J639" s="25"/>
      <c r="K639" s="22"/>
      <c r="L639" s="25"/>
      <c r="M639" s="19" t="s">
        <v>52</v>
      </c>
      <c r="N639" s="1" t="s">
        <v>1656</v>
      </c>
      <c r="O639" s="1" t="s">
        <v>1662</v>
      </c>
      <c r="P639" s="1" t="s">
        <v>65</v>
      </c>
      <c r="Q639" s="1" t="s">
        <v>65</v>
      </c>
      <c r="R639" s="1" t="s">
        <v>64</v>
      </c>
      <c r="AV639" s="1" t="s">
        <v>52</v>
      </c>
      <c r="AW639" s="1" t="s">
        <v>1663</v>
      </c>
      <c r="AX639" s="1" t="s">
        <v>52</v>
      </c>
      <c r="AY639" s="1" t="s">
        <v>52</v>
      </c>
      <c r="AZ639" s="1" t="s">
        <v>52</v>
      </c>
    </row>
    <row r="640" spans="1:52" ht="30" customHeight="1">
      <c r="A640" s="19" t="s">
        <v>667</v>
      </c>
      <c r="B640" s="19" t="s">
        <v>1155</v>
      </c>
      <c r="C640" s="19" t="s">
        <v>85</v>
      </c>
      <c r="D640" s="20">
        <v>0.78</v>
      </c>
      <c r="E640" s="22"/>
      <c r="F640" s="25"/>
      <c r="G640" s="22"/>
      <c r="H640" s="25"/>
      <c r="I640" s="22"/>
      <c r="J640" s="25"/>
      <c r="K640" s="22"/>
      <c r="L640" s="25"/>
      <c r="M640" s="19" t="s">
        <v>1130</v>
      </c>
      <c r="N640" s="1" t="s">
        <v>1656</v>
      </c>
      <c r="O640" s="1" t="s">
        <v>1156</v>
      </c>
      <c r="P640" s="1" t="s">
        <v>65</v>
      </c>
      <c r="Q640" s="1" t="s">
        <v>65</v>
      </c>
      <c r="R640" s="1" t="s">
        <v>64</v>
      </c>
      <c r="AV640" s="1" t="s">
        <v>52</v>
      </c>
      <c r="AW640" s="1" t="s">
        <v>1664</v>
      </c>
      <c r="AX640" s="1" t="s">
        <v>52</v>
      </c>
      <c r="AY640" s="1" t="s">
        <v>52</v>
      </c>
      <c r="AZ640" s="1" t="s">
        <v>52</v>
      </c>
    </row>
    <row r="641" spans="1:52" ht="30" customHeight="1">
      <c r="A641" s="19" t="s">
        <v>956</v>
      </c>
      <c r="B641" s="19" t="s">
        <v>893</v>
      </c>
      <c r="C641" s="19" t="s">
        <v>894</v>
      </c>
      <c r="D641" s="20">
        <v>0.66</v>
      </c>
      <c r="E641" s="22"/>
      <c r="F641" s="25"/>
      <c r="G641" s="22"/>
      <c r="H641" s="25"/>
      <c r="I641" s="22"/>
      <c r="J641" s="25"/>
      <c r="K641" s="22"/>
      <c r="L641" s="25"/>
      <c r="M641" s="19" t="s">
        <v>52</v>
      </c>
      <c r="N641" s="1" t="s">
        <v>1656</v>
      </c>
      <c r="O641" s="1" t="s">
        <v>957</v>
      </c>
      <c r="P641" s="1" t="s">
        <v>65</v>
      </c>
      <c r="Q641" s="1" t="s">
        <v>65</v>
      </c>
      <c r="R641" s="1" t="s">
        <v>64</v>
      </c>
      <c r="AV641" s="1" t="s">
        <v>52</v>
      </c>
      <c r="AW641" s="1" t="s">
        <v>1665</v>
      </c>
      <c r="AX641" s="1" t="s">
        <v>52</v>
      </c>
      <c r="AY641" s="1" t="s">
        <v>52</v>
      </c>
      <c r="AZ641" s="1" t="s">
        <v>52</v>
      </c>
    </row>
    <row r="642" spans="1:52" ht="30" customHeight="1">
      <c r="A642" s="19" t="s">
        <v>897</v>
      </c>
      <c r="B642" s="19" t="s">
        <v>52</v>
      </c>
      <c r="C642" s="19" t="s">
        <v>52</v>
      </c>
      <c r="D642" s="20"/>
      <c r="E642" s="22"/>
      <c r="F642" s="25"/>
      <c r="G642" s="22"/>
      <c r="H642" s="25"/>
      <c r="I642" s="22"/>
      <c r="J642" s="25"/>
      <c r="K642" s="22"/>
      <c r="L642" s="25"/>
      <c r="M642" s="19" t="s">
        <v>52</v>
      </c>
      <c r="N642" s="1" t="s">
        <v>80</v>
      </c>
      <c r="O642" s="1" t="s">
        <v>80</v>
      </c>
      <c r="P642" s="1" t="s">
        <v>52</v>
      </c>
      <c r="Q642" s="1" t="s">
        <v>52</v>
      </c>
      <c r="R642" s="1" t="s">
        <v>52</v>
      </c>
      <c r="AV642" s="1" t="s">
        <v>52</v>
      </c>
      <c r="AW642" s="1" t="s">
        <v>52</v>
      </c>
      <c r="AX642" s="1" t="s">
        <v>52</v>
      </c>
      <c r="AY642" s="1" t="s">
        <v>52</v>
      </c>
      <c r="AZ642" s="1" t="s">
        <v>52</v>
      </c>
    </row>
    <row r="643" spans="1:52" ht="30" customHeight="1">
      <c r="A643" s="20"/>
      <c r="B643" s="20"/>
      <c r="C643" s="20"/>
      <c r="D643" s="20"/>
      <c r="E643" s="22"/>
      <c r="F643" s="25"/>
      <c r="G643" s="22"/>
      <c r="H643" s="25"/>
      <c r="I643" s="22"/>
      <c r="J643" s="25"/>
      <c r="K643" s="22"/>
      <c r="L643" s="25"/>
      <c r="M643" s="20"/>
    </row>
    <row r="644" spans="1:52" ht="30" customHeight="1">
      <c r="A644" s="16" t="s">
        <v>1666</v>
      </c>
      <c r="B644" s="17"/>
      <c r="C644" s="17"/>
      <c r="D644" s="17"/>
      <c r="E644" s="21"/>
      <c r="F644" s="24"/>
      <c r="G644" s="21"/>
      <c r="H644" s="24"/>
      <c r="I644" s="21"/>
      <c r="J644" s="24"/>
      <c r="K644" s="21"/>
      <c r="L644" s="24"/>
      <c r="M644" s="18"/>
      <c r="N644" s="1" t="s">
        <v>1667</v>
      </c>
    </row>
    <row r="645" spans="1:52" ht="30" customHeight="1">
      <c r="A645" s="19" t="s">
        <v>1671</v>
      </c>
      <c r="B645" s="19" t="s">
        <v>893</v>
      </c>
      <c r="C645" s="19" t="s">
        <v>894</v>
      </c>
      <c r="D645" s="20">
        <v>0.13300000000000001</v>
      </c>
      <c r="E645" s="22"/>
      <c r="F645" s="25"/>
      <c r="G645" s="22"/>
      <c r="H645" s="25"/>
      <c r="I645" s="22"/>
      <c r="J645" s="25"/>
      <c r="K645" s="22"/>
      <c r="L645" s="25"/>
      <c r="M645" s="19" t="s">
        <v>52</v>
      </c>
      <c r="N645" s="1" t="s">
        <v>1667</v>
      </c>
      <c r="O645" s="1" t="s">
        <v>1672</v>
      </c>
      <c r="P645" s="1" t="s">
        <v>65</v>
      </c>
      <c r="Q645" s="1" t="s">
        <v>65</v>
      </c>
      <c r="R645" s="1" t="s">
        <v>64</v>
      </c>
      <c r="V645">
        <v>1</v>
      </c>
      <c r="AV645" s="1" t="s">
        <v>52</v>
      </c>
      <c r="AW645" s="1" t="s">
        <v>1673</v>
      </c>
      <c r="AX645" s="1" t="s">
        <v>52</v>
      </c>
      <c r="AY645" s="1" t="s">
        <v>52</v>
      </c>
      <c r="AZ645" s="1" t="s">
        <v>52</v>
      </c>
    </row>
    <row r="646" spans="1:52" ht="30" customHeight="1">
      <c r="A646" s="19" t="s">
        <v>956</v>
      </c>
      <c r="B646" s="19" t="s">
        <v>893</v>
      </c>
      <c r="C646" s="19" t="s">
        <v>894</v>
      </c>
      <c r="D646" s="20">
        <v>6.7000000000000004E-2</v>
      </c>
      <c r="E646" s="22"/>
      <c r="F646" s="25"/>
      <c r="G646" s="22"/>
      <c r="H646" s="25"/>
      <c r="I646" s="22"/>
      <c r="J646" s="25"/>
      <c r="K646" s="22"/>
      <c r="L646" s="25"/>
      <c r="M646" s="19" t="s">
        <v>52</v>
      </c>
      <c r="N646" s="1" t="s">
        <v>1667</v>
      </c>
      <c r="O646" s="1" t="s">
        <v>957</v>
      </c>
      <c r="P646" s="1" t="s">
        <v>65</v>
      </c>
      <c r="Q646" s="1" t="s">
        <v>65</v>
      </c>
      <c r="R646" s="1" t="s">
        <v>64</v>
      </c>
      <c r="V646">
        <v>1</v>
      </c>
      <c r="AV646" s="1" t="s">
        <v>52</v>
      </c>
      <c r="AW646" s="1" t="s">
        <v>1674</v>
      </c>
      <c r="AX646" s="1" t="s">
        <v>52</v>
      </c>
      <c r="AY646" s="1" t="s">
        <v>52</v>
      </c>
      <c r="AZ646" s="1" t="s">
        <v>52</v>
      </c>
    </row>
    <row r="647" spans="1:52" ht="30" customHeight="1">
      <c r="A647" s="19" t="s">
        <v>997</v>
      </c>
      <c r="B647" s="19" t="s">
        <v>1374</v>
      </c>
      <c r="C647" s="19" t="s">
        <v>244</v>
      </c>
      <c r="D647" s="20">
        <v>1</v>
      </c>
      <c r="E647" s="22"/>
      <c r="F647" s="25"/>
      <c r="G647" s="22"/>
      <c r="H647" s="25"/>
      <c r="I647" s="22"/>
      <c r="J647" s="25"/>
      <c r="K647" s="22"/>
      <c r="L647" s="25"/>
      <c r="M647" s="19" t="s">
        <v>52</v>
      </c>
      <c r="N647" s="1" t="s">
        <v>1667</v>
      </c>
      <c r="O647" s="1" t="s">
        <v>764</v>
      </c>
      <c r="P647" s="1" t="s">
        <v>65</v>
      </c>
      <c r="Q647" s="1" t="s">
        <v>65</v>
      </c>
      <c r="R647" s="1" t="s">
        <v>65</v>
      </c>
      <c r="S647">
        <v>1</v>
      </c>
      <c r="T647">
        <v>2</v>
      </c>
      <c r="U647">
        <v>0.03</v>
      </c>
      <c r="AV647" s="1" t="s">
        <v>52</v>
      </c>
      <c r="AW647" s="1" t="s">
        <v>1675</v>
      </c>
      <c r="AX647" s="1" t="s">
        <v>52</v>
      </c>
      <c r="AY647" s="1" t="s">
        <v>52</v>
      </c>
      <c r="AZ647" s="1" t="s">
        <v>52</v>
      </c>
    </row>
    <row r="648" spans="1:52" ht="30" customHeight="1">
      <c r="A648" s="19" t="s">
        <v>897</v>
      </c>
      <c r="B648" s="19" t="s">
        <v>52</v>
      </c>
      <c r="C648" s="19" t="s">
        <v>52</v>
      </c>
      <c r="D648" s="20"/>
      <c r="E648" s="22"/>
      <c r="F648" s="25"/>
      <c r="G648" s="22"/>
      <c r="H648" s="25"/>
      <c r="I648" s="22"/>
      <c r="J648" s="25"/>
      <c r="K648" s="22"/>
      <c r="L648" s="25"/>
      <c r="M648" s="19" t="s">
        <v>52</v>
      </c>
      <c r="N648" s="1" t="s">
        <v>80</v>
      </c>
      <c r="O648" s="1" t="s">
        <v>80</v>
      </c>
      <c r="P648" s="1" t="s">
        <v>52</v>
      </c>
      <c r="Q648" s="1" t="s">
        <v>52</v>
      </c>
      <c r="R648" s="1" t="s">
        <v>52</v>
      </c>
      <c r="AV648" s="1" t="s">
        <v>52</v>
      </c>
      <c r="AW648" s="1" t="s">
        <v>52</v>
      </c>
      <c r="AX648" s="1" t="s">
        <v>52</v>
      </c>
      <c r="AY648" s="1" t="s">
        <v>52</v>
      </c>
      <c r="AZ648" s="1" t="s">
        <v>52</v>
      </c>
    </row>
    <row r="649" spans="1:52" ht="30" customHeight="1">
      <c r="A649" s="20"/>
      <c r="B649" s="20"/>
      <c r="C649" s="20"/>
      <c r="D649" s="20"/>
      <c r="E649" s="22"/>
      <c r="F649" s="25"/>
      <c r="G649" s="22"/>
      <c r="H649" s="25"/>
      <c r="I649" s="22"/>
      <c r="J649" s="25"/>
      <c r="K649" s="22"/>
      <c r="L649" s="25"/>
      <c r="M649" s="20"/>
    </row>
    <row r="650" spans="1:52" ht="30" customHeight="1">
      <c r="A650" s="16" t="s">
        <v>1676</v>
      </c>
      <c r="B650" s="17"/>
      <c r="C650" s="17"/>
      <c r="D650" s="17"/>
      <c r="E650" s="21"/>
      <c r="F650" s="24"/>
      <c r="G650" s="21"/>
      <c r="H650" s="24"/>
      <c r="I650" s="21"/>
      <c r="J650" s="24"/>
      <c r="K650" s="21"/>
      <c r="L650" s="24"/>
      <c r="M650" s="18"/>
      <c r="N650" s="1" t="s">
        <v>152</v>
      </c>
    </row>
    <row r="651" spans="1:52" ht="30" customHeight="1">
      <c r="A651" s="19" t="s">
        <v>1133</v>
      </c>
      <c r="B651" s="19" t="s">
        <v>1134</v>
      </c>
      <c r="C651" s="19" t="s">
        <v>85</v>
      </c>
      <c r="D651" s="20">
        <v>3.5999999999999997E-2</v>
      </c>
      <c r="E651" s="22"/>
      <c r="F651" s="25"/>
      <c r="G651" s="22"/>
      <c r="H651" s="25"/>
      <c r="I651" s="22"/>
      <c r="J651" s="25"/>
      <c r="K651" s="22"/>
      <c r="L651" s="25"/>
      <c r="M651" s="19" t="s">
        <v>1135</v>
      </c>
      <c r="N651" s="1" t="s">
        <v>152</v>
      </c>
      <c r="O651" s="1" t="s">
        <v>1136</v>
      </c>
      <c r="P651" s="1" t="s">
        <v>64</v>
      </c>
      <c r="Q651" s="1" t="s">
        <v>65</v>
      </c>
      <c r="R651" s="1" t="s">
        <v>65</v>
      </c>
      <c r="AV651" s="1" t="s">
        <v>52</v>
      </c>
      <c r="AW651" s="1" t="s">
        <v>1677</v>
      </c>
      <c r="AX651" s="1" t="s">
        <v>52</v>
      </c>
      <c r="AY651" s="1" t="s">
        <v>52</v>
      </c>
      <c r="AZ651" s="1" t="s">
        <v>52</v>
      </c>
    </row>
    <row r="652" spans="1:52" ht="30" customHeight="1">
      <c r="A652" s="19" t="s">
        <v>1657</v>
      </c>
      <c r="B652" s="19" t="s">
        <v>1658</v>
      </c>
      <c r="C652" s="19" t="s">
        <v>85</v>
      </c>
      <c r="D652" s="20">
        <v>5.0000000000000001E-3</v>
      </c>
      <c r="E652" s="22"/>
      <c r="F652" s="25"/>
      <c r="G652" s="22"/>
      <c r="H652" s="25"/>
      <c r="I652" s="22"/>
      <c r="J652" s="25"/>
      <c r="K652" s="22"/>
      <c r="L652" s="25"/>
      <c r="M652" s="19" t="s">
        <v>1659</v>
      </c>
      <c r="N652" s="1" t="s">
        <v>152</v>
      </c>
      <c r="O652" s="1" t="s">
        <v>1656</v>
      </c>
      <c r="P652" s="1" t="s">
        <v>64</v>
      </c>
      <c r="Q652" s="1" t="s">
        <v>65</v>
      </c>
      <c r="R652" s="1" t="s">
        <v>65</v>
      </c>
      <c r="AV652" s="1" t="s">
        <v>52</v>
      </c>
      <c r="AW652" s="1" t="s">
        <v>1678</v>
      </c>
      <c r="AX652" s="1" t="s">
        <v>52</v>
      </c>
      <c r="AY652" s="1" t="s">
        <v>52</v>
      </c>
      <c r="AZ652" s="1" t="s">
        <v>52</v>
      </c>
    </row>
    <row r="653" spans="1:52" ht="30" customHeight="1">
      <c r="A653" s="19" t="s">
        <v>1668</v>
      </c>
      <c r="B653" s="19" t="s">
        <v>1669</v>
      </c>
      <c r="C653" s="19" t="s">
        <v>69</v>
      </c>
      <c r="D653" s="20">
        <v>1</v>
      </c>
      <c r="E653" s="22"/>
      <c r="F653" s="25"/>
      <c r="G653" s="22"/>
      <c r="H653" s="25"/>
      <c r="I653" s="22"/>
      <c r="J653" s="25"/>
      <c r="K653" s="22"/>
      <c r="L653" s="25"/>
      <c r="M653" s="19" t="s">
        <v>1670</v>
      </c>
      <c r="N653" s="1" t="s">
        <v>152</v>
      </c>
      <c r="O653" s="1" t="s">
        <v>1667</v>
      </c>
      <c r="P653" s="1" t="s">
        <v>64</v>
      </c>
      <c r="Q653" s="1" t="s">
        <v>65</v>
      </c>
      <c r="R653" s="1" t="s">
        <v>65</v>
      </c>
      <c r="AV653" s="1" t="s">
        <v>52</v>
      </c>
      <c r="AW653" s="1" t="s">
        <v>1679</v>
      </c>
      <c r="AX653" s="1" t="s">
        <v>52</v>
      </c>
      <c r="AY653" s="1" t="s">
        <v>52</v>
      </c>
      <c r="AZ653" s="1" t="s">
        <v>52</v>
      </c>
    </row>
    <row r="654" spans="1:52" ht="30" customHeight="1">
      <c r="A654" s="19" t="s">
        <v>1680</v>
      </c>
      <c r="B654" s="19" t="s">
        <v>1681</v>
      </c>
      <c r="C654" s="19" t="s">
        <v>69</v>
      </c>
      <c r="D654" s="20">
        <v>1</v>
      </c>
      <c r="E654" s="22"/>
      <c r="F654" s="25"/>
      <c r="G654" s="22"/>
      <c r="H654" s="25"/>
      <c r="I654" s="22"/>
      <c r="J654" s="25"/>
      <c r="K654" s="22"/>
      <c r="L654" s="25"/>
      <c r="M654" s="19" t="s">
        <v>1682</v>
      </c>
      <c r="N654" s="1" t="s">
        <v>152</v>
      </c>
      <c r="O654" s="1" t="s">
        <v>1683</v>
      </c>
      <c r="P654" s="1" t="s">
        <v>64</v>
      </c>
      <c r="Q654" s="1" t="s">
        <v>65</v>
      </c>
      <c r="R654" s="1" t="s">
        <v>65</v>
      </c>
      <c r="AV654" s="1" t="s">
        <v>52</v>
      </c>
      <c r="AW654" s="1" t="s">
        <v>1684</v>
      </c>
      <c r="AX654" s="1" t="s">
        <v>52</v>
      </c>
      <c r="AY654" s="1" t="s">
        <v>52</v>
      </c>
      <c r="AZ654" s="1" t="s">
        <v>52</v>
      </c>
    </row>
    <row r="655" spans="1:52" ht="30" customHeight="1">
      <c r="A655" s="19" t="s">
        <v>897</v>
      </c>
      <c r="B655" s="19" t="s">
        <v>52</v>
      </c>
      <c r="C655" s="19" t="s">
        <v>52</v>
      </c>
      <c r="D655" s="20"/>
      <c r="E655" s="22"/>
      <c r="F655" s="25"/>
      <c r="G655" s="22"/>
      <c r="H655" s="25"/>
      <c r="I655" s="22"/>
      <c r="J655" s="25"/>
      <c r="K655" s="22"/>
      <c r="L655" s="25"/>
      <c r="M655" s="19" t="s">
        <v>52</v>
      </c>
      <c r="N655" s="1" t="s">
        <v>80</v>
      </c>
      <c r="O655" s="1" t="s">
        <v>80</v>
      </c>
      <c r="P655" s="1" t="s">
        <v>52</v>
      </c>
      <c r="Q655" s="1" t="s">
        <v>52</v>
      </c>
      <c r="R655" s="1" t="s">
        <v>52</v>
      </c>
      <c r="AV655" s="1" t="s">
        <v>52</v>
      </c>
      <c r="AW655" s="1" t="s">
        <v>52</v>
      </c>
      <c r="AX655" s="1" t="s">
        <v>52</v>
      </c>
      <c r="AY655" s="1" t="s">
        <v>52</v>
      </c>
      <c r="AZ655" s="1" t="s">
        <v>52</v>
      </c>
    </row>
    <row r="656" spans="1:52" ht="30" customHeight="1">
      <c r="A656" s="20"/>
      <c r="B656" s="20"/>
      <c r="C656" s="20"/>
      <c r="D656" s="20"/>
      <c r="E656" s="22"/>
      <c r="F656" s="25"/>
      <c r="G656" s="22"/>
      <c r="H656" s="25"/>
      <c r="I656" s="22"/>
      <c r="J656" s="25"/>
      <c r="K656" s="22"/>
      <c r="L656" s="25"/>
      <c r="M656" s="20"/>
    </row>
    <row r="657" spans="1:52" ht="30" customHeight="1">
      <c r="A657" s="16" t="s">
        <v>1685</v>
      </c>
      <c r="B657" s="17"/>
      <c r="C657" s="17"/>
      <c r="D657" s="17"/>
      <c r="E657" s="21"/>
      <c r="F657" s="24"/>
      <c r="G657" s="21"/>
      <c r="H657" s="24"/>
      <c r="I657" s="21"/>
      <c r="J657" s="24"/>
      <c r="K657" s="21"/>
      <c r="L657" s="24"/>
      <c r="M657" s="18"/>
      <c r="N657" s="1" t="s">
        <v>1683</v>
      </c>
    </row>
    <row r="658" spans="1:52" ht="30" customHeight="1">
      <c r="A658" s="19" t="s">
        <v>1686</v>
      </c>
      <c r="B658" s="19" t="s">
        <v>893</v>
      </c>
      <c r="C658" s="19" t="s">
        <v>894</v>
      </c>
      <c r="D658" s="20">
        <v>1.7000000000000001E-2</v>
      </c>
      <c r="E658" s="22"/>
      <c r="F658" s="25"/>
      <c r="G658" s="22"/>
      <c r="H658" s="25"/>
      <c r="I658" s="22"/>
      <c r="J658" s="25"/>
      <c r="K658" s="22"/>
      <c r="L658" s="25"/>
      <c r="M658" s="19" t="s">
        <v>52</v>
      </c>
      <c r="N658" s="1" t="s">
        <v>1683</v>
      </c>
      <c r="O658" s="1" t="s">
        <v>1687</v>
      </c>
      <c r="P658" s="1" t="s">
        <v>65</v>
      </c>
      <c r="Q658" s="1" t="s">
        <v>65</v>
      </c>
      <c r="R658" s="1" t="s">
        <v>64</v>
      </c>
      <c r="AV658" s="1" t="s">
        <v>52</v>
      </c>
      <c r="AW658" s="1" t="s">
        <v>1688</v>
      </c>
      <c r="AX658" s="1" t="s">
        <v>52</v>
      </c>
      <c r="AY658" s="1" t="s">
        <v>52</v>
      </c>
      <c r="AZ658" s="1" t="s">
        <v>52</v>
      </c>
    </row>
    <row r="659" spans="1:52" ht="30" customHeight="1">
      <c r="A659" s="19" t="s">
        <v>897</v>
      </c>
      <c r="B659" s="19" t="s">
        <v>52</v>
      </c>
      <c r="C659" s="19" t="s">
        <v>52</v>
      </c>
      <c r="D659" s="20"/>
      <c r="E659" s="22"/>
      <c r="F659" s="25"/>
      <c r="G659" s="22"/>
      <c r="H659" s="25"/>
      <c r="I659" s="22"/>
      <c r="J659" s="25"/>
      <c r="K659" s="22"/>
      <c r="L659" s="25"/>
      <c r="M659" s="19" t="s">
        <v>52</v>
      </c>
      <c r="N659" s="1" t="s">
        <v>80</v>
      </c>
      <c r="O659" s="1" t="s">
        <v>80</v>
      </c>
      <c r="P659" s="1" t="s">
        <v>52</v>
      </c>
      <c r="Q659" s="1" t="s">
        <v>52</v>
      </c>
      <c r="R659" s="1" t="s">
        <v>52</v>
      </c>
      <c r="AV659" s="1" t="s">
        <v>52</v>
      </c>
      <c r="AW659" s="1" t="s">
        <v>52</v>
      </c>
      <c r="AX659" s="1" t="s">
        <v>52</v>
      </c>
      <c r="AY659" s="1" t="s">
        <v>52</v>
      </c>
      <c r="AZ659" s="1" t="s">
        <v>52</v>
      </c>
    </row>
    <row r="660" spans="1:52" ht="30" customHeight="1">
      <c r="A660" s="20"/>
      <c r="B660" s="20"/>
      <c r="C660" s="20"/>
      <c r="D660" s="20"/>
      <c r="E660" s="22"/>
      <c r="F660" s="25"/>
      <c r="G660" s="22"/>
      <c r="H660" s="25"/>
      <c r="I660" s="22"/>
      <c r="J660" s="25"/>
      <c r="K660" s="22"/>
      <c r="L660" s="25"/>
      <c r="M660" s="20"/>
    </row>
    <row r="661" spans="1:52" ht="30" customHeight="1">
      <c r="A661" s="16" t="s">
        <v>1689</v>
      </c>
      <c r="B661" s="17"/>
      <c r="C661" s="17"/>
      <c r="D661" s="17"/>
      <c r="E661" s="21"/>
      <c r="F661" s="24"/>
      <c r="G661" s="21"/>
      <c r="H661" s="24"/>
      <c r="I661" s="21"/>
      <c r="J661" s="24"/>
      <c r="K661" s="21"/>
      <c r="L661" s="24"/>
      <c r="M661" s="18"/>
      <c r="N661" s="1" t="s">
        <v>520</v>
      </c>
    </row>
    <row r="662" spans="1:52" ht="30" customHeight="1">
      <c r="A662" s="19" t="s">
        <v>1161</v>
      </c>
      <c r="B662" s="19" t="s">
        <v>317</v>
      </c>
      <c r="C662" s="19" t="s">
        <v>120</v>
      </c>
      <c r="D662" s="20">
        <v>1</v>
      </c>
      <c r="E662" s="22"/>
      <c r="F662" s="25"/>
      <c r="G662" s="22"/>
      <c r="H662" s="25"/>
      <c r="I662" s="22"/>
      <c r="J662" s="25"/>
      <c r="K662" s="22"/>
      <c r="L662" s="25"/>
      <c r="M662" s="19" t="s">
        <v>1010</v>
      </c>
      <c r="N662" s="1" t="s">
        <v>52</v>
      </c>
      <c r="O662" s="1" t="s">
        <v>1160</v>
      </c>
      <c r="P662" s="1" t="s">
        <v>64</v>
      </c>
      <c r="Q662" s="1" t="s">
        <v>65</v>
      </c>
      <c r="R662" s="1" t="s">
        <v>65</v>
      </c>
      <c r="V662">
        <v>1</v>
      </c>
      <c r="AV662" s="1" t="s">
        <v>52</v>
      </c>
      <c r="AW662" s="1" t="s">
        <v>1690</v>
      </c>
      <c r="AX662" s="1" t="s">
        <v>52</v>
      </c>
      <c r="AY662" s="1" t="s">
        <v>1013</v>
      </c>
      <c r="AZ662" s="1" t="s">
        <v>52</v>
      </c>
    </row>
    <row r="663" spans="1:52" ht="30" customHeight="1">
      <c r="A663" s="19" t="s">
        <v>1691</v>
      </c>
      <c r="B663" s="19" t="s">
        <v>1026</v>
      </c>
      <c r="C663" s="19" t="s">
        <v>244</v>
      </c>
      <c r="D663" s="20">
        <v>1</v>
      </c>
      <c r="E663" s="22"/>
      <c r="F663" s="25"/>
      <c r="G663" s="22"/>
      <c r="H663" s="25"/>
      <c r="I663" s="22"/>
      <c r="J663" s="25"/>
      <c r="K663" s="22"/>
      <c r="L663" s="25"/>
      <c r="M663" s="19" t="s">
        <v>52</v>
      </c>
      <c r="N663" s="1" t="s">
        <v>520</v>
      </c>
      <c r="O663" s="1" t="s">
        <v>764</v>
      </c>
      <c r="P663" s="1" t="s">
        <v>65</v>
      </c>
      <c r="Q663" s="1" t="s">
        <v>65</v>
      </c>
      <c r="R663" s="1" t="s">
        <v>65</v>
      </c>
      <c r="S663">
        <v>1</v>
      </c>
      <c r="T663">
        <v>1</v>
      </c>
      <c r="U663">
        <v>0.2</v>
      </c>
      <c r="AV663" s="1" t="s">
        <v>52</v>
      </c>
      <c r="AW663" s="1" t="s">
        <v>1692</v>
      </c>
      <c r="AX663" s="1" t="s">
        <v>52</v>
      </c>
      <c r="AY663" s="1" t="s">
        <v>52</v>
      </c>
      <c r="AZ663" s="1" t="s">
        <v>52</v>
      </c>
    </row>
    <row r="664" spans="1:52" ht="30" customHeight="1">
      <c r="A664" s="19" t="s">
        <v>897</v>
      </c>
      <c r="B664" s="19" t="s">
        <v>52</v>
      </c>
      <c r="C664" s="19" t="s">
        <v>52</v>
      </c>
      <c r="D664" s="20"/>
      <c r="E664" s="22"/>
      <c r="F664" s="25"/>
      <c r="G664" s="22"/>
      <c r="H664" s="25"/>
      <c r="I664" s="22"/>
      <c r="J664" s="25"/>
      <c r="K664" s="22"/>
      <c r="L664" s="25"/>
      <c r="M664" s="19" t="s">
        <v>52</v>
      </c>
      <c r="N664" s="1" t="s">
        <v>80</v>
      </c>
      <c r="O664" s="1" t="s">
        <v>80</v>
      </c>
      <c r="P664" s="1" t="s">
        <v>52</v>
      </c>
      <c r="Q664" s="1" t="s">
        <v>52</v>
      </c>
      <c r="R664" s="1" t="s">
        <v>52</v>
      </c>
      <c r="AV664" s="1" t="s">
        <v>52</v>
      </c>
      <c r="AW664" s="1" t="s">
        <v>52</v>
      </c>
      <c r="AX664" s="1" t="s">
        <v>52</v>
      </c>
      <c r="AY664" s="1" t="s">
        <v>52</v>
      </c>
      <c r="AZ664" s="1" t="s">
        <v>52</v>
      </c>
    </row>
    <row r="665" spans="1:52" ht="30" customHeight="1">
      <c r="A665" s="20"/>
      <c r="B665" s="20"/>
      <c r="C665" s="20"/>
      <c r="D665" s="20"/>
      <c r="E665" s="22"/>
      <c r="F665" s="25"/>
      <c r="G665" s="22"/>
      <c r="H665" s="25"/>
      <c r="I665" s="22"/>
      <c r="J665" s="25"/>
      <c r="K665" s="22"/>
      <c r="L665" s="25"/>
      <c r="M665" s="20"/>
    </row>
    <row r="666" spans="1:52" ht="30" customHeight="1">
      <c r="A666" s="16" t="s">
        <v>1693</v>
      </c>
      <c r="B666" s="17"/>
      <c r="C666" s="17"/>
      <c r="D666" s="17"/>
      <c r="E666" s="21"/>
      <c r="F666" s="24"/>
      <c r="G666" s="21"/>
      <c r="H666" s="24"/>
      <c r="I666" s="21"/>
      <c r="J666" s="24"/>
      <c r="K666" s="21"/>
      <c r="L666" s="24"/>
      <c r="M666" s="18"/>
      <c r="N666" s="1" t="s">
        <v>1694</v>
      </c>
    </row>
    <row r="667" spans="1:52" ht="30" customHeight="1">
      <c r="A667" s="19" t="s">
        <v>671</v>
      </c>
      <c r="B667" s="19" t="s">
        <v>1152</v>
      </c>
      <c r="C667" s="19" t="s">
        <v>778</v>
      </c>
      <c r="D667" s="20">
        <v>510</v>
      </c>
      <c r="E667" s="22"/>
      <c r="F667" s="25"/>
      <c r="G667" s="22"/>
      <c r="H667" s="25"/>
      <c r="I667" s="22"/>
      <c r="J667" s="25"/>
      <c r="K667" s="22"/>
      <c r="L667" s="25"/>
      <c r="M667" s="19" t="s">
        <v>1130</v>
      </c>
      <c r="N667" s="1" t="s">
        <v>1694</v>
      </c>
      <c r="O667" s="1" t="s">
        <v>1153</v>
      </c>
      <c r="P667" s="1" t="s">
        <v>65</v>
      </c>
      <c r="Q667" s="1" t="s">
        <v>65</v>
      </c>
      <c r="R667" s="1" t="s">
        <v>64</v>
      </c>
      <c r="AV667" s="1" t="s">
        <v>52</v>
      </c>
      <c r="AW667" s="1" t="s">
        <v>1697</v>
      </c>
      <c r="AX667" s="1" t="s">
        <v>52</v>
      </c>
      <c r="AY667" s="1" t="s">
        <v>52</v>
      </c>
      <c r="AZ667" s="1" t="s">
        <v>52</v>
      </c>
    </row>
    <row r="668" spans="1:52" ht="30" customHeight="1">
      <c r="A668" s="19" t="s">
        <v>667</v>
      </c>
      <c r="B668" s="19" t="s">
        <v>1155</v>
      </c>
      <c r="C668" s="19" t="s">
        <v>85</v>
      </c>
      <c r="D668" s="20">
        <v>1.1000000000000001</v>
      </c>
      <c r="E668" s="22"/>
      <c r="F668" s="25"/>
      <c r="G668" s="22"/>
      <c r="H668" s="25"/>
      <c r="I668" s="22"/>
      <c r="J668" s="25"/>
      <c r="K668" s="22"/>
      <c r="L668" s="25"/>
      <c r="M668" s="19" t="s">
        <v>1130</v>
      </c>
      <c r="N668" s="1" t="s">
        <v>1694</v>
      </c>
      <c r="O668" s="1" t="s">
        <v>1156</v>
      </c>
      <c r="P668" s="1" t="s">
        <v>65</v>
      </c>
      <c r="Q668" s="1" t="s">
        <v>65</v>
      </c>
      <c r="R668" s="1" t="s">
        <v>64</v>
      </c>
      <c r="AV668" s="1" t="s">
        <v>52</v>
      </c>
      <c r="AW668" s="1" t="s">
        <v>1698</v>
      </c>
      <c r="AX668" s="1" t="s">
        <v>52</v>
      </c>
      <c r="AY668" s="1" t="s">
        <v>52</v>
      </c>
      <c r="AZ668" s="1" t="s">
        <v>52</v>
      </c>
    </row>
    <row r="669" spans="1:52" ht="30" customHeight="1">
      <c r="A669" s="19" t="s">
        <v>1147</v>
      </c>
      <c r="B669" s="19" t="s">
        <v>1148</v>
      </c>
      <c r="C669" s="19" t="s">
        <v>85</v>
      </c>
      <c r="D669" s="20">
        <v>1</v>
      </c>
      <c r="E669" s="22"/>
      <c r="F669" s="25"/>
      <c r="G669" s="22"/>
      <c r="H669" s="25"/>
      <c r="I669" s="22"/>
      <c r="J669" s="25"/>
      <c r="K669" s="22"/>
      <c r="L669" s="25"/>
      <c r="M669" s="19" t="s">
        <v>1149</v>
      </c>
      <c r="N669" s="1" t="s">
        <v>1694</v>
      </c>
      <c r="O669" s="1" t="s">
        <v>1146</v>
      </c>
      <c r="P669" s="1" t="s">
        <v>64</v>
      </c>
      <c r="Q669" s="1" t="s">
        <v>65</v>
      </c>
      <c r="R669" s="1" t="s">
        <v>65</v>
      </c>
      <c r="AV669" s="1" t="s">
        <v>52</v>
      </c>
      <c r="AW669" s="1" t="s">
        <v>1699</v>
      </c>
      <c r="AX669" s="1" t="s">
        <v>52</v>
      </c>
      <c r="AY669" s="1" t="s">
        <v>52</v>
      </c>
      <c r="AZ669" s="1" t="s">
        <v>52</v>
      </c>
    </row>
    <row r="670" spans="1:52" ht="30" customHeight="1">
      <c r="A670" s="19" t="s">
        <v>897</v>
      </c>
      <c r="B670" s="19" t="s">
        <v>52</v>
      </c>
      <c r="C670" s="19" t="s">
        <v>52</v>
      </c>
      <c r="D670" s="20"/>
      <c r="E670" s="22"/>
      <c r="F670" s="25"/>
      <c r="G670" s="22"/>
      <c r="H670" s="25"/>
      <c r="I670" s="22"/>
      <c r="J670" s="25"/>
      <c r="K670" s="22"/>
      <c r="L670" s="25"/>
      <c r="M670" s="19" t="s">
        <v>52</v>
      </c>
      <c r="N670" s="1" t="s">
        <v>80</v>
      </c>
      <c r="O670" s="1" t="s">
        <v>80</v>
      </c>
      <c r="P670" s="1" t="s">
        <v>52</v>
      </c>
      <c r="Q670" s="1" t="s">
        <v>52</v>
      </c>
      <c r="R670" s="1" t="s">
        <v>52</v>
      </c>
      <c r="AV670" s="1" t="s">
        <v>52</v>
      </c>
      <c r="AW670" s="1" t="s">
        <v>52</v>
      </c>
      <c r="AX670" s="1" t="s">
        <v>52</v>
      </c>
      <c r="AY670" s="1" t="s">
        <v>52</v>
      </c>
      <c r="AZ670" s="1" t="s">
        <v>52</v>
      </c>
    </row>
    <row r="671" spans="1:52" ht="30" customHeight="1">
      <c r="A671" s="20"/>
      <c r="B671" s="20"/>
      <c r="C671" s="20"/>
      <c r="D671" s="20"/>
      <c r="E671" s="22"/>
      <c r="F671" s="25"/>
      <c r="G671" s="22"/>
      <c r="H671" s="25"/>
      <c r="I671" s="22"/>
      <c r="J671" s="25"/>
      <c r="K671" s="22"/>
      <c r="L671" s="25"/>
      <c r="M671" s="20"/>
    </row>
    <row r="672" spans="1:52" ht="30" customHeight="1">
      <c r="A672" s="16" t="s">
        <v>1700</v>
      </c>
      <c r="B672" s="17"/>
      <c r="C672" s="17"/>
      <c r="D672" s="17"/>
      <c r="E672" s="21"/>
      <c r="F672" s="24"/>
      <c r="G672" s="21"/>
      <c r="H672" s="24"/>
      <c r="I672" s="21"/>
      <c r="J672" s="24"/>
      <c r="K672" s="21"/>
      <c r="L672" s="24"/>
      <c r="M672" s="18"/>
      <c r="N672" s="1" t="s">
        <v>1701</v>
      </c>
    </row>
    <row r="673" spans="1:52" ht="30" customHeight="1">
      <c r="A673" s="19" t="s">
        <v>1705</v>
      </c>
      <c r="B673" s="19" t="s">
        <v>893</v>
      </c>
      <c r="C673" s="19" t="s">
        <v>894</v>
      </c>
      <c r="D673" s="20">
        <v>0.25</v>
      </c>
      <c r="E673" s="22"/>
      <c r="F673" s="25"/>
      <c r="G673" s="22"/>
      <c r="H673" s="25"/>
      <c r="I673" s="22"/>
      <c r="J673" s="25"/>
      <c r="K673" s="22"/>
      <c r="L673" s="25"/>
      <c r="M673" s="19" t="s">
        <v>52</v>
      </c>
      <c r="N673" s="1" t="s">
        <v>1701</v>
      </c>
      <c r="O673" s="1" t="s">
        <v>1706</v>
      </c>
      <c r="P673" s="1" t="s">
        <v>65</v>
      </c>
      <c r="Q673" s="1" t="s">
        <v>65</v>
      </c>
      <c r="R673" s="1" t="s">
        <v>64</v>
      </c>
      <c r="V673">
        <v>1</v>
      </c>
      <c r="AV673" s="1" t="s">
        <v>52</v>
      </c>
      <c r="AW673" s="1" t="s">
        <v>1707</v>
      </c>
      <c r="AX673" s="1" t="s">
        <v>52</v>
      </c>
      <c r="AY673" s="1" t="s">
        <v>52</v>
      </c>
      <c r="AZ673" s="1" t="s">
        <v>52</v>
      </c>
    </row>
    <row r="674" spans="1:52" ht="30" customHeight="1">
      <c r="A674" s="19" t="s">
        <v>1686</v>
      </c>
      <c r="B674" s="19" t="s">
        <v>893</v>
      </c>
      <c r="C674" s="19" t="s">
        <v>894</v>
      </c>
      <c r="D674" s="20">
        <v>8.3000000000000004E-2</v>
      </c>
      <c r="E674" s="22"/>
      <c r="F674" s="25"/>
      <c r="G674" s="22"/>
      <c r="H674" s="25"/>
      <c r="I674" s="22"/>
      <c r="J674" s="25"/>
      <c r="K674" s="22"/>
      <c r="L674" s="25"/>
      <c r="M674" s="19" t="s">
        <v>52</v>
      </c>
      <c r="N674" s="1" t="s">
        <v>1701</v>
      </c>
      <c r="O674" s="1" t="s">
        <v>1687</v>
      </c>
      <c r="P674" s="1" t="s">
        <v>65</v>
      </c>
      <c r="Q674" s="1" t="s">
        <v>65</v>
      </c>
      <c r="R674" s="1" t="s">
        <v>64</v>
      </c>
      <c r="V674">
        <v>1</v>
      </c>
      <c r="AV674" s="1" t="s">
        <v>52</v>
      </c>
      <c r="AW674" s="1" t="s">
        <v>1708</v>
      </c>
      <c r="AX674" s="1" t="s">
        <v>52</v>
      </c>
      <c r="AY674" s="1" t="s">
        <v>52</v>
      </c>
      <c r="AZ674" s="1" t="s">
        <v>52</v>
      </c>
    </row>
    <row r="675" spans="1:52" ht="30" customHeight="1">
      <c r="A675" s="19" t="s">
        <v>956</v>
      </c>
      <c r="B675" s="19" t="s">
        <v>893</v>
      </c>
      <c r="C675" s="19" t="s">
        <v>894</v>
      </c>
      <c r="D675" s="20">
        <v>0.16700000000000001</v>
      </c>
      <c r="E675" s="22"/>
      <c r="F675" s="25"/>
      <c r="G675" s="22"/>
      <c r="H675" s="25"/>
      <c r="I675" s="22"/>
      <c r="J675" s="25"/>
      <c r="K675" s="22"/>
      <c r="L675" s="25"/>
      <c r="M675" s="19" t="s">
        <v>52</v>
      </c>
      <c r="N675" s="1" t="s">
        <v>1701</v>
      </c>
      <c r="O675" s="1" t="s">
        <v>957</v>
      </c>
      <c r="P675" s="1" t="s">
        <v>65</v>
      </c>
      <c r="Q675" s="1" t="s">
        <v>65</v>
      </c>
      <c r="R675" s="1" t="s">
        <v>64</v>
      </c>
      <c r="V675">
        <v>1</v>
      </c>
      <c r="AV675" s="1" t="s">
        <v>52</v>
      </c>
      <c r="AW675" s="1" t="s">
        <v>1709</v>
      </c>
      <c r="AX675" s="1" t="s">
        <v>52</v>
      </c>
      <c r="AY675" s="1" t="s">
        <v>52</v>
      </c>
      <c r="AZ675" s="1" t="s">
        <v>52</v>
      </c>
    </row>
    <row r="676" spans="1:52" ht="30" customHeight="1">
      <c r="A676" s="19" t="s">
        <v>997</v>
      </c>
      <c r="B676" s="19" t="s">
        <v>998</v>
      </c>
      <c r="C676" s="19" t="s">
        <v>244</v>
      </c>
      <c r="D676" s="20">
        <v>1</v>
      </c>
      <c r="E676" s="22"/>
      <c r="F676" s="25"/>
      <c r="G676" s="22"/>
      <c r="H676" s="25"/>
      <c r="I676" s="22"/>
      <c r="J676" s="25"/>
      <c r="K676" s="22"/>
      <c r="L676" s="25"/>
      <c r="M676" s="19" t="s">
        <v>52</v>
      </c>
      <c r="N676" s="1" t="s">
        <v>1701</v>
      </c>
      <c r="O676" s="1" t="s">
        <v>764</v>
      </c>
      <c r="P676" s="1" t="s">
        <v>65</v>
      </c>
      <c r="Q676" s="1" t="s">
        <v>65</v>
      </c>
      <c r="R676" s="1" t="s">
        <v>65</v>
      </c>
      <c r="S676">
        <v>1</v>
      </c>
      <c r="T676">
        <v>2</v>
      </c>
      <c r="U676">
        <v>0.02</v>
      </c>
      <c r="AV676" s="1" t="s">
        <v>52</v>
      </c>
      <c r="AW676" s="1" t="s">
        <v>1710</v>
      </c>
      <c r="AX676" s="1" t="s">
        <v>52</v>
      </c>
      <c r="AY676" s="1" t="s">
        <v>52</v>
      </c>
      <c r="AZ676" s="1" t="s">
        <v>52</v>
      </c>
    </row>
    <row r="677" spans="1:52" ht="30" customHeight="1">
      <c r="A677" s="19" t="s">
        <v>897</v>
      </c>
      <c r="B677" s="19" t="s">
        <v>52</v>
      </c>
      <c r="C677" s="19" t="s">
        <v>52</v>
      </c>
      <c r="D677" s="20"/>
      <c r="E677" s="22"/>
      <c r="F677" s="25"/>
      <c r="G677" s="22"/>
      <c r="H677" s="25"/>
      <c r="I677" s="22"/>
      <c r="J677" s="25"/>
      <c r="K677" s="22"/>
      <c r="L677" s="25"/>
      <c r="M677" s="19" t="s">
        <v>52</v>
      </c>
      <c r="N677" s="1" t="s">
        <v>80</v>
      </c>
      <c r="O677" s="1" t="s">
        <v>80</v>
      </c>
      <c r="P677" s="1" t="s">
        <v>52</v>
      </c>
      <c r="Q677" s="1" t="s">
        <v>52</v>
      </c>
      <c r="R677" s="1" t="s">
        <v>52</v>
      </c>
      <c r="AV677" s="1" t="s">
        <v>52</v>
      </c>
      <c r="AW677" s="1" t="s">
        <v>52</v>
      </c>
      <c r="AX677" s="1" t="s">
        <v>52</v>
      </c>
      <c r="AY677" s="1" t="s">
        <v>52</v>
      </c>
      <c r="AZ677" s="1" t="s">
        <v>52</v>
      </c>
    </row>
    <row r="678" spans="1:52" ht="30" customHeight="1">
      <c r="A678" s="20"/>
      <c r="B678" s="20"/>
      <c r="C678" s="20"/>
      <c r="D678" s="20"/>
      <c r="E678" s="22"/>
      <c r="F678" s="25"/>
      <c r="G678" s="22"/>
      <c r="H678" s="25"/>
      <c r="I678" s="22"/>
      <c r="J678" s="25"/>
      <c r="K678" s="22"/>
      <c r="L678" s="25"/>
      <c r="M678" s="20"/>
    </row>
    <row r="679" spans="1:52" ht="30" customHeight="1">
      <c r="A679" s="16" t="s">
        <v>1711</v>
      </c>
      <c r="B679" s="17"/>
      <c r="C679" s="17"/>
      <c r="D679" s="17"/>
      <c r="E679" s="21"/>
      <c r="F679" s="24"/>
      <c r="G679" s="21"/>
      <c r="H679" s="24"/>
      <c r="I679" s="21"/>
      <c r="J679" s="24"/>
      <c r="K679" s="21"/>
      <c r="L679" s="24"/>
      <c r="M679" s="18"/>
      <c r="N679" s="1" t="s">
        <v>1712</v>
      </c>
    </row>
    <row r="680" spans="1:52" ht="30" customHeight="1">
      <c r="A680" s="19" t="s">
        <v>1716</v>
      </c>
      <c r="B680" s="19" t="s">
        <v>1717</v>
      </c>
      <c r="C680" s="19" t="s">
        <v>69</v>
      </c>
      <c r="D680" s="20">
        <v>1.1000000000000001</v>
      </c>
      <c r="E680" s="22"/>
      <c r="F680" s="25"/>
      <c r="G680" s="22"/>
      <c r="H680" s="25"/>
      <c r="I680" s="22"/>
      <c r="J680" s="25"/>
      <c r="K680" s="22"/>
      <c r="L680" s="25"/>
      <c r="M680" s="19" t="s">
        <v>52</v>
      </c>
      <c r="N680" s="1" t="s">
        <v>1712</v>
      </c>
      <c r="O680" s="1" t="s">
        <v>1718</v>
      </c>
      <c r="P680" s="1" t="s">
        <v>65</v>
      </c>
      <c r="Q680" s="1" t="s">
        <v>65</v>
      </c>
      <c r="R680" s="1" t="s">
        <v>64</v>
      </c>
      <c r="AV680" s="1" t="s">
        <v>52</v>
      </c>
      <c r="AW680" s="1" t="s">
        <v>1719</v>
      </c>
      <c r="AX680" s="1" t="s">
        <v>52</v>
      </c>
      <c r="AY680" s="1" t="s">
        <v>52</v>
      </c>
      <c r="AZ680" s="1" t="s">
        <v>52</v>
      </c>
    </row>
    <row r="681" spans="1:52" ht="30" customHeight="1">
      <c r="A681" s="19" t="s">
        <v>1695</v>
      </c>
      <c r="B681" s="19" t="s">
        <v>1134</v>
      </c>
      <c r="C681" s="19" t="s">
        <v>85</v>
      </c>
      <c r="D681" s="20">
        <v>2.5999999999999999E-2</v>
      </c>
      <c r="E681" s="22"/>
      <c r="F681" s="25"/>
      <c r="G681" s="22"/>
      <c r="H681" s="25"/>
      <c r="I681" s="22"/>
      <c r="J681" s="25"/>
      <c r="K681" s="22"/>
      <c r="L681" s="25"/>
      <c r="M681" s="19" t="s">
        <v>1696</v>
      </c>
      <c r="N681" s="1" t="s">
        <v>1712</v>
      </c>
      <c r="O681" s="1" t="s">
        <v>1694</v>
      </c>
      <c r="P681" s="1" t="s">
        <v>64</v>
      </c>
      <c r="Q681" s="1" t="s">
        <v>65</v>
      </c>
      <c r="R681" s="1" t="s">
        <v>65</v>
      </c>
      <c r="AV681" s="1" t="s">
        <v>52</v>
      </c>
      <c r="AW681" s="1" t="s">
        <v>1720</v>
      </c>
      <c r="AX681" s="1" t="s">
        <v>52</v>
      </c>
      <c r="AY681" s="1" t="s">
        <v>52</v>
      </c>
      <c r="AZ681" s="1" t="s">
        <v>52</v>
      </c>
    </row>
    <row r="682" spans="1:52" ht="30" customHeight="1">
      <c r="A682" s="19" t="s">
        <v>1702</v>
      </c>
      <c r="B682" s="19" t="s">
        <v>1703</v>
      </c>
      <c r="C682" s="19" t="s">
        <v>69</v>
      </c>
      <c r="D682" s="20">
        <v>1</v>
      </c>
      <c r="E682" s="22"/>
      <c r="F682" s="25"/>
      <c r="G682" s="22"/>
      <c r="H682" s="25"/>
      <c r="I682" s="22"/>
      <c r="J682" s="25"/>
      <c r="K682" s="22"/>
      <c r="L682" s="25"/>
      <c r="M682" s="19" t="s">
        <v>1704</v>
      </c>
      <c r="N682" s="1" t="s">
        <v>1712</v>
      </c>
      <c r="O682" s="1" t="s">
        <v>1701</v>
      </c>
      <c r="P682" s="1" t="s">
        <v>64</v>
      </c>
      <c r="Q682" s="1" t="s">
        <v>65</v>
      </c>
      <c r="R682" s="1" t="s">
        <v>65</v>
      </c>
      <c r="AV682" s="1" t="s">
        <v>52</v>
      </c>
      <c r="AW682" s="1" t="s">
        <v>1721</v>
      </c>
      <c r="AX682" s="1" t="s">
        <v>52</v>
      </c>
      <c r="AY682" s="1" t="s">
        <v>52</v>
      </c>
      <c r="AZ682" s="1" t="s">
        <v>52</v>
      </c>
    </row>
    <row r="683" spans="1:52" ht="30" customHeight="1">
      <c r="A683" s="19" t="s">
        <v>897</v>
      </c>
      <c r="B683" s="19" t="s">
        <v>52</v>
      </c>
      <c r="C683" s="19" t="s">
        <v>52</v>
      </c>
      <c r="D683" s="20"/>
      <c r="E683" s="22"/>
      <c r="F683" s="25"/>
      <c r="G683" s="22"/>
      <c r="H683" s="25"/>
      <c r="I683" s="22"/>
      <c r="J683" s="25"/>
      <c r="K683" s="22"/>
      <c r="L683" s="25"/>
      <c r="M683" s="19" t="s">
        <v>52</v>
      </c>
      <c r="N683" s="1" t="s">
        <v>80</v>
      </c>
      <c r="O683" s="1" t="s">
        <v>80</v>
      </c>
      <c r="P683" s="1" t="s">
        <v>52</v>
      </c>
      <c r="Q683" s="1" t="s">
        <v>52</v>
      </c>
      <c r="R683" s="1" t="s">
        <v>52</v>
      </c>
      <c r="AV683" s="1" t="s">
        <v>52</v>
      </c>
      <c r="AW683" s="1" t="s">
        <v>52</v>
      </c>
      <c r="AX683" s="1" t="s">
        <v>52</v>
      </c>
      <c r="AY683" s="1" t="s">
        <v>52</v>
      </c>
      <c r="AZ683" s="1" t="s">
        <v>52</v>
      </c>
    </row>
    <row r="684" spans="1:52" ht="30" customHeight="1">
      <c r="A684" s="20"/>
      <c r="B684" s="20"/>
      <c r="C684" s="20"/>
      <c r="D684" s="20"/>
      <c r="E684" s="22"/>
      <c r="F684" s="25"/>
      <c r="G684" s="22"/>
      <c r="H684" s="25"/>
      <c r="I684" s="22"/>
      <c r="J684" s="25"/>
      <c r="K684" s="22"/>
      <c r="L684" s="25"/>
      <c r="M684" s="20"/>
    </row>
    <row r="685" spans="1:52" ht="30" customHeight="1">
      <c r="A685" s="16" t="s">
        <v>1722</v>
      </c>
      <c r="B685" s="17"/>
      <c r="C685" s="17"/>
      <c r="D685" s="17"/>
      <c r="E685" s="21"/>
      <c r="F685" s="24"/>
      <c r="G685" s="21"/>
      <c r="H685" s="24"/>
      <c r="I685" s="21"/>
      <c r="J685" s="24"/>
      <c r="K685" s="21"/>
      <c r="L685" s="24"/>
      <c r="M685" s="18"/>
      <c r="N685" s="1" t="s">
        <v>127</v>
      </c>
    </row>
    <row r="686" spans="1:52" ht="30" customHeight="1">
      <c r="A686" s="19" t="s">
        <v>1713</v>
      </c>
      <c r="B686" s="19" t="s">
        <v>1714</v>
      </c>
      <c r="C686" s="19" t="s">
        <v>69</v>
      </c>
      <c r="D686" s="20">
        <v>0.15</v>
      </c>
      <c r="E686" s="22"/>
      <c r="F686" s="25"/>
      <c r="G686" s="22"/>
      <c r="H686" s="25"/>
      <c r="I686" s="22"/>
      <c r="J686" s="25"/>
      <c r="K686" s="22"/>
      <c r="L686" s="25"/>
      <c r="M686" s="19" t="s">
        <v>1715</v>
      </c>
      <c r="N686" s="1" t="s">
        <v>127</v>
      </c>
      <c r="O686" s="1" t="s">
        <v>1712</v>
      </c>
      <c r="P686" s="1" t="s">
        <v>64</v>
      </c>
      <c r="Q686" s="1" t="s">
        <v>65</v>
      </c>
      <c r="R686" s="1" t="s">
        <v>65</v>
      </c>
      <c r="AV686" s="1" t="s">
        <v>52</v>
      </c>
      <c r="AW686" s="1" t="s">
        <v>1723</v>
      </c>
      <c r="AX686" s="1" t="s">
        <v>52</v>
      </c>
      <c r="AY686" s="1" t="s">
        <v>52</v>
      </c>
      <c r="AZ686" s="1" t="s">
        <v>52</v>
      </c>
    </row>
    <row r="687" spans="1:52" ht="30" customHeight="1">
      <c r="A687" s="19" t="s">
        <v>897</v>
      </c>
      <c r="B687" s="19" t="s">
        <v>52</v>
      </c>
      <c r="C687" s="19" t="s">
        <v>52</v>
      </c>
      <c r="D687" s="20"/>
      <c r="E687" s="22"/>
      <c r="F687" s="25"/>
      <c r="G687" s="22"/>
      <c r="H687" s="25"/>
      <c r="I687" s="22"/>
      <c r="J687" s="25"/>
      <c r="K687" s="22"/>
      <c r="L687" s="25"/>
      <c r="M687" s="19" t="s">
        <v>52</v>
      </c>
      <c r="N687" s="1" t="s">
        <v>80</v>
      </c>
      <c r="O687" s="1" t="s">
        <v>80</v>
      </c>
      <c r="P687" s="1" t="s">
        <v>52</v>
      </c>
      <c r="Q687" s="1" t="s">
        <v>52</v>
      </c>
      <c r="R687" s="1" t="s">
        <v>52</v>
      </c>
      <c r="AV687" s="1" t="s">
        <v>52</v>
      </c>
      <c r="AW687" s="1" t="s">
        <v>52</v>
      </c>
      <c r="AX687" s="1" t="s">
        <v>52</v>
      </c>
      <c r="AY687" s="1" t="s">
        <v>52</v>
      </c>
      <c r="AZ687" s="1" t="s">
        <v>52</v>
      </c>
    </row>
    <row r="688" spans="1:52" ht="30" customHeight="1">
      <c r="A688" s="20"/>
      <c r="B688" s="20"/>
      <c r="C688" s="20"/>
      <c r="D688" s="20"/>
      <c r="E688" s="22"/>
      <c r="F688" s="25"/>
      <c r="G688" s="22"/>
      <c r="H688" s="25"/>
      <c r="I688" s="22"/>
      <c r="J688" s="25"/>
      <c r="K688" s="22"/>
      <c r="L688" s="25"/>
      <c r="M688" s="20"/>
    </row>
    <row r="689" spans="1:52" ht="30" customHeight="1">
      <c r="A689" s="16" t="s">
        <v>1724</v>
      </c>
      <c r="B689" s="17"/>
      <c r="C689" s="17"/>
      <c r="D689" s="17"/>
      <c r="E689" s="21"/>
      <c r="F689" s="24"/>
      <c r="G689" s="21"/>
      <c r="H689" s="24"/>
      <c r="I689" s="21"/>
      <c r="J689" s="24"/>
      <c r="K689" s="21"/>
      <c r="L689" s="24"/>
      <c r="M689" s="18"/>
      <c r="N689" s="1" t="s">
        <v>132</v>
      </c>
    </row>
    <row r="690" spans="1:52" ht="30" customHeight="1">
      <c r="A690" s="19" t="s">
        <v>1716</v>
      </c>
      <c r="B690" s="19" t="s">
        <v>1725</v>
      </c>
      <c r="C690" s="19" t="s">
        <v>69</v>
      </c>
      <c r="D690" s="20">
        <v>1.1000000000000001</v>
      </c>
      <c r="E690" s="22"/>
      <c r="F690" s="25"/>
      <c r="G690" s="22"/>
      <c r="H690" s="25"/>
      <c r="I690" s="22"/>
      <c r="J690" s="25"/>
      <c r="K690" s="22"/>
      <c r="L690" s="25"/>
      <c r="M690" s="19" t="s">
        <v>52</v>
      </c>
      <c r="N690" s="1" t="s">
        <v>132</v>
      </c>
      <c r="O690" s="1" t="s">
        <v>1726</v>
      </c>
      <c r="P690" s="1" t="s">
        <v>65</v>
      </c>
      <c r="Q690" s="1" t="s">
        <v>65</v>
      </c>
      <c r="R690" s="1" t="s">
        <v>64</v>
      </c>
      <c r="AV690" s="1" t="s">
        <v>52</v>
      </c>
      <c r="AW690" s="1" t="s">
        <v>1727</v>
      </c>
      <c r="AX690" s="1" t="s">
        <v>52</v>
      </c>
      <c r="AY690" s="1" t="s">
        <v>52</v>
      </c>
      <c r="AZ690" s="1" t="s">
        <v>52</v>
      </c>
    </row>
    <row r="691" spans="1:52" ht="30" customHeight="1">
      <c r="A691" s="19" t="s">
        <v>1695</v>
      </c>
      <c r="B691" s="19" t="s">
        <v>1134</v>
      </c>
      <c r="C691" s="19" t="s">
        <v>85</v>
      </c>
      <c r="D691" s="20">
        <v>4.5999999999999999E-2</v>
      </c>
      <c r="E691" s="22"/>
      <c r="F691" s="25"/>
      <c r="G691" s="22"/>
      <c r="H691" s="25"/>
      <c r="I691" s="22"/>
      <c r="J691" s="25"/>
      <c r="K691" s="22"/>
      <c r="L691" s="25"/>
      <c r="M691" s="19" t="s">
        <v>1696</v>
      </c>
      <c r="N691" s="1" t="s">
        <v>132</v>
      </c>
      <c r="O691" s="1" t="s">
        <v>1694</v>
      </c>
      <c r="P691" s="1" t="s">
        <v>64</v>
      </c>
      <c r="Q691" s="1" t="s">
        <v>65</v>
      </c>
      <c r="R691" s="1" t="s">
        <v>65</v>
      </c>
      <c r="AV691" s="1" t="s">
        <v>52</v>
      </c>
      <c r="AW691" s="1" t="s">
        <v>1728</v>
      </c>
      <c r="AX691" s="1" t="s">
        <v>52</v>
      </c>
      <c r="AY691" s="1" t="s">
        <v>52</v>
      </c>
      <c r="AZ691" s="1" t="s">
        <v>52</v>
      </c>
    </row>
    <row r="692" spans="1:52" ht="30" customHeight="1">
      <c r="A692" s="19" t="s">
        <v>1702</v>
      </c>
      <c r="B692" s="19" t="s">
        <v>1703</v>
      </c>
      <c r="C692" s="19" t="s">
        <v>69</v>
      </c>
      <c r="D692" s="20">
        <v>1</v>
      </c>
      <c r="E692" s="22"/>
      <c r="F692" s="25"/>
      <c r="G692" s="22"/>
      <c r="H692" s="25"/>
      <c r="I692" s="22"/>
      <c r="J692" s="25"/>
      <c r="K692" s="22"/>
      <c r="L692" s="25"/>
      <c r="M692" s="19" t="s">
        <v>1704</v>
      </c>
      <c r="N692" s="1" t="s">
        <v>132</v>
      </c>
      <c r="O692" s="1" t="s">
        <v>1701</v>
      </c>
      <c r="P692" s="1" t="s">
        <v>64</v>
      </c>
      <c r="Q692" s="1" t="s">
        <v>65</v>
      </c>
      <c r="R692" s="1" t="s">
        <v>65</v>
      </c>
      <c r="AV692" s="1" t="s">
        <v>52</v>
      </c>
      <c r="AW692" s="1" t="s">
        <v>1729</v>
      </c>
      <c r="AX692" s="1" t="s">
        <v>52</v>
      </c>
      <c r="AY692" s="1" t="s">
        <v>52</v>
      </c>
      <c r="AZ692" s="1" t="s">
        <v>52</v>
      </c>
    </row>
    <row r="693" spans="1:52" ht="30" customHeight="1">
      <c r="A693" s="19" t="s">
        <v>897</v>
      </c>
      <c r="B693" s="19" t="s">
        <v>52</v>
      </c>
      <c r="C693" s="19" t="s">
        <v>52</v>
      </c>
      <c r="D693" s="20"/>
      <c r="E693" s="22"/>
      <c r="F693" s="25"/>
      <c r="G693" s="22"/>
      <c r="H693" s="25"/>
      <c r="I693" s="22"/>
      <c r="J693" s="25"/>
      <c r="K693" s="22"/>
      <c r="L693" s="25"/>
      <c r="M693" s="19" t="s">
        <v>52</v>
      </c>
      <c r="N693" s="1" t="s">
        <v>80</v>
      </c>
      <c r="O693" s="1" t="s">
        <v>80</v>
      </c>
      <c r="P693" s="1" t="s">
        <v>52</v>
      </c>
      <c r="Q693" s="1" t="s">
        <v>52</v>
      </c>
      <c r="R693" s="1" t="s">
        <v>52</v>
      </c>
      <c r="AV693" s="1" t="s">
        <v>52</v>
      </c>
      <c r="AW693" s="1" t="s">
        <v>52</v>
      </c>
      <c r="AX693" s="1" t="s">
        <v>52</v>
      </c>
      <c r="AY693" s="1" t="s">
        <v>52</v>
      </c>
      <c r="AZ693" s="1" t="s">
        <v>52</v>
      </c>
    </row>
    <row r="694" spans="1:52" ht="30" customHeight="1">
      <c r="A694" s="20"/>
      <c r="B694" s="20"/>
      <c r="C694" s="20"/>
      <c r="D694" s="20"/>
      <c r="E694" s="22"/>
      <c r="F694" s="25"/>
      <c r="G694" s="22"/>
      <c r="H694" s="25"/>
      <c r="I694" s="22"/>
      <c r="J694" s="25"/>
      <c r="K694" s="22"/>
      <c r="L694" s="25"/>
      <c r="M694" s="20"/>
    </row>
    <row r="695" spans="1:52" ht="30" customHeight="1">
      <c r="A695" s="16" t="s">
        <v>1730</v>
      </c>
      <c r="B695" s="17"/>
      <c r="C695" s="17"/>
      <c r="D695" s="17"/>
      <c r="E695" s="21"/>
      <c r="F695" s="24"/>
      <c r="G695" s="21"/>
      <c r="H695" s="24"/>
      <c r="I695" s="21"/>
      <c r="J695" s="24"/>
      <c r="K695" s="21"/>
      <c r="L695" s="24"/>
      <c r="M695" s="18"/>
      <c r="N695" s="1" t="s">
        <v>137</v>
      </c>
    </row>
    <row r="696" spans="1:52" ht="30" customHeight="1">
      <c r="A696" s="19" t="s">
        <v>1716</v>
      </c>
      <c r="B696" s="19" t="s">
        <v>1725</v>
      </c>
      <c r="C696" s="19" t="s">
        <v>69</v>
      </c>
      <c r="D696" s="20">
        <v>1.1000000000000001</v>
      </c>
      <c r="E696" s="22"/>
      <c r="F696" s="25"/>
      <c r="G696" s="22"/>
      <c r="H696" s="25"/>
      <c r="I696" s="22"/>
      <c r="J696" s="25"/>
      <c r="K696" s="22"/>
      <c r="L696" s="25"/>
      <c r="M696" s="19" t="s">
        <v>52</v>
      </c>
      <c r="N696" s="1" t="s">
        <v>137</v>
      </c>
      <c r="O696" s="1" t="s">
        <v>1726</v>
      </c>
      <c r="P696" s="1" t="s">
        <v>65</v>
      </c>
      <c r="Q696" s="1" t="s">
        <v>65</v>
      </c>
      <c r="R696" s="1" t="s">
        <v>64</v>
      </c>
      <c r="AV696" s="1" t="s">
        <v>52</v>
      </c>
      <c r="AW696" s="1" t="s">
        <v>1731</v>
      </c>
      <c r="AX696" s="1" t="s">
        <v>52</v>
      </c>
      <c r="AY696" s="1" t="s">
        <v>52</v>
      </c>
      <c r="AZ696" s="1" t="s">
        <v>52</v>
      </c>
    </row>
    <row r="697" spans="1:52" ht="30" customHeight="1">
      <c r="A697" s="19" t="s">
        <v>1695</v>
      </c>
      <c r="B697" s="19" t="s">
        <v>1134</v>
      </c>
      <c r="C697" s="19" t="s">
        <v>85</v>
      </c>
      <c r="D697" s="20">
        <v>6.6000000000000003E-2</v>
      </c>
      <c r="E697" s="22"/>
      <c r="F697" s="25"/>
      <c r="G697" s="22"/>
      <c r="H697" s="25"/>
      <c r="I697" s="22"/>
      <c r="J697" s="25"/>
      <c r="K697" s="22"/>
      <c r="L697" s="25"/>
      <c r="M697" s="19" t="s">
        <v>1696</v>
      </c>
      <c r="N697" s="1" t="s">
        <v>137</v>
      </c>
      <c r="O697" s="1" t="s">
        <v>1694</v>
      </c>
      <c r="P697" s="1" t="s">
        <v>64</v>
      </c>
      <c r="Q697" s="1" t="s">
        <v>65</v>
      </c>
      <c r="R697" s="1" t="s">
        <v>65</v>
      </c>
      <c r="AV697" s="1" t="s">
        <v>52</v>
      </c>
      <c r="AW697" s="1" t="s">
        <v>1732</v>
      </c>
      <c r="AX697" s="1" t="s">
        <v>52</v>
      </c>
      <c r="AY697" s="1" t="s">
        <v>52</v>
      </c>
      <c r="AZ697" s="1" t="s">
        <v>52</v>
      </c>
    </row>
    <row r="698" spans="1:52" ht="30" customHeight="1">
      <c r="A698" s="19" t="s">
        <v>1702</v>
      </c>
      <c r="B698" s="19" t="s">
        <v>1703</v>
      </c>
      <c r="C698" s="19" t="s">
        <v>69</v>
      </c>
      <c r="D698" s="20">
        <v>1</v>
      </c>
      <c r="E698" s="22"/>
      <c r="F698" s="25"/>
      <c r="G698" s="22"/>
      <c r="H698" s="25"/>
      <c r="I698" s="22"/>
      <c r="J698" s="25"/>
      <c r="K698" s="22"/>
      <c r="L698" s="25"/>
      <c r="M698" s="19" t="s">
        <v>1704</v>
      </c>
      <c r="N698" s="1" t="s">
        <v>137</v>
      </c>
      <c r="O698" s="1" t="s">
        <v>1701</v>
      </c>
      <c r="P698" s="1" t="s">
        <v>64</v>
      </c>
      <c r="Q698" s="1" t="s">
        <v>65</v>
      </c>
      <c r="R698" s="1" t="s">
        <v>65</v>
      </c>
      <c r="AV698" s="1" t="s">
        <v>52</v>
      </c>
      <c r="AW698" s="1" t="s">
        <v>1733</v>
      </c>
      <c r="AX698" s="1" t="s">
        <v>52</v>
      </c>
      <c r="AY698" s="1" t="s">
        <v>52</v>
      </c>
      <c r="AZ698" s="1" t="s">
        <v>52</v>
      </c>
    </row>
    <row r="699" spans="1:52" ht="30" customHeight="1">
      <c r="A699" s="19" t="s">
        <v>897</v>
      </c>
      <c r="B699" s="19" t="s">
        <v>52</v>
      </c>
      <c r="C699" s="19" t="s">
        <v>52</v>
      </c>
      <c r="D699" s="20"/>
      <c r="E699" s="22"/>
      <c r="F699" s="25"/>
      <c r="G699" s="22"/>
      <c r="H699" s="25"/>
      <c r="I699" s="22"/>
      <c r="J699" s="25"/>
      <c r="K699" s="22"/>
      <c r="L699" s="25"/>
      <c r="M699" s="19" t="s">
        <v>52</v>
      </c>
      <c r="N699" s="1" t="s">
        <v>80</v>
      </c>
      <c r="O699" s="1" t="s">
        <v>80</v>
      </c>
      <c r="P699" s="1" t="s">
        <v>52</v>
      </c>
      <c r="Q699" s="1" t="s">
        <v>52</v>
      </c>
      <c r="R699" s="1" t="s">
        <v>52</v>
      </c>
      <c r="AV699" s="1" t="s">
        <v>52</v>
      </c>
      <c r="AW699" s="1" t="s">
        <v>52</v>
      </c>
      <c r="AX699" s="1" t="s">
        <v>52</v>
      </c>
      <c r="AY699" s="1" t="s">
        <v>52</v>
      </c>
      <c r="AZ699" s="1" t="s">
        <v>52</v>
      </c>
    </row>
    <row r="700" spans="1:52" ht="30" customHeight="1">
      <c r="A700" s="20"/>
      <c r="B700" s="20"/>
      <c r="C700" s="20"/>
      <c r="D700" s="20"/>
      <c r="E700" s="22"/>
      <c r="F700" s="25"/>
      <c r="G700" s="22"/>
      <c r="H700" s="25"/>
      <c r="I700" s="22"/>
      <c r="J700" s="25"/>
      <c r="K700" s="22"/>
      <c r="L700" s="25"/>
      <c r="M700" s="20"/>
    </row>
    <row r="701" spans="1:52" ht="30" customHeight="1">
      <c r="A701" s="16" t="s">
        <v>1734</v>
      </c>
      <c r="B701" s="17"/>
      <c r="C701" s="17"/>
      <c r="D701" s="17"/>
      <c r="E701" s="21"/>
      <c r="F701" s="24"/>
      <c r="G701" s="21"/>
      <c r="H701" s="24"/>
      <c r="I701" s="21"/>
      <c r="J701" s="24"/>
      <c r="K701" s="21"/>
      <c r="L701" s="24"/>
      <c r="M701" s="18"/>
      <c r="N701" s="1" t="s">
        <v>438</v>
      </c>
    </row>
    <row r="702" spans="1:52" ht="30" customHeight="1">
      <c r="A702" s="19" t="s">
        <v>1735</v>
      </c>
      <c r="B702" s="19" t="s">
        <v>1736</v>
      </c>
      <c r="C702" s="19" t="s">
        <v>120</v>
      </c>
      <c r="D702" s="20">
        <v>1</v>
      </c>
      <c r="E702" s="22"/>
      <c r="F702" s="25"/>
      <c r="G702" s="22"/>
      <c r="H702" s="25"/>
      <c r="I702" s="22"/>
      <c r="J702" s="25"/>
      <c r="K702" s="22"/>
      <c r="L702" s="25"/>
      <c r="M702" s="19" t="s">
        <v>52</v>
      </c>
      <c r="N702" s="1" t="s">
        <v>438</v>
      </c>
      <c r="O702" s="1" t="s">
        <v>1737</v>
      </c>
      <c r="P702" s="1" t="s">
        <v>65</v>
      </c>
      <c r="Q702" s="1" t="s">
        <v>65</v>
      </c>
      <c r="R702" s="1" t="s">
        <v>64</v>
      </c>
      <c r="AV702" s="1" t="s">
        <v>52</v>
      </c>
      <c r="AW702" s="1" t="s">
        <v>1738</v>
      </c>
      <c r="AX702" s="1" t="s">
        <v>52</v>
      </c>
      <c r="AY702" s="1" t="s">
        <v>52</v>
      </c>
      <c r="AZ702" s="1" t="s">
        <v>52</v>
      </c>
    </row>
    <row r="703" spans="1:52" ht="30" customHeight="1">
      <c r="A703" s="19" t="s">
        <v>1739</v>
      </c>
      <c r="B703" s="19" t="s">
        <v>1740</v>
      </c>
      <c r="C703" s="19" t="s">
        <v>192</v>
      </c>
      <c r="D703" s="20">
        <v>6</v>
      </c>
      <c r="E703" s="22"/>
      <c r="F703" s="25"/>
      <c r="G703" s="22"/>
      <c r="H703" s="25"/>
      <c r="I703" s="22"/>
      <c r="J703" s="25"/>
      <c r="K703" s="22"/>
      <c r="L703" s="25"/>
      <c r="M703" s="19" t="s">
        <v>52</v>
      </c>
      <c r="N703" s="1" t="s">
        <v>438</v>
      </c>
      <c r="O703" s="1" t="s">
        <v>1741</v>
      </c>
      <c r="P703" s="1" t="s">
        <v>65</v>
      </c>
      <c r="Q703" s="1" t="s">
        <v>65</v>
      </c>
      <c r="R703" s="1" t="s">
        <v>64</v>
      </c>
      <c r="AV703" s="1" t="s">
        <v>52</v>
      </c>
      <c r="AW703" s="1" t="s">
        <v>1742</v>
      </c>
      <c r="AX703" s="1" t="s">
        <v>52</v>
      </c>
      <c r="AY703" s="1" t="s">
        <v>52</v>
      </c>
      <c r="AZ703" s="1" t="s">
        <v>52</v>
      </c>
    </row>
    <row r="704" spans="1:52" ht="30" customHeight="1">
      <c r="A704" s="19" t="s">
        <v>1743</v>
      </c>
      <c r="B704" s="19" t="s">
        <v>1744</v>
      </c>
      <c r="C704" s="19" t="s">
        <v>778</v>
      </c>
      <c r="D704" s="20">
        <v>9.6389999999999993</v>
      </c>
      <c r="E704" s="22"/>
      <c r="F704" s="25"/>
      <c r="G704" s="22"/>
      <c r="H704" s="25"/>
      <c r="I704" s="22"/>
      <c r="J704" s="25"/>
      <c r="K704" s="22"/>
      <c r="L704" s="25"/>
      <c r="M704" s="19" t="s">
        <v>52</v>
      </c>
      <c r="N704" s="1" t="s">
        <v>438</v>
      </c>
      <c r="O704" s="1" t="s">
        <v>1745</v>
      </c>
      <c r="P704" s="1" t="s">
        <v>65</v>
      </c>
      <c r="Q704" s="1" t="s">
        <v>65</v>
      </c>
      <c r="R704" s="1" t="s">
        <v>64</v>
      </c>
      <c r="AV704" s="1" t="s">
        <v>52</v>
      </c>
      <c r="AW704" s="1" t="s">
        <v>1746</v>
      </c>
      <c r="AX704" s="1" t="s">
        <v>52</v>
      </c>
      <c r="AY704" s="1" t="s">
        <v>52</v>
      </c>
      <c r="AZ704" s="1" t="s">
        <v>52</v>
      </c>
    </row>
    <row r="705" spans="1:52" ht="30" customHeight="1">
      <c r="A705" s="19" t="s">
        <v>1743</v>
      </c>
      <c r="B705" s="19" t="s">
        <v>1747</v>
      </c>
      <c r="C705" s="19" t="s">
        <v>778</v>
      </c>
      <c r="D705" s="20">
        <v>9.3030000000000008</v>
      </c>
      <c r="E705" s="22"/>
      <c r="F705" s="25"/>
      <c r="G705" s="22"/>
      <c r="H705" s="25"/>
      <c r="I705" s="22"/>
      <c r="J705" s="25"/>
      <c r="K705" s="22"/>
      <c r="L705" s="25"/>
      <c r="M705" s="19" t="s">
        <v>52</v>
      </c>
      <c r="N705" s="1" t="s">
        <v>438</v>
      </c>
      <c r="O705" s="1" t="s">
        <v>1748</v>
      </c>
      <c r="P705" s="1" t="s">
        <v>65</v>
      </c>
      <c r="Q705" s="1" t="s">
        <v>65</v>
      </c>
      <c r="R705" s="1" t="s">
        <v>64</v>
      </c>
      <c r="AV705" s="1" t="s">
        <v>52</v>
      </c>
      <c r="AW705" s="1" t="s">
        <v>1749</v>
      </c>
      <c r="AX705" s="1" t="s">
        <v>52</v>
      </c>
      <c r="AY705" s="1" t="s">
        <v>52</v>
      </c>
      <c r="AZ705" s="1" t="s">
        <v>52</v>
      </c>
    </row>
    <row r="706" spans="1:52" ht="30" customHeight="1">
      <c r="A706" s="19" t="s">
        <v>1232</v>
      </c>
      <c r="B706" s="19" t="s">
        <v>1392</v>
      </c>
      <c r="C706" s="19" t="s">
        <v>778</v>
      </c>
      <c r="D706" s="20">
        <v>18.04</v>
      </c>
      <c r="E706" s="22"/>
      <c r="F706" s="25"/>
      <c r="G706" s="22"/>
      <c r="H706" s="25"/>
      <c r="I706" s="22"/>
      <c r="J706" s="25"/>
      <c r="K706" s="22"/>
      <c r="L706" s="25"/>
      <c r="M706" s="19" t="s">
        <v>1393</v>
      </c>
      <c r="N706" s="1" t="s">
        <v>438</v>
      </c>
      <c r="O706" s="1" t="s">
        <v>1391</v>
      </c>
      <c r="P706" s="1" t="s">
        <v>64</v>
      </c>
      <c r="Q706" s="1" t="s">
        <v>65</v>
      </c>
      <c r="R706" s="1" t="s">
        <v>65</v>
      </c>
      <c r="AV706" s="1" t="s">
        <v>52</v>
      </c>
      <c r="AW706" s="1" t="s">
        <v>1750</v>
      </c>
      <c r="AX706" s="1" t="s">
        <v>52</v>
      </c>
      <c r="AY706" s="1" t="s">
        <v>52</v>
      </c>
      <c r="AZ706" s="1" t="s">
        <v>52</v>
      </c>
    </row>
    <row r="707" spans="1:52" ht="30" customHeight="1">
      <c r="A707" s="19" t="s">
        <v>897</v>
      </c>
      <c r="B707" s="19" t="s">
        <v>52</v>
      </c>
      <c r="C707" s="19" t="s">
        <v>52</v>
      </c>
      <c r="D707" s="20"/>
      <c r="E707" s="22"/>
      <c r="F707" s="25"/>
      <c r="G707" s="22"/>
      <c r="H707" s="25"/>
      <c r="I707" s="22"/>
      <c r="J707" s="25"/>
      <c r="K707" s="22"/>
      <c r="L707" s="25"/>
      <c r="M707" s="19" t="s">
        <v>52</v>
      </c>
      <c r="N707" s="1" t="s">
        <v>80</v>
      </c>
      <c r="O707" s="1" t="s">
        <v>80</v>
      </c>
      <c r="P707" s="1" t="s">
        <v>52</v>
      </c>
      <c r="Q707" s="1" t="s">
        <v>52</v>
      </c>
      <c r="R707" s="1" t="s">
        <v>52</v>
      </c>
      <c r="AV707" s="1" t="s">
        <v>52</v>
      </c>
      <c r="AW707" s="1" t="s">
        <v>52</v>
      </c>
      <c r="AX707" s="1" t="s">
        <v>52</v>
      </c>
      <c r="AY707" s="1" t="s">
        <v>52</v>
      </c>
      <c r="AZ707" s="1" t="s">
        <v>52</v>
      </c>
    </row>
    <row r="708" spans="1:52" ht="30" customHeight="1">
      <c r="A708" s="20"/>
      <c r="B708" s="20"/>
      <c r="C708" s="20"/>
      <c r="D708" s="20"/>
      <c r="E708" s="22"/>
      <c r="F708" s="25"/>
      <c r="G708" s="22"/>
      <c r="H708" s="25"/>
      <c r="I708" s="22"/>
      <c r="J708" s="25"/>
      <c r="K708" s="22"/>
      <c r="L708" s="25"/>
      <c r="M708" s="20"/>
    </row>
    <row r="709" spans="1:52" ht="30" customHeight="1">
      <c r="A709" s="16" t="s">
        <v>1751</v>
      </c>
      <c r="B709" s="17"/>
      <c r="C709" s="17"/>
      <c r="D709" s="17"/>
      <c r="E709" s="21"/>
      <c r="F709" s="24"/>
      <c r="G709" s="21"/>
      <c r="H709" s="24"/>
      <c r="I709" s="21"/>
      <c r="J709" s="24"/>
      <c r="K709" s="21"/>
      <c r="L709" s="24"/>
      <c r="M709" s="18"/>
      <c r="N709" s="1" t="s">
        <v>1752</v>
      </c>
    </row>
    <row r="710" spans="1:52" ht="30" customHeight="1">
      <c r="A710" s="19" t="s">
        <v>1756</v>
      </c>
      <c r="B710" s="19" t="s">
        <v>893</v>
      </c>
      <c r="C710" s="19" t="s">
        <v>894</v>
      </c>
      <c r="D710" s="20">
        <v>1.4999999999999999E-2</v>
      </c>
      <c r="E710" s="22"/>
      <c r="F710" s="25"/>
      <c r="G710" s="22"/>
      <c r="H710" s="25"/>
      <c r="I710" s="22"/>
      <c r="J710" s="25"/>
      <c r="K710" s="22"/>
      <c r="L710" s="25"/>
      <c r="M710" s="19" t="s">
        <v>52</v>
      </c>
      <c r="N710" s="1" t="s">
        <v>1752</v>
      </c>
      <c r="O710" s="1" t="s">
        <v>1757</v>
      </c>
      <c r="P710" s="1" t="s">
        <v>65</v>
      </c>
      <c r="Q710" s="1" t="s">
        <v>65</v>
      </c>
      <c r="R710" s="1" t="s">
        <v>64</v>
      </c>
      <c r="V710">
        <v>1</v>
      </c>
      <c r="AV710" s="1" t="s">
        <v>52</v>
      </c>
      <c r="AW710" s="1" t="s">
        <v>1758</v>
      </c>
      <c r="AX710" s="1" t="s">
        <v>52</v>
      </c>
      <c r="AY710" s="1" t="s">
        <v>52</v>
      </c>
      <c r="AZ710" s="1" t="s">
        <v>52</v>
      </c>
    </row>
    <row r="711" spans="1:52" ht="30" customHeight="1">
      <c r="A711" s="19" t="s">
        <v>956</v>
      </c>
      <c r="B711" s="19" t="s">
        <v>893</v>
      </c>
      <c r="C711" s="19" t="s">
        <v>894</v>
      </c>
      <c r="D711" s="20">
        <v>3.0000000000000001E-3</v>
      </c>
      <c r="E711" s="22"/>
      <c r="F711" s="25"/>
      <c r="G711" s="22"/>
      <c r="H711" s="25"/>
      <c r="I711" s="22"/>
      <c r="J711" s="25"/>
      <c r="K711" s="22"/>
      <c r="L711" s="25"/>
      <c r="M711" s="19" t="s">
        <v>52</v>
      </c>
      <c r="N711" s="1" t="s">
        <v>1752</v>
      </c>
      <c r="O711" s="1" t="s">
        <v>957</v>
      </c>
      <c r="P711" s="1" t="s">
        <v>65</v>
      </c>
      <c r="Q711" s="1" t="s">
        <v>65</v>
      </c>
      <c r="R711" s="1" t="s">
        <v>64</v>
      </c>
      <c r="V711">
        <v>1</v>
      </c>
      <c r="AV711" s="1" t="s">
        <v>52</v>
      </c>
      <c r="AW711" s="1" t="s">
        <v>1759</v>
      </c>
      <c r="AX711" s="1" t="s">
        <v>52</v>
      </c>
      <c r="AY711" s="1" t="s">
        <v>52</v>
      </c>
      <c r="AZ711" s="1" t="s">
        <v>52</v>
      </c>
    </row>
    <row r="712" spans="1:52" ht="30" customHeight="1">
      <c r="A712" s="19" t="s">
        <v>1760</v>
      </c>
      <c r="B712" s="19" t="s">
        <v>998</v>
      </c>
      <c r="C712" s="19" t="s">
        <v>244</v>
      </c>
      <c r="D712" s="20">
        <v>1</v>
      </c>
      <c r="E712" s="22"/>
      <c r="F712" s="25"/>
      <c r="G712" s="22"/>
      <c r="H712" s="25"/>
      <c r="I712" s="22"/>
      <c r="J712" s="25"/>
      <c r="K712" s="22"/>
      <c r="L712" s="25"/>
      <c r="M712" s="19" t="s">
        <v>52</v>
      </c>
      <c r="N712" s="1" t="s">
        <v>1752</v>
      </c>
      <c r="O712" s="1" t="s">
        <v>764</v>
      </c>
      <c r="P712" s="1" t="s">
        <v>65</v>
      </c>
      <c r="Q712" s="1" t="s">
        <v>65</v>
      </c>
      <c r="R712" s="1" t="s">
        <v>65</v>
      </c>
      <c r="S712">
        <v>1</v>
      </c>
      <c r="T712">
        <v>0</v>
      </c>
      <c r="U712">
        <v>0.02</v>
      </c>
      <c r="AV712" s="1" t="s">
        <v>52</v>
      </c>
      <c r="AW712" s="1" t="s">
        <v>1761</v>
      </c>
      <c r="AX712" s="1" t="s">
        <v>52</v>
      </c>
      <c r="AY712" s="1" t="s">
        <v>52</v>
      </c>
      <c r="AZ712" s="1" t="s">
        <v>52</v>
      </c>
    </row>
    <row r="713" spans="1:52" ht="30" customHeight="1">
      <c r="A713" s="19" t="s">
        <v>897</v>
      </c>
      <c r="B713" s="19" t="s">
        <v>52</v>
      </c>
      <c r="C713" s="19" t="s">
        <v>52</v>
      </c>
      <c r="D713" s="20"/>
      <c r="E713" s="22"/>
      <c r="F713" s="25"/>
      <c r="G713" s="22"/>
      <c r="H713" s="25"/>
      <c r="I713" s="22"/>
      <c r="J713" s="25"/>
      <c r="K713" s="22"/>
      <c r="L713" s="25"/>
      <c r="M713" s="19" t="s">
        <v>52</v>
      </c>
      <c r="N713" s="1" t="s">
        <v>80</v>
      </c>
      <c r="O713" s="1" t="s">
        <v>80</v>
      </c>
      <c r="P713" s="1" t="s">
        <v>52</v>
      </c>
      <c r="Q713" s="1" t="s">
        <v>52</v>
      </c>
      <c r="R713" s="1" t="s">
        <v>52</v>
      </c>
      <c r="AV713" s="1" t="s">
        <v>52</v>
      </c>
      <c r="AW713" s="1" t="s">
        <v>52</v>
      </c>
      <c r="AX713" s="1" t="s">
        <v>52</v>
      </c>
      <c r="AY713" s="1" t="s">
        <v>52</v>
      </c>
      <c r="AZ713" s="1" t="s">
        <v>52</v>
      </c>
    </row>
    <row r="714" spans="1:52" ht="30" customHeight="1">
      <c r="A714" s="20"/>
      <c r="B714" s="20"/>
      <c r="C714" s="20"/>
      <c r="D714" s="20"/>
      <c r="E714" s="22"/>
      <c r="F714" s="25"/>
      <c r="G714" s="22"/>
      <c r="H714" s="25"/>
      <c r="I714" s="22"/>
      <c r="J714" s="25"/>
      <c r="K714" s="22"/>
      <c r="L714" s="25"/>
      <c r="M714" s="20"/>
    </row>
    <row r="715" spans="1:52" ht="30" customHeight="1">
      <c r="A715" s="16" t="s">
        <v>1762</v>
      </c>
      <c r="B715" s="17"/>
      <c r="C715" s="17"/>
      <c r="D715" s="17"/>
      <c r="E715" s="21"/>
      <c r="F715" s="24"/>
      <c r="G715" s="21"/>
      <c r="H715" s="24"/>
      <c r="I715" s="21"/>
      <c r="J715" s="24"/>
      <c r="K715" s="21"/>
      <c r="L715" s="24"/>
      <c r="M715" s="18"/>
      <c r="N715" s="1" t="s">
        <v>1297</v>
      </c>
    </row>
    <row r="716" spans="1:52" ht="30" customHeight="1">
      <c r="A716" s="19" t="s">
        <v>1763</v>
      </c>
      <c r="B716" s="19" t="s">
        <v>1764</v>
      </c>
      <c r="C716" s="19" t="s">
        <v>886</v>
      </c>
      <c r="D716" s="20">
        <v>0.08</v>
      </c>
      <c r="E716" s="22"/>
      <c r="F716" s="25"/>
      <c r="G716" s="22"/>
      <c r="H716" s="25"/>
      <c r="I716" s="22"/>
      <c r="J716" s="25"/>
      <c r="K716" s="22"/>
      <c r="L716" s="25"/>
      <c r="M716" s="19" t="s">
        <v>52</v>
      </c>
      <c r="N716" s="1" t="s">
        <v>1297</v>
      </c>
      <c r="O716" s="1" t="s">
        <v>1765</v>
      </c>
      <c r="P716" s="1" t="s">
        <v>65</v>
      </c>
      <c r="Q716" s="1" t="s">
        <v>65</v>
      </c>
      <c r="R716" s="1" t="s">
        <v>64</v>
      </c>
      <c r="AV716" s="1" t="s">
        <v>52</v>
      </c>
      <c r="AW716" s="1" t="s">
        <v>1766</v>
      </c>
      <c r="AX716" s="1" t="s">
        <v>52</v>
      </c>
      <c r="AY716" s="1" t="s">
        <v>52</v>
      </c>
      <c r="AZ716" s="1" t="s">
        <v>52</v>
      </c>
    </row>
    <row r="717" spans="1:52" ht="30" customHeight="1">
      <c r="A717" s="19" t="s">
        <v>1767</v>
      </c>
      <c r="B717" s="19" t="s">
        <v>1768</v>
      </c>
      <c r="C717" s="19" t="s">
        <v>886</v>
      </c>
      <c r="D717" s="20">
        <v>4.0000000000000001E-3</v>
      </c>
      <c r="E717" s="22"/>
      <c r="F717" s="25"/>
      <c r="G717" s="22"/>
      <c r="H717" s="25"/>
      <c r="I717" s="22"/>
      <c r="J717" s="25"/>
      <c r="K717" s="22"/>
      <c r="L717" s="25"/>
      <c r="M717" s="19" t="s">
        <v>52</v>
      </c>
      <c r="N717" s="1" t="s">
        <v>1297</v>
      </c>
      <c r="O717" s="1" t="s">
        <v>1769</v>
      </c>
      <c r="P717" s="1" t="s">
        <v>65</v>
      </c>
      <c r="Q717" s="1" t="s">
        <v>65</v>
      </c>
      <c r="R717" s="1" t="s">
        <v>64</v>
      </c>
      <c r="AV717" s="1" t="s">
        <v>52</v>
      </c>
      <c r="AW717" s="1" t="s">
        <v>1770</v>
      </c>
      <c r="AX717" s="1" t="s">
        <v>52</v>
      </c>
      <c r="AY717" s="1" t="s">
        <v>52</v>
      </c>
      <c r="AZ717" s="1" t="s">
        <v>52</v>
      </c>
    </row>
    <row r="718" spans="1:52" ht="30" customHeight="1">
      <c r="A718" s="19" t="s">
        <v>897</v>
      </c>
      <c r="B718" s="19" t="s">
        <v>52</v>
      </c>
      <c r="C718" s="19" t="s">
        <v>52</v>
      </c>
      <c r="D718" s="20"/>
      <c r="E718" s="22"/>
      <c r="F718" s="25"/>
      <c r="G718" s="22"/>
      <c r="H718" s="25"/>
      <c r="I718" s="22"/>
      <c r="J718" s="25"/>
      <c r="K718" s="22"/>
      <c r="L718" s="25"/>
      <c r="M718" s="19" t="s">
        <v>52</v>
      </c>
      <c r="N718" s="1" t="s">
        <v>80</v>
      </c>
      <c r="O718" s="1" t="s">
        <v>80</v>
      </c>
      <c r="P718" s="1" t="s">
        <v>52</v>
      </c>
      <c r="Q718" s="1" t="s">
        <v>52</v>
      </c>
      <c r="R718" s="1" t="s">
        <v>52</v>
      </c>
      <c r="AV718" s="1" t="s">
        <v>52</v>
      </c>
      <c r="AW718" s="1" t="s">
        <v>52</v>
      </c>
      <c r="AX718" s="1" t="s">
        <v>52</v>
      </c>
      <c r="AY718" s="1" t="s">
        <v>52</v>
      </c>
      <c r="AZ718" s="1" t="s">
        <v>52</v>
      </c>
    </row>
    <row r="719" spans="1:52" ht="30" customHeight="1">
      <c r="A719" s="20"/>
      <c r="B719" s="20"/>
      <c r="C719" s="20"/>
      <c r="D719" s="20"/>
      <c r="E719" s="22"/>
      <c r="F719" s="25"/>
      <c r="G719" s="22"/>
      <c r="H719" s="25"/>
      <c r="I719" s="22"/>
      <c r="J719" s="25"/>
      <c r="K719" s="22"/>
      <c r="L719" s="25"/>
      <c r="M719" s="20"/>
    </row>
    <row r="720" spans="1:52" ht="30" customHeight="1">
      <c r="A720" s="16" t="s">
        <v>1771</v>
      </c>
      <c r="B720" s="17"/>
      <c r="C720" s="17"/>
      <c r="D720" s="17"/>
      <c r="E720" s="21"/>
      <c r="F720" s="24"/>
      <c r="G720" s="21"/>
      <c r="H720" s="24"/>
      <c r="I720" s="21"/>
      <c r="J720" s="24"/>
      <c r="K720" s="21"/>
      <c r="L720" s="24"/>
      <c r="M720" s="18"/>
      <c r="N720" s="1" t="s">
        <v>1290</v>
      </c>
    </row>
    <row r="721" spans="1:52" ht="30" customHeight="1">
      <c r="A721" s="19" t="s">
        <v>1753</v>
      </c>
      <c r="B721" s="19" t="s">
        <v>1754</v>
      </c>
      <c r="C721" s="19" t="s">
        <v>69</v>
      </c>
      <c r="D721" s="20">
        <v>1</v>
      </c>
      <c r="E721" s="22"/>
      <c r="F721" s="25"/>
      <c r="G721" s="22"/>
      <c r="H721" s="25"/>
      <c r="I721" s="22"/>
      <c r="J721" s="25"/>
      <c r="K721" s="22"/>
      <c r="L721" s="25"/>
      <c r="M721" s="19" t="s">
        <v>1755</v>
      </c>
      <c r="N721" s="1" t="s">
        <v>1290</v>
      </c>
      <c r="O721" s="1" t="s">
        <v>1752</v>
      </c>
      <c r="P721" s="1" t="s">
        <v>64</v>
      </c>
      <c r="Q721" s="1" t="s">
        <v>65</v>
      </c>
      <c r="R721" s="1" t="s">
        <v>65</v>
      </c>
      <c r="AV721" s="1" t="s">
        <v>52</v>
      </c>
      <c r="AW721" s="1" t="s">
        <v>1772</v>
      </c>
      <c r="AX721" s="1" t="s">
        <v>52</v>
      </c>
      <c r="AY721" s="1" t="s">
        <v>52</v>
      </c>
      <c r="AZ721" s="1" t="s">
        <v>52</v>
      </c>
    </row>
    <row r="722" spans="1:52" ht="30" customHeight="1">
      <c r="A722" s="19" t="s">
        <v>897</v>
      </c>
      <c r="B722" s="19" t="s">
        <v>52</v>
      </c>
      <c r="C722" s="19" t="s">
        <v>52</v>
      </c>
      <c r="D722" s="20"/>
      <c r="E722" s="22"/>
      <c r="F722" s="25"/>
      <c r="G722" s="22"/>
      <c r="H722" s="25"/>
      <c r="I722" s="22"/>
      <c r="J722" s="25"/>
      <c r="K722" s="22"/>
      <c r="L722" s="25"/>
      <c r="M722" s="19" t="s">
        <v>52</v>
      </c>
      <c r="N722" s="1" t="s">
        <v>80</v>
      </c>
      <c r="O722" s="1" t="s">
        <v>80</v>
      </c>
      <c r="P722" s="1" t="s">
        <v>52</v>
      </c>
      <c r="Q722" s="1" t="s">
        <v>52</v>
      </c>
      <c r="R722" s="1" t="s">
        <v>52</v>
      </c>
      <c r="AV722" s="1" t="s">
        <v>52</v>
      </c>
      <c r="AW722" s="1" t="s">
        <v>52</v>
      </c>
      <c r="AX722" s="1" t="s">
        <v>52</v>
      </c>
      <c r="AY722" s="1" t="s">
        <v>52</v>
      </c>
      <c r="AZ722" s="1" t="s">
        <v>52</v>
      </c>
    </row>
    <row r="723" spans="1:52" ht="30" customHeight="1">
      <c r="A723" s="20"/>
      <c r="B723" s="20"/>
      <c r="C723" s="20"/>
      <c r="D723" s="20"/>
      <c r="E723" s="22"/>
      <c r="F723" s="25"/>
      <c r="G723" s="22"/>
      <c r="H723" s="25"/>
      <c r="I723" s="22"/>
      <c r="J723" s="25"/>
      <c r="K723" s="22"/>
      <c r="L723" s="25"/>
      <c r="M723" s="20"/>
    </row>
    <row r="724" spans="1:52" ht="30" customHeight="1">
      <c r="A724" s="16" t="s">
        <v>1773</v>
      </c>
      <c r="B724" s="17"/>
      <c r="C724" s="17"/>
      <c r="D724" s="17"/>
      <c r="E724" s="21"/>
      <c r="F724" s="24"/>
      <c r="G724" s="21"/>
      <c r="H724" s="24"/>
      <c r="I724" s="21"/>
      <c r="J724" s="24"/>
      <c r="K724" s="21"/>
      <c r="L724" s="24"/>
      <c r="M724" s="18"/>
      <c r="N724" s="1" t="s">
        <v>1774</v>
      </c>
    </row>
    <row r="725" spans="1:52" ht="30" customHeight="1">
      <c r="A725" s="19" t="s">
        <v>1756</v>
      </c>
      <c r="B725" s="19" t="s">
        <v>893</v>
      </c>
      <c r="C725" s="19" t="s">
        <v>894</v>
      </c>
      <c r="D725" s="20">
        <v>0.02</v>
      </c>
      <c r="E725" s="22"/>
      <c r="F725" s="25"/>
      <c r="G725" s="22"/>
      <c r="H725" s="25"/>
      <c r="I725" s="22"/>
      <c r="J725" s="25"/>
      <c r="K725" s="22"/>
      <c r="L725" s="25"/>
      <c r="M725" s="19" t="s">
        <v>52</v>
      </c>
      <c r="N725" s="1" t="s">
        <v>1774</v>
      </c>
      <c r="O725" s="1" t="s">
        <v>1757</v>
      </c>
      <c r="P725" s="1" t="s">
        <v>65</v>
      </c>
      <c r="Q725" s="1" t="s">
        <v>65</v>
      </c>
      <c r="R725" s="1" t="s">
        <v>64</v>
      </c>
      <c r="V725">
        <v>1</v>
      </c>
      <c r="AV725" s="1" t="s">
        <v>52</v>
      </c>
      <c r="AW725" s="1" t="s">
        <v>1778</v>
      </c>
      <c r="AX725" s="1" t="s">
        <v>52</v>
      </c>
      <c r="AY725" s="1" t="s">
        <v>52</v>
      </c>
      <c r="AZ725" s="1" t="s">
        <v>52</v>
      </c>
    </row>
    <row r="726" spans="1:52" ht="30" customHeight="1">
      <c r="A726" s="19" t="s">
        <v>956</v>
      </c>
      <c r="B726" s="19" t="s">
        <v>893</v>
      </c>
      <c r="C726" s="19" t="s">
        <v>894</v>
      </c>
      <c r="D726" s="20">
        <v>4.0000000000000001E-3</v>
      </c>
      <c r="E726" s="22"/>
      <c r="F726" s="25"/>
      <c r="G726" s="22"/>
      <c r="H726" s="25"/>
      <c r="I726" s="22"/>
      <c r="J726" s="25"/>
      <c r="K726" s="22"/>
      <c r="L726" s="25"/>
      <c r="M726" s="19" t="s">
        <v>52</v>
      </c>
      <c r="N726" s="1" t="s">
        <v>1774</v>
      </c>
      <c r="O726" s="1" t="s">
        <v>957</v>
      </c>
      <c r="P726" s="1" t="s">
        <v>65</v>
      </c>
      <c r="Q726" s="1" t="s">
        <v>65</v>
      </c>
      <c r="R726" s="1" t="s">
        <v>64</v>
      </c>
      <c r="V726">
        <v>1</v>
      </c>
      <c r="AV726" s="1" t="s">
        <v>52</v>
      </c>
      <c r="AW726" s="1" t="s">
        <v>1779</v>
      </c>
      <c r="AX726" s="1" t="s">
        <v>52</v>
      </c>
      <c r="AY726" s="1" t="s">
        <v>52</v>
      </c>
      <c r="AZ726" s="1" t="s">
        <v>52</v>
      </c>
    </row>
    <row r="727" spans="1:52" ht="30" customHeight="1">
      <c r="A727" s="19" t="s">
        <v>1756</v>
      </c>
      <c r="B727" s="19" t="s">
        <v>893</v>
      </c>
      <c r="C727" s="19" t="s">
        <v>894</v>
      </c>
      <c r="D727" s="20">
        <v>0.02</v>
      </c>
      <c r="E727" s="22"/>
      <c r="F727" s="25"/>
      <c r="G727" s="22"/>
      <c r="H727" s="25"/>
      <c r="I727" s="22"/>
      <c r="J727" s="25"/>
      <c r="K727" s="22"/>
      <c r="L727" s="25"/>
      <c r="M727" s="19" t="s">
        <v>52</v>
      </c>
      <c r="N727" s="1" t="s">
        <v>1774</v>
      </c>
      <c r="O727" s="1" t="s">
        <v>1757</v>
      </c>
      <c r="P727" s="1" t="s">
        <v>65</v>
      </c>
      <c r="Q727" s="1" t="s">
        <v>65</v>
      </c>
      <c r="R727" s="1" t="s">
        <v>64</v>
      </c>
      <c r="V727">
        <v>1</v>
      </c>
      <c r="AV727" s="1" t="s">
        <v>52</v>
      </c>
      <c r="AW727" s="1" t="s">
        <v>1778</v>
      </c>
      <c r="AX727" s="1" t="s">
        <v>52</v>
      </c>
      <c r="AY727" s="1" t="s">
        <v>52</v>
      </c>
      <c r="AZ727" s="1" t="s">
        <v>52</v>
      </c>
    </row>
    <row r="728" spans="1:52" ht="30" customHeight="1">
      <c r="A728" s="19" t="s">
        <v>956</v>
      </c>
      <c r="B728" s="19" t="s">
        <v>893</v>
      </c>
      <c r="C728" s="19" t="s">
        <v>894</v>
      </c>
      <c r="D728" s="20">
        <v>4.0000000000000001E-3</v>
      </c>
      <c r="E728" s="22"/>
      <c r="F728" s="25"/>
      <c r="G728" s="22"/>
      <c r="H728" s="25"/>
      <c r="I728" s="22"/>
      <c r="J728" s="25"/>
      <c r="K728" s="22"/>
      <c r="L728" s="25"/>
      <c r="M728" s="19" t="s">
        <v>52</v>
      </c>
      <c r="N728" s="1" t="s">
        <v>1774</v>
      </c>
      <c r="O728" s="1" t="s">
        <v>957</v>
      </c>
      <c r="P728" s="1" t="s">
        <v>65</v>
      </c>
      <c r="Q728" s="1" t="s">
        <v>65</v>
      </c>
      <c r="R728" s="1" t="s">
        <v>64</v>
      </c>
      <c r="V728">
        <v>1</v>
      </c>
      <c r="AV728" s="1" t="s">
        <v>52</v>
      </c>
      <c r="AW728" s="1" t="s">
        <v>1779</v>
      </c>
      <c r="AX728" s="1" t="s">
        <v>52</v>
      </c>
      <c r="AY728" s="1" t="s">
        <v>52</v>
      </c>
      <c r="AZ728" s="1" t="s">
        <v>52</v>
      </c>
    </row>
    <row r="729" spans="1:52" ht="30" customHeight="1">
      <c r="A729" s="19" t="s">
        <v>1760</v>
      </c>
      <c r="B729" s="19" t="s">
        <v>998</v>
      </c>
      <c r="C729" s="19" t="s">
        <v>244</v>
      </c>
      <c r="D729" s="20">
        <v>1</v>
      </c>
      <c r="E729" s="22"/>
      <c r="F729" s="25"/>
      <c r="G729" s="22"/>
      <c r="H729" s="25"/>
      <c r="I729" s="22"/>
      <c r="J729" s="25"/>
      <c r="K729" s="22"/>
      <c r="L729" s="25"/>
      <c r="M729" s="19" t="s">
        <v>52</v>
      </c>
      <c r="N729" s="1" t="s">
        <v>1774</v>
      </c>
      <c r="O729" s="1" t="s">
        <v>764</v>
      </c>
      <c r="P729" s="1" t="s">
        <v>65</v>
      </c>
      <c r="Q729" s="1" t="s">
        <v>65</v>
      </c>
      <c r="R729" s="1" t="s">
        <v>65</v>
      </c>
      <c r="S729">
        <v>1</v>
      </c>
      <c r="T729">
        <v>0</v>
      </c>
      <c r="U729">
        <v>0.02</v>
      </c>
      <c r="AV729" s="1" t="s">
        <v>52</v>
      </c>
      <c r="AW729" s="1" t="s">
        <v>1780</v>
      </c>
      <c r="AX729" s="1" t="s">
        <v>52</v>
      </c>
      <c r="AY729" s="1" t="s">
        <v>52</v>
      </c>
      <c r="AZ729" s="1" t="s">
        <v>52</v>
      </c>
    </row>
    <row r="730" spans="1:52" ht="30" customHeight="1">
      <c r="A730" s="19" t="s">
        <v>897</v>
      </c>
      <c r="B730" s="19" t="s">
        <v>52</v>
      </c>
      <c r="C730" s="19" t="s">
        <v>52</v>
      </c>
      <c r="D730" s="20"/>
      <c r="E730" s="22"/>
      <c r="F730" s="25"/>
      <c r="G730" s="22"/>
      <c r="H730" s="25"/>
      <c r="I730" s="22"/>
      <c r="J730" s="25"/>
      <c r="K730" s="22"/>
      <c r="L730" s="25"/>
      <c r="M730" s="19" t="s">
        <v>52</v>
      </c>
      <c r="N730" s="1" t="s">
        <v>80</v>
      </c>
      <c r="O730" s="1" t="s">
        <v>80</v>
      </c>
      <c r="P730" s="1" t="s">
        <v>52</v>
      </c>
      <c r="Q730" s="1" t="s">
        <v>52</v>
      </c>
      <c r="R730" s="1" t="s">
        <v>52</v>
      </c>
      <c r="AV730" s="1" t="s">
        <v>52</v>
      </c>
      <c r="AW730" s="1" t="s">
        <v>52</v>
      </c>
      <c r="AX730" s="1" t="s">
        <v>52</v>
      </c>
      <c r="AY730" s="1" t="s">
        <v>52</v>
      </c>
      <c r="AZ730" s="1" t="s">
        <v>52</v>
      </c>
    </row>
    <row r="731" spans="1:52" ht="30" customHeight="1">
      <c r="A731" s="20"/>
      <c r="B731" s="20"/>
      <c r="C731" s="20"/>
      <c r="D731" s="20"/>
      <c r="E731" s="22"/>
      <c r="F731" s="25"/>
      <c r="G731" s="22"/>
      <c r="H731" s="25"/>
      <c r="I731" s="22"/>
      <c r="J731" s="25"/>
      <c r="K731" s="22"/>
      <c r="L731" s="25"/>
      <c r="M731" s="20"/>
    </row>
    <row r="732" spans="1:52" ht="30" customHeight="1">
      <c r="A732" s="16" t="s">
        <v>1781</v>
      </c>
      <c r="B732" s="17"/>
      <c r="C732" s="17"/>
      <c r="D732" s="17"/>
      <c r="E732" s="21"/>
      <c r="F732" s="24"/>
      <c r="G732" s="21"/>
      <c r="H732" s="24"/>
      <c r="I732" s="21"/>
      <c r="J732" s="24"/>
      <c r="K732" s="21"/>
      <c r="L732" s="24"/>
      <c r="M732" s="18"/>
      <c r="N732" s="1" t="s">
        <v>1782</v>
      </c>
    </row>
    <row r="733" spans="1:52" ht="30" customHeight="1">
      <c r="A733" s="19" t="s">
        <v>1786</v>
      </c>
      <c r="B733" s="19" t="s">
        <v>1787</v>
      </c>
      <c r="C733" s="19" t="s">
        <v>886</v>
      </c>
      <c r="D733" s="20">
        <v>0.16600000000000001</v>
      </c>
      <c r="E733" s="22"/>
      <c r="F733" s="25"/>
      <c r="G733" s="22"/>
      <c r="H733" s="25"/>
      <c r="I733" s="22"/>
      <c r="J733" s="25"/>
      <c r="K733" s="22"/>
      <c r="L733" s="25"/>
      <c r="M733" s="19" t="s">
        <v>52</v>
      </c>
      <c r="N733" s="1" t="s">
        <v>1782</v>
      </c>
      <c r="O733" s="1" t="s">
        <v>1788</v>
      </c>
      <c r="P733" s="1" t="s">
        <v>65</v>
      </c>
      <c r="Q733" s="1" t="s">
        <v>65</v>
      </c>
      <c r="R733" s="1" t="s">
        <v>64</v>
      </c>
      <c r="AV733" s="1" t="s">
        <v>52</v>
      </c>
      <c r="AW733" s="1" t="s">
        <v>1789</v>
      </c>
      <c r="AX733" s="1" t="s">
        <v>52</v>
      </c>
      <c r="AY733" s="1" t="s">
        <v>52</v>
      </c>
      <c r="AZ733" s="1" t="s">
        <v>52</v>
      </c>
    </row>
    <row r="734" spans="1:52" ht="30" customHeight="1">
      <c r="A734" s="19" t="s">
        <v>1767</v>
      </c>
      <c r="B734" s="19" t="s">
        <v>1790</v>
      </c>
      <c r="C734" s="19" t="s">
        <v>886</v>
      </c>
      <c r="D734" s="20">
        <v>8.0000000000000002E-3</v>
      </c>
      <c r="E734" s="22"/>
      <c r="F734" s="25"/>
      <c r="G734" s="22"/>
      <c r="H734" s="25"/>
      <c r="I734" s="22"/>
      <c r="J734" s="25"/>
      <c r="K734" s="22"/>
      <c r="L734" s="25"/>
      <c r="M734" s="19" t="s">
        <v>52</v>
      </c>
      <c r="N734" s="1" t="s">
        <v>1782</v>
      </c>
      <c r="O734" s="1" t="s">
        <v>1791</v>
      </c>
      <c r="P734" s="1" t="s">
        <v>65</v>
      </c>
      <c r="Q734" s="1" t="s">
        <v>65</v>
      </c>
      <c r="R734" s="1" t="s">
        <v>64</v>
      </c>
      <c r="AV734" s="1" t="s">
        <v>52</v>
      </c>
      <c r="AW734" s="1" t="s">
        <v>1792</v>
      </c>
      <c r="AX734" s="1" t="s">
        <v>52</v>
      </c>
      <c r="AY734" s="1" t="s">
        <v>52</v>
      </c>
      <c r="AZ734" s="1" t="s">
        <v>52</v>
      </c>
    </row>
    <row r="735" spans="1:52" ht="30" customHeight="1">
      <c r="A735" s="19" t="s">
        <v>897</v>
      </c>
      <c r="B735" s="19" t="s">
        <v>52</v>
      </c>
      <c r="C735" s="19" t="s">
        <v>52</v>
      </c>
      <c r="D735" s="20"/>
      <c r="E735" s="22"/>
      <c r="F735" s="25"/>
      <c r="G735" s="22"/>
      <c r="H735" s="25"/>
      <c r="I735" s="22"/>
      <c r="J735" s="25"/>
      <c r="K735" s="22"/>
      <c r="L735" s="25"/>
      <c r="M735" s="19" t="s">
        <v>52</v>
      </c>
      <c r="N735" s="1" t="s">
        <v>80</v>
      </c>
      <c r="O735" s="1" t="s">
        <v>80</v>
      </c>
      <c r="P735" s="1" t="s">
        <v>52</v>
      </c>
      <c r="Q735" s="1" t="s">
        <v>52</v>
      </c>
      <c r="R735" s="1" t="s">
        <v>52</v>
      </c>
      <c r="AV735" s="1" t="s">
        <v>52</v>
      </c>
      <c r="AW735" s="1" t="s">
        <v>52</v>
      </c>
      <c r="AX735" s="1" t="s">
        <v>52</v>
      </c>
      <c r="AY735" s="1" t="s">
        <v>52</v>
      </c>
      <c r="AZ735" s="1" t="s">
        <v>52</v>
      </c>
    </row>
    <row r="736" spans="1:52" ht="30" customHeight="1">
      <c r="A736" s="20"/>
      <c r="B736" s="20"/>
      <c r="C736" s="20"/>
      <c r="D736" s="20"/>
      <c r="E736" s="22"/>
      <c r="F736" s="25"/>
      <c r="G736" s="22"/>
      <c r="H736" s="25"/>
      <c r="I736" s="22"/>
      <c r="J736" s="25"/>
      <c r="K736" s="22"/>
      <c r="L736" s="25"/>
      <c r="M736" s="20"/>
    </row>
    <row r="737" spans="1:52" ht="30" customHeight="1">
      <c r="A737" s="16" t="s">
        <v>1793</v>
      </c>
      <c r="B737" s="17"/>
      <c r="C737" s="17"/>
      <c r="D737" s="17"/>
      <c r="E737" s="21"/>
      <c r="F737" s="24"/>
      <c r="G737" s="21"/>
      <c r="H737" s="24"/>
      <c r="I737" s="21"/>
      <c r="J737" s="24"/>
      <c r="K737" s="21"/>
      <c r="L737" s="24"/>
      <c r="M737" s="18"/>
      <c r="N737" s="1" t="s">
        <v>1794</v>
      </c>
    </row>
    <row r="738" spans="1:52" ht="30" customHeight="1">
      <c r="A738" s="19" t="s">
        <v>1775</v>
      </c>
      <c r="B738" s="19" t="s">
        <v>1776</v>
      </c>
      <c r="C738" s="19" t="s">
        <v>69</v>
      </c>
      <c r="D738" s="20">
        <v>1</v>
      </c>
      <c r="E738" s="22"/>
      <c r="F738" s="25"/>
      <c r="G738" s="22"/>
      <c r="H738" s="25"/>
      <c r="I738" s="22"/>
      <c r="J738" s="25"/>
      <c r="K738" s="22"/>
      <c r="L738" s="25"/>
      <c r="M738" s="19" t="s">
        <v>1777</v>
      </c>
      <c r="N738" s="1" t="s">
        <v>1794</v>
      </c>
      <c r="O738" s="1" t="s">
        <v>1774</v>
      </c>
      <c r="P738" s="1" t="s">
        <v>64</v>
      </c>
      <c r="Q738" s="1" t="s">
        <v>65</v>
      </c>
      <c r="R738" s="1" t="s">
        <v>65</v>
      </c>
      <c r="AV738" s="1" t="s">
        <v>52</v>
      </c>
      <c r="AW738" s="1" t="s">
        <v>1797</v>
      </c>
      <c r="AX738" s="1" t="s">
        <v>52</v>
      </c>
      <c r="AY738" s="1" t="s">
        <v>52</v>
      </c>
      <c r="AZ738" s="1" t="s">
        <v>52</v>
      </c>
    </row>
    <row r="739" spans="1:52" ht="30" customHeight="1">
      <c r="A739" s="19" t="s">
        <v>1783</v>
      </c>
      <c r="B739" s="19" t="s">
        <v>1784</v>
      </c>
      <c r="C739" s="19" t="s">
        <v>69</v>
      </c>
      <c r="D739" s="20">
        <v>1</v>
      </c>
      <c r="E739" s="22"/>
      <c r="F739" s="25"/>
      <c r="G739" s="22"/>
      <c r="H739" s="25"/>
      <c r="I739" s="22"/>
      <c r="J739" s="25"/>
      <c r="K739" s="22"/>
      <c r="L739" s="25"/>
      <c r="M739" s="19" t="s">
        <v>1785</v>
      </c>
      <c r="N739" s="1" t="s">
        <v>1794</v>
      </c>
      <c r="O739" s="1" t="s">
        <v>1782</v>
      </c>
      <c r="P739" s="1" t="s">
        <v>64</v>
      </c>
      <c r="Q739" s="1" t="s">
        <v>65</v>
      </c>
      <c r="R739" s="1" t="s">
        <v>65</v>
      </c>
      <c r="AV739" s="1" t="s">
        <v>52</v>
      </c>
      <c r="AW739" s="1" t="s">
        <v>1798</v>
      </c>
      <c r="AX739" s="1" t="s">
        <v>52</v>
      </c>
      <c r="AY739" s="1" t="s">
        <v>52</v>
      </c>
      <c r="AZ739" s="1" t="s">
        <v>52</v>
      </c>
    </row>
    <row r="740" spans="1:52" ht="30" customHeight="1">
      <c r="A740" s="19" t="s">
        <v>897</v>
      </c>
      <c r="B740" s="19" t="s">
        <v>52</v>
      </c>
      <c r="C740" s="19" t="s">
        <v>52</v>
      </c>
      <c r="D740" s="20"/>
      <c r="E740" s="22"/>
      <c r="F740" s="25"/>
      <c r="G740" s="22"/>
      <c r="H740" s="25"/>
      <c r="I740" s="22"/>
      <c r="J740" s="25"/>
      <c r="K740" s="22"/>
      <c r="L740" s="25"/>
      <c r="M740" s="19" t="s">
        <v>52</v>
      </c>
      <c r="N740" s="1" t="s">
        <v>80</v>
      </c>
      <c r="O740" s="1" t="s">
        <v>80</v>
      </c>
      <c r="P740" s="1" t="s">
        <v>52</v>
      </c>
      <c r="Q740" s="1" t="s">
        <v>52</v>
      </c>
      <c r="R740" s="1" t="s">
        <v>52</v>
      </c>
      <c r="AV740" s="1" t="s">
        <v>52</v>
      </c>
      <c r="AW740" s="1" t="s">
        <v>52</v>
      </c>
      <c r="AX740" s="1" t="s">
        <v>52</v>
      </c>
      <c r="AY740" s="1" t="s">
        <v>52</v>
      </c>
      <c r="AZ740" s="1" t="s">
        <v>52</v>
      </c>
    </row>
    <row r="741" spans="1:52" ht="30" customHeight="1">
      <c r="A741" s="20"/>
      <c r="B741" s="20"/>
      <c r="C741" s="20"/>
      <c r="D741" s="20"/>
      <c r="E741" s="22"/>
      <c r="F741" s="25"/>
      <c r="G741" s="22"/>
      <c r="H741" s="25"/>
      <c r="I741" s="22"/>
      <c r="J741" s="25"/>
      <c r="K741" s="22"/>
      <c r="L741" s="25"/>
      <c r="M741" s="20"/>
    </row>
    <row r="742" spans="1:52" ht="30" customHeight="1">
      <c r="A742" s="16" t="s">
        <v>1799</v>
      </c>
      <c r="B742" s="17"/>
      <c r="C742" s="17"/>
      <c r="D742" s="17"/>
      <c r="E742" s="21"/>
      <c r="F742" s="24"/>
      <c r="G742" s="21"/>
      <c r="H742" s="24"/>
      <c r="I742" s="21"/>
      <c r="J742" s="24"/>
      <c r="K742" s="21"/>
      <c r="L742" s="24"/>
      <c r="M742" s="18"/>
      <c r="N742" s="1" t="s">
        <v>1800</v>
      </c>
    </row>
    <row r="743" spans="1:52" ht="30" customHeight="1">
      <c r="A743" s="19" t="s">
        <v>1370</v>
      </c>
      <c r="B743" s="19" t="s">
        <v>893</v>
      </c>
      <c r="C743" s="19" t="s">
        <v>894</v>
      </c>
      <c r="D743" s="20">
        <v>0.02</v>
      </c>
      <c r="E743" s="22"/>
      <c r="F743" s="25"/>
      <c r="G743" s="22"/>
      <c r="H743" s="25"/>
      <c r="I743" s="22"/>
      <c r="J743" s="25"/>
      <c r="K743" s="22"/>
      <c r="L743" s="25"/>
      <c r="M743" s="19" t="s">
        <v>52</v>
      </c>
      <c r="N743" s="1" t="s">
        <v>1800</v>
      </c>
      <c r="O743" s="1" t="s">
        <v>1371</v>
      </c>
      <c r="P743" s="1" t="s">
        <v>65</v>
      </c>
      <c r="Q743" s="1" t="s">
        <v>65</v>
      </c>
      <c r="R743" s="1" t="s">
        <v>64</v>
      </c>
      <c r="AV743" s="1" t="s">
        <v>52</v>
      </c>
      <c r="AW743" s="1" t="s">
        <v>1804</v>
      </c>
      <c r="AX743" s="1" t="s">
        <v>52</v>
      </c>
      <c r="AY743" s="1" t="s">
        <v>52</v>
      </c>
      <c r="AZ743" s="1" t="s">
        <v>52</v>
      </c>
    </row>
    <row r="744" spans="1:52" ht="30" customHeight="1">
      <c r="A744" s="19" t="s">
        <v>956</v>
      </c>
      <c r="B744" s="19" t="s">
        <v>893</v>
      </c>
      <c r="C744" s="19" t="s">
        <v>894</v>
      </c>
      <c r="D744" s="20">
        <v>0.01</v>
      </c>
      <c r="E744" s="22"/>
      <c r="F744" s="25"/>
      <c r="G744" s="22"/>
      <c r="H744" s="25"/>
      <c r="I744" s="22"/>
      <c r="J744" s="25"/>
      <c r="K744" s="22"/>
      <c r="L744" s="25"/>
      <c r="M744" s="19" t="s">
        <v>52</v>
      </c>
      <c r="N744" s="1" t="s">
        <v>1800</v>
      </c>
      <c r="O744" s="1" t="s">
        <v>957</v>
      </c>
      <c r="P744" s="1" t="s">
        <v>65</v>
      </c>
      <c r="Q744" s="1" t="s">
        <v>65</v>
      </c>
      <c r="R744" s="1" t="s">
        <v>64</v>
      </c>
      <c r="AV744" s="1" t="s">
        <v>52</v>
      </c>
      <c r="AW744" s="1" t="s">
        <v>1805</v>
      </c>
      <c r="AX744" s="1" t="s">
        <v>52</v>
      </c>
      <c r="AY744" s="1" t="s">
        <v>52</v>
      </c>
      <c r="AZ744" s="1" t="s">
        <v>52</v>
      </c>
    </row>
    <row r="745" spans="1:52" ht="30" customHeight="1">
      <c r="A745" s="19" t="s">
        <v>1614</v>
      </c>
      <c r="B745" s="19" t="s">
        <v>1806</v>
      </c>
      <c r="C745" s="19" t="s">
        <v>778</v>
      </c>
      <c r="D745" s="20">
        <v>0.4</v>
      </c>
      <c r="E745" s="22"/>
      <c r="F745" s="25"/>
      <c r="G745" s="22"/>
      <c r="H745" s="25"/>
      <c r="I745" s="22"/>
      <c r="J745" s="25"/>
      <c r="K745" s="22"/>
      <c r="L745" s="25"/>
      <c r="M745" s="19" t="s">
        <v>52</v>
      </c>
      <c r="N745" s="1" t="s">
        <v>1800</v>
      </c>
      <c r="O745" s="1" t="s">
        <v>1807</v>
      </c>
      <c r="P745" s="1" t="s">
        <v>65</v>
      </c>
      <c r="Q745" s="1" t="s">
        <v>65</v>
      </c>
      <c r="R745" s="1" t="s">
        <v>64</v>
      </c>
      <c r="AV745" s="1" t="s">
        <v>52</v>
      </c>
      <c r="AW745" s="1" t="s">
        <v>1808</v>
      </c>
      <c r="AX745" s="1" t="s">
        <v>52</v>
      </c>
      <c r="AY745" s="1" t="s">
        <v>52</v>
      </c>
      <c r="AZ745" s="1" t="s">
        <v>52</v>
      </c>
    </row>
    <row r="746" spans="1:52" ht="30" customHeight="1">
      <c r="A746" s="19" t="s">
        <v>897</v>
      </c>
      <c r="B746" s="19" t="s">
        <v>52</v>
      </c>
      <c r="C746" s="19" t="s">
        <v>52</v>
      </c>
      <c r="D746" s="20"/>
      <c r="E746" s="22"/>
      <c r="F746" s="25"/>
      <c r="G746" s="22"/>
      <c r="H746" s="25"/>
      <c r="I746" s="22"/>
      <c r="J746" s="25"/>
      <c r="K746" s="22"/>
      <c r="L746" s="25"/>
      <c r="M746" s="19" t="s">
        <v>52</v>
      </c>
      <c r="N746" s="1" t="s">
        <v>80</v>
      </c>
      <c r="O746" s="1" t="s">
        <v>80</v>
      </c>
      <c r="P746" s="1" t="s">
        <v>52</v>
      </c>
      <c r="Q746" s="1" t="s">
        <v>52</v>
      </c>
      <c r="R746" s="1" t="s">
        <v>52</v>
      </c>
      <c r="AV746" s="1" t="s">
        <v>52</v>
      </c>
      <c r="AW746" s="1" t="s">
        <v>52</v>
      </c>
      <c r="AX746" s="1" t="s">
        <v>52</v>
      </c>
      <c r="AY746" s="1" t="s">
        <v>52</v>
      </c>
      <c r="AZ746" s="1" t="s">
        <v>52</v>
      </c>
    </row>
    <row r="747" spans="1:52" ht="30" customHeight="1">
      <c r="A747" s="20"/>
      <c r="B747" s="20"/>
      <c r="C747" s="20"/>
      <c r="D747" s="20"/>
      <c r="E747" s="22"/>
      <c r="F747" s="25"/>
      <c r="G747" s="22"/>
      <c r="H747" s="25"/>
      <c r="I747" s="22"/>
      <c r="J747" s="25"/>
      <c r="K747" s="22"/>
      <c r="L747" s="25"/>
      <c r="M747" s="20"/>
    </row>
    <row r="748" spans="1:52" ht="30" customHeight="1">
      <c r="A748" s="16" t="s">
        <v>1809</v>
      </c>
      <c r="B748" s="17"/>
      <c r="C748" s="17"/>
      <c r="D748" s="17"/>
      <c r="E748" s="21"/>
      <c r="F748" s="24"/>
      <c r="G748" s="21"/>
      <c r="H748" s="24"/>
      <c r="I748" s="21"/>
      <c r="J748" s="24"/>
      <c r="K748" s="21"/>
      <c r="L748" s="24"/>
      <c r="M748" s="18"/>
      <c r="N748" s="1" t="s">
        <v>412</v>
      </c>
    </row>
    <row r="749" spans="1:52" ht="30" customHeight="1">
      <c r="A749" s="19" t="s">
        <v>1810</v>
      </c>
      <c r="B749" s="19" t="s">
        <v>1811</v>
      </c>
      <c r="C749" s="19" t="s">
        <v>69</v>
      </c>
      <c r="D749" s="20">
        <v>1.05</v>
      </c>
      <c r="E749" s="22"/>
      <c r="F749" s="25"/>
      <c r="G749" s="22"/>
      <c r="H749" s="25"/>
      <c r="I749" s="22"/>
      <c r="J749" s="25"/>
      <c r="K749" s="22"/>
      <c r="L749" s="25"/>
      <c r="M749" s="19" t="s">
        <v>52</v>
      </c>
      <c r="N749" s="1" t="s">
        <v>412</v>
      </c>
      <c r="O749" s="1" t="s">
        <v>1812</v>
      </c>
      <c r="P749" s="1" t="s">
        <v>65</v>
      </c>
      <c r="Q749" s="1" t="s">
        <v>65</v>
      </c>
      <c r="R749" s="1" t="s">
        <v>64</v>
      </c>
      <c r="AV749" s="1" t="s">
        <v>52</v>
      </c>
      <c r="AW749" s="1" t="s">
        <v>1813</v>
      </c>
      <c r="AX749" s="1" t="s">
        <v>52</v>
      </c>
      <c r="AY749" s="1" t="s">
        <v>52</v>
      </c>
      <c r="AZ749" s="1" t="s">
        <v>52</v>
      </c>
    </row>
    <row r="750" spans="1:52" ht="30" customHeight="1">
      <c r="A750" s="19" t="s">
        <v>1801</v>
      </c>
      <c r="B750" s="19" t="s">
        <v>1802</v>
      </c>
      <c r="C750" s="19" t="s">
        <v>69</v>
      </c>
      <c r="D750" s="20">
        <v>1</v>
      </c>
      <c r="E750" s="22"/>
      <c r="F750" s="25"/>
      <c r="G750" s="22"/>
      <c r="H750" s="25"/>
      <c r="I750" s="22"/>
      <c r="J750" s="25"/>
      <c r="K750" s="22"/>
      <c r="L750" s="25"/>
      <c r="M750" s="19" t="s">
        <v>1803</v>
      </c>
      <c r="N750" s="1" t="s">
        <v>412</v>
      </c>
      <c r="O750" s="1" t="s">
        <v>1800</v>
      </c>
      <c r="P750" s="1" t="s">
        <v>64</v>
      </c>
      <c r="Q750" s="1" t="s">
        <v>65</v>
      </c>
      <c r="R750" s="1" t="s">
        <v>65</v>
      </c>
      <c r="AV750" s="1" t="s">
        <v>52</v>
      </c>
      <c r="AW750" s="1" t="s">
        <v>1814</v>
      </c>
      <c r="AX750" s="1" t="s">
        <v>52</v>
      </c>
      <c r="AY750" s="1" t="s">
        <v>52</v>
      </c>
      <c r="AZ750" s="1" t="s">
        <v>52</v>
      </c>
    </row>
    <row r="751" spans="1:52" ht="30" customHeight="1">
      <c r="A751" s="19" t="s">
        <v>897</v>
      </c>
      <c r="B751" s="19" t="s">
        <v>52</v>
      </c>
      <c r="C751" s="19" t="s">
        <v>52</v>
      </c>
      <c r="D751" s="20"/>
      <c r="E751" s="22"/>
      <c r="F751" s="25"/>
      <c r="G751" s="22"/>
      <c r="H751" s="25"/>
      <c r="I751" s="22"/>
      <c r="J751" s="25"/>
      <c r="K751" s="22"/>
      <c r="L751" s="25"/>
      <c r="M751" s="19" t="s">
        <v>52</v>
      </c>
      <c r="N751" s="1" t="s">
        <v>80</v>
      </c>
      <c r="O751" s="1" t="s">
        <v>80</v>
      </c>
      <c r="P751" s="1" t="s">
        <v>52</v>
      </c>
      <c r="Q751" s="1" t="s">
        <v>52</v>
      </c>
      <c r="R751" s="1" t="s">
        <v>52</v>
      </c>
      <c r="AV751" s="1" t="s">
        <v>52</v>
      </c>
      <c r="AW751" s="1" t="s">
        <v>52</v>
      </c>
      <c r="AX751" s="1" t="s">
        <v>52</v>
      </c>
      <c r="AY751" s="1" t="s">
        <v>52</v>
      </c>
      <c r="AZ751" s="1" t="s">
        <v>52</v>
      </c>
    </row>
    <row r="752" spans="1:52" ht="30" customHeight="1">
      <c r="A752" s="20"/>
      <c r="B752" s="20"/>
      <c r="C752" s="20"/>
      <c r="D752" s="20"/>
      <c r="E752" s="22"/>
      <c r="F752" s="25"/>
      <c r="G752" s="22"/>
      <c r="H752" s="25"/>
      <c r="I752" s="22"/>
      <c r="J752" s="25"/>
      <c r="K752" s="22"/>
      <c r="L752" s="25"/>
      <c r="M752" s="20"/>
    </row>
    <row r="753" spans="1:52" ht="30" customHeight="1">
      <c r="A753" s="16" t="s">
        <v>1815</v>
      </c>
      <c r="B753" s="17"/>
      <c r="C753" s="17"/>
      <c r="D753" s="17"/>
      <c r="E753" s="21"/>
      <c r="F753" s="24"/>
      <c r="G753" s="21"/>
      <c r="H753" s="24"/>
      <c r="I753" s="21"/>
      <c r="J753" s="24"/>
      <c r="K753" s="21"/>
      <c r="L753" s="24"/>
      <c r="M753" s="18"/>
      <c r="N753" s="1" t="s">
        <v>1816</v>
      </c>
    </row>
    <row r="754" spans="1:52" ht="30" customHeight="1">
      <c r="A754" s="19" t="s">
        <v>1370</v>
      </c>
      <c r="B754" s="19" t="s">
        <v>893</v>
      </c>
      <c r="C754" s="19" t="s">
        <v>894</v>
      </c>
      <c r="D754" s="20">
        <v>1.21E-2</v>
      </c>
      <c r="E754" s="22"/>
      <c r="F754" s="25"/>
      <c r="G754" s="22"/>
      <c r="H754" s="25"/>
      <c r="I754" s="22"/>
      <c r="J754" s="25"/>
      <c r="K754" s="22"/>
      <c r="L754" s="25"/>
      <c r="M754" s="19" t="s">
        <v>52</v>
      </c>
      <c r="N754" s="1" t="s">
        <v>1816</v>
      </c>
      <c r="O754" s="1" t="s">
        <v>1371</v>
      </c>
      <c r="P754" s="1" t="s">
        <v>65</v>
      </c>
      <c r="Q754" s="1" t="s">
        <v>65</v>
      </c>
      <c r="R754" s="1" t="s">
        <v>64</v>
      </c>
      <c r="V754">
        <v>1</v>
      </c>
      <c r="AV754" s="1" t="s">
        <v>52</v>
      </c>
      <c r="AW754" s="1" t="s">
        <v>1820</v>
      </c>
      <c r="AX754" s="1" t="s">
        <v>52</v>
      </c>
      <c r="AY754" s="1" t="s">
        <v>52</v>
      </c>
      <c r="AZ754" s="1" t="s">
        <v>52</v>
      </c>
    </row>
    <row r="755" spans="1:52" ht="30" customHeight="1">
      <c r="A755" s="19" t="s">
        <v>956</v>
      </c>
      <c r="B755" s="19" t="s">
        <v>893</v>
      </c>
      <c r="C755" s="19" t="s">
        <v>894</v>
      </c>
      <c r="D755" s="20">
        <v>6.1000000000000004E-3</v>
      </c>
      <c r="E755" s="22"/>
      <c r="F755" s="25"/>
      <c r="G755" s="22"/>
      <c r="H755" s="25"/>
      <c r="I755" s="22"/>
      <c r="J755" s="25"/>
      <c r="K755" s="22"/>
      <c r="L755" s="25"/>
      <c r="M755" s="19" t="s">
        <v>52</v>
      </c>
      <c r="N755" s="1" t="s">
        <v>1816</v>
      </c>
      <c r="O755" s="1" t="s">
        <v>957</v>
      </c>
      <c r="P755" s="1" t="s">
        <v>65</v>
      </c>
      <c r="Q755" s="1" t="s">
        <v>65</v>
      </c>
      <c r="R755" s="1" t="s">
        <v>64</v>
      </c>
      <c r="V755">
        <v>1</v>
      </c>
      <c r="AV755" s="1" t="s">
        <v>52</v>
      </c>
      <c r="AW755" s="1" t="s">
        <v>1821</v>
      </c>
      <c r="AX755" s="1" t="s">
        <v>52</v>
      </c>
      <c r="AY755" s="1" t="s">
        <v>52</v>
      </c>
      <c r="AZ755" s="1" t="s">
        <v>52</v>
      </c>
    </row>
    <row r="756" spans="1:52" ht="30" customHeight="1">
      <c r="A756" s="19" t="s">
        <v>997</v>
      </c>
      <c r="B756" s="19" t="s">
        <v>998</v>
      </c>
      <c r="C756" s="19" t="s">
        <v>244</v>
      </c>
      <c r="D756" s="20">
        <v>1</v>
      </c>
      <c r="E756" s="22"/>
      <c r="F756" s="25"/>
      <c r="G756" s="22"/>
      <c r="H756" s="25"/>
      <c r="I756" s="22"/>
      <c r="J756" s="25"/>
      <c r="K756" s="22"/>
      <c r="L756" s="25"/>
      <c r="M756" s="19" t="s">
        <v>52</v>
      </c>
      <c r="N756" s="1" t="s">
        <v>1816</v>
      </c>
      <c r="O756" s="1" t="s">
        <v>764</v>
      </c>
      <c r="P756" s="1" t="s">
        <v>65</v>
      </c>
      <c r="Q756" s="1" t="s">
        <v>65</v>
      </c>
      <c r="R756" s="1" t="s">
        <v>65</v>
      </c>
      <c r="S756">
        <v>1</v>
      </c>
      <c r="T756">
        <v>2</v>
      </c>
      <c r="U756">
        <v>0.02</v>
      </c>
      <c r="AV756" s="1" t="s">
        <v>52</v>
      </c>
      <c r="AW756" s="1" t="s">
        <v>1822</v>
      </c>
      <c r="AX756" s="1" t="s">
        <v>52</v>
      </c>
      <c r="AY756" s="1" t="s">
        <v>52</v>
      </c>
      <c r="AZ756" s="1" t="s">
        <v>52</v>
      </c>
    </row>
    <row r="757" spans="1:52" ht="30" customHeight="1">
      <c r="A757" s="19" t="s">
        <v>897</v>
      </c>
      <c r="B757" s="19" t="s">
        <v>52</v>
      </c>
      <c r="C757" s="19" t="s">
        <v>52</v>
      </c>
      <c r="D757" s="20"/>
      <c r="E757" s="22"/>
      <c r="F757" s="25"/>
      <c r="G757" s="22"/>
      <c r="H757" s="25"/>
      <c r="I757" s="22"/>
      <c r="J757" s="25"/>
      <c r="K757" s="22"/>
      <c r="L757" s="25"/>
      <c r="M757" s="19" t="s">
        <v>52</v>
      </c>
      <c r="N757" s="1" t="s">
        <v>80</v>
      </c>
      <c r="O757" s="1" t="s">
        <v>80</v>
      </c>
      <c r="P757" s="1" t="s">
        <v>52</v>
      </c>
      <c r="Q757" s="1" t="s">
        <v>52</v>
      </c>
      <c r="R757" s="1" t="s">
        <v>52</v>
      </c>
      <c r="AV757" s="1" t="s">
        <v>52</v>
      </c>
      <c r="AW757" s="1" t="s">
        <v>52</v>
      </c>
      <c r="AX757" s="1" t="s">
        <v>52</v>
      </c>
      <c r="AY757" s="1" t="s">
        <v>52</v>
      </c>
      <c r="AZ757" s="1" t="s">
        <v>52</v>
      </c>
    </row>
    <row r="758" spans="1:52" ht="30" customHeight="1">
      <c r="A758" s="20"/>
      <c r="B758" s="20"/>
      <c r="C758" s="20"/>
      <c r="D758" s="20"/>
      <c r="E758" s="22"/>
      <c r="F758" s="25"/>
      <c r="G758" s="22"/>
      <c r="H758" s="25"/>
      <c r="I758" s="22"/>
      <c r="J758" s="25"/>
      <c r="K758" s="22"/>
      <c r="L758" s="25"/>
      <c r="M758" s="20"/>
    </row>
    <row r="759" spans="1:52" ht="30" customHeight="1">
      <c r="A759" s="16" t="s">
        <v>1823</v>
      </c>
      <c r="B759" s="17"/>
      <c r="C759" s="17"/>
      <c r="D759" s="17"/>
      <c r="E759" s="21"/>
      <c r="F759" s="24"/>
      <c r="G759" s="21"/>
      <c r="H759" s="24"/>
      <c r="I759" s="21"/>
      <c r="J759" s="24"/>
      <c r="K759" s="21"/>
      <c r="L759" s="24"/>
      <c r="M759" s="18"/>
      <c r="N759" s="1" t="s">
        <v>525</v>
      </c>
    </row>
    <row r="760" spans="1:52" ht="30" customHeight="1">
      <c r="A760" s="19" t="s">
        <v>1817</v>
      </c>
      <c r="B760" s="19" t="s">
        <v>1818</v>
      </c>
      <c r="C760" s="19" t="s">
        <v>120</v>
      </c>
      <c r="D760" s="20">
        <v>1</v>
      </c>
      <c r="E760" s="22"/>
      <c r="F760" s="25"/>
      <c r="G760" s="22"/>
      <c r="H760" s="25"/>
      <c r="I760" s="22"/>
      <c r="J760" s="25"/>
      <c r="K760" s="22"/>
      <c r="L760" s="25"/>
      <c r="M760" s="19" t="s">
        <v>1010</v>
      </c>
      <c r="N760" s="1" t="s">
        <v>52</v>
      </c>
      <c r="O760" s="1" t="s">
        <v>1816</v>
      </c>
      <c r="P760" s="1" t="s">
        <v>64</v>
      </c>
      <c r="Q760" s="1" t="s">
        <v>65</v>
      </c>
      <c r="R760" s="1" t="s">
        <v>65</v>
      </c>
      <c r="V760">
        <v>1</v>
      </c>
      <c r="AV760" s="1" t="s">
        <v>52</v>
      </c>
      <c r="AW760" s="1" t="s">
        <v>1824</v>
      </c>
      <c r="AX760" s="1" t="s">
        <v>52</v>
      </c>
      <c r="AY760" s="1" t="s">
        <v>1013</v>
      </c>
      <c r="AZ760" s="1" t="s">
        <v>52</v>
      </c>
    </row>
    <row r="761" spans="1:52" ht="30" customHeight="1">
      <c r="A761" s="19" t="s">
        <v>1691</v>
      </c>
      <c r="B761" s="19" t="s">
        <v>1026</v>
      </c>
      <c r="C761" s="19" t="s">
        <v>244</v>
      </c>
      <c r="D761" s="20">
        <v>1</v>
      </c>
      <c r="E761" s="22"/>
      <c r="F761" s="25"/>
      <c r="G761" s="22"/>
      <c r="H761" s="25"/>
      <c r="I761" s="22"/>
      <c r="J761" s="25"/>
      <c r="K761" s="22"/>
      <c r="L761" s="25"/>
      <c r="M761" s="19" t="s">
        <v>52</v>
      </c>
      <c r="N761" s="1" t="s">
        <v>525</v>
      </c>
      <c r="O761" s="1" t="s">
        <v>764</v>
      </c>
      <c r="P761" s="1" t="s">
        <v>65</v>
      </c>
      <c r="Q761" s="1" t="s">
        <v>65</v>
      </c>
      <c r="R761" s="1" t="s">
        <v>65</v>
      </c>
      <c r="S761">
        <v>1</v>
      </c>
      <c r="T761">
        <v>1</v>
      </c>
      <c r="U761">
        <v>0.2</v>
      </c>
      <c r="AV761" s="1" t="s">
        <v>52</v>
      </c>
      <c r="AW761" s="1" t="s">
        <v>1825</v>
      </c>
      <c r="AX761" s="1" t="s">
        <v>52</v>
      </c>
      <c r="AY761" s="1" t="s">
        <v>52</v>
      </c>
      <c r="AZ761" s="1" t="s">
        <v>52</v>
      </c>
    </row>
    <row r="762" spans="1:52" ht="30" customHeight="1">
      <c r="A762" s="19" t="s">
        <v>897</v>
      </c>
      <c r="B762" s="19" t="s">
        <v>52</v>
      </c>
      <c r="C762" s="19" t="s">
        <v>52</v>
      </c>
      <c r="D762" s="20"/>
      <c r="E762" s="22"/>
      <c r="F762" s="25"/>
      <c r="G762" s="22"/>
      <c r="H762" s="25"/>
      <c r="I762" s="22"/>
      <c r="J762" s="25"/>
      <c r="K762" s="22"/>
      <c r="L762" s="25"/>
      <c r="M762" s="19" t="s">
        <v>52</v>
      </c>
      <c r="N762" s="1" t="s">
        <v>80</v>
      </c>
      <c r="O762" s="1" t="s">
        <v>80</v>
      </c>
      <c r="P762" s="1" t="s">
        <v>52</v>
      </c>
      <c r="Q762" s="1" t="s">
        <v>52</v>
      </c>
      <c r="R762" s="1" t="s">
        <v>52</v>
      </c>
      <c r="AV762" s="1" t="s">
        <v>52</v>
      </c>
      <c r="AW762" s="1" t="s">
        <v>52</v>
      </c>
      <c r="AX762" s="1" t="s">
        <v>52</v>
      </c>
      <c r="AY762" s="1" t="s">
        <v>52</v>
      </c>
      <c r="AZ762" s="1" t="s">
        <v>52</v>
      </c>
    </row>
    <row r="763" spans="1:52" ht="30" customHeight="1">
      <c r="A763" s="20"/>
      <c r="B763" s="20"/>
      <c r="C763" s="20"/>
      <c r="D763" s="20"/>
      <c r="E763" s="22"/>
      <c r="F763" s="25"/>
      <c r="G763" s="22"/>
      <c r="H763" s="25"/>
      <c r="I763" s="22"/>
      <c r="J763" s="25"/>
      <c r="K763" s="22"/>
      <c r="L763" s="25"/>
      <c r="M763" s="20"/>
    </row>
    <row r="764" spans="1:52" ht="30" customHeight="1">
      <c r="A764" s="16" t="s">
        <v>1826</v>
      </c>
      <c r="B764" s="17"/>
      <c r="C764" s="17"/>
      <c r="D764" s="17"/>
      <c r="E764" s="21"/>
      <c r="F764" s="24"/>
      <c r="G764" s="21"/>
      <c r="H764" s="24"/>
      <c r="I764" s="21"/>
      <c r="J764" s="24"/>
      <c r="K764" s="21"/>
      <c r="L764" s="24"/>
      <c r="M764" s="18"/>
      <c r="N764" s="1" t="s">
        <v>417</v>
      </c>
    </row>
    <row r="765" spans="1:52" ht="30" customHeight="1">
      <c r="A765" s="19" t="s">
        <v>1827</v>
      </c>
      <c r="B765" s="19" t="s">
        <v>1828</v>
      </c>
      <c r="C765" s="19" t="s">
        <v>69</v>
      </c>
      <c r="D765" s="20">
        <v>0.104</v>
      </c>
      <c r="E765" s="22"/>
      <c r="F765" s="25"/>
      <c r="G765" s="22"/>
      <c r="H765" s="25"/>
      <c r="I765" s="22"/>
      <c r="J765" s="25"/>
      <c r="K765" s="22"/>
      <c r="L765" s="25"/>
      <c r="M765" s="19" t="s">
        <v>52</v>
      </c>
      <c r="N765" s="1" t="s">
        <v>417</v>
      </c>
      <c r="O765" s="1" t="s">
        <v>1829</v>
      </c>
      <c r="P765" s="1" t="s">
        <v>65</v>
      </c>
      <c r="Q765" s="1" t="s">
        <v>65</v>
      </c>
      <c r="R765" s="1" t="s">
        <v>64</v>
      </c>
      <c r="AV765" s="1" t="s">
        <v>52</v>
      </c>
      <c r="AW765" s="1" t="s">
        <v>1830</v>
      </c>
      <c r="AX765" s="1" t="s">
        <v>52</v>
      </c>
      <c r="AY765" s="1" t="s">
        <v>52</v>
      </c>
      <c r="AZ765" s="1" t="s">
        <v>52</v>
      </c>
    </row>
    <row r="766" spans="1:52" ht="30" customHeight="1">
      <c r="A766" s="19" t="s">
        <v>1831</v>
      </c>
      <c r="B766" s="19" t="s">
        <v>1832</v>
      </c>
      <c r="C766" s="19" t="s">
        <v>778</v>
      </c>
      <c r="D766" s="20">
        <v>2.9000000000000001E-2</v>
      </c>
      <c r="E766" s="22"/>
      <c r="F766" s="25"/>
      <c r="G766" s="22"/>
      <c r="H766" s="25"/>
      <c r="I766" s="22"/>
      <c r="J766" s="25"/>
      <c r="K766" s="22"/>
      <c r="L766" s="25"/>
      <c r="M766" s="19" t="s">
        <v>52</v>
      </c>
      <c r="N766" s="1" t="s">
        <v>417</v>
      </c>
      <c r="O766" s="1" t="s">
        <v>1833</v>
      </c>
      <c r="P766" s="1" t="s">
        <v>65</v>
      </c>
      <c r="Q766" s="1" t="s">
        <v>65</v>
      </c>
      <c r="R766" s="1" t="s">
        <v>64</v>
      </c>
      <c r="AV766" s="1" t="s">
        <v>52</v>
      </c>
      <c r="AW766" s="1" t="s">
        <v>1834</v>
      </c>
      <c r="AX766" s="1" t="s">
        <v>52</v>
      </c>
      <c r="AY766" s="1" t="s">
        <v>52</v>
      </c>
      <c r="AZ766" s="1" t="s">
        <v>52</v>
      </c>
    </row>
    <row r="767" spans="1:52" ht="30" customHeight="1">
      <c r="A767" s="19" t="s">
        <v>1817</v>
      </c>
      <c r="B767" s="19" t="s">
        <v>1818</v>
      </c>
      <c r="C767" s="19" t="s">
        <v>120</v>
      </c>
      <c r="D767" s="20">
        <v>1</v>
      </c>
      <c r="E767" s="22"/>
      <c r="F767" s="25"/>
      <c r="G767" s="22"/>
      <c r="H767" s="25"/>
      <c r="I767" s="22"/>
      <c r="J767" s="25"/>
      <c r="K767" s="22"/>
      <c r="L767" s="25"/>
      <c r="M767" s="19" t="s">
        <v>1819</v>
      </c>
      <c r="N767" s="1" t="s">
        <v>417</v>
      </c>
      <c r="O767" s="1" t="s">
        <v>1816</v>
      </c>
      <c r="P767" s="1" t="s">
        <v>64</v>
      </c>
      <c r="Q767" s="1" t="s">
        <v>65</v>
      </c>
      <c r="R767" s="1" t="s">
        <v>65</v>
      </c>
      <c r="AV767" s="1" t="s">
        <v>52</v>
      </c>
      <c r="AW767" s="1" t="s">
        <v>1835</v>
      </c>
      <c r="AX767" s="1" t="s">
        <v>52</v>
      </c>
      <c r="AY767" s="1" t="s">
        <v>52</v>
      </c>
      <c r="AZ767" s="1" t="s">
        <v>52</v>
      </c>
    </row>
    <row r="768" spans="1:52" ht="30" customHeight="1">
      <c r="A768" s="19" t="s">
        <v>897</v>
      </c>
      <c r="B768" s="19" t="s">
        <v>52</v>
      </c>
      <c r="C768" s="19" t="s">
        <v>52</v>
      </c>
      <c r="D768" s="20"/>
      <c r="E768" s="22"/>
      <c r="F768" s="25"/>
      <c r="G768" s="22"/>
      <c r="H768" s="25"/>
      <c r="I768" s="22"/>
      <c r="J768" s="25"/>
      <c r="K768" s="22"/>
      <c r="L768" s="25"/>
      <c r="M768" s="19" t="s">
        <v>52</v>
      </c>
      <c r="N768" s="1" t="s">
        <v>80</v>
      </c>
      <c r="O768" s="1" t="s">
        <v>80</v>
      </c>
      <c r="P768" s="1" t="s">
        <v>52</v>
      </c>
      <c r="Q768" s="1" t="s">
        <v>52</v>
      </c>
      <c r="R768" s="1" t="s">
        <v>52</v>
      </c>
      <c r="AV768" s="1" t="s">
        <v>52</v>
      </c>
      <c r="AW768" s="1" t="s">
        <v>52</v>
      </c>
      <c r="AX768" s="1" t="s">
        <v>52</v>
      </c>
      <c r="AY768" s="1" t="s">
        <v>52</v>
      </c>
      <c r="AZ768" s="1" t="s">
        <v>52</v>
      </c>
    </row>
    <row r="769" spans="1:52" ht="30" customHeight="1">
      <c r="A769" s="20"/>
      <c r="B769" s="20"/>
      <c r="C769" s="20"/>
      <c r="D769" s="20"/>
      <c r="E769" s="22"/>
      <c r="F769" s="25"/>
      <c r="G769" s="22"/>
      <c r="H769" s="25"/>
      <c r="I769" s="22"/>
      <c r="J769" s="25"/>
      <c r="K769" s="22"/>
      <c r="L769" s="25"/>
      <c r="M769" s="20"/>
    </row>
    <row r="770" spans="1:52" ht="30" customHeight="1">
      <c r="A770" s="16" t="s">
        <v>1836</v>
      </c>
      <c r="B770" s="17"/>
      <c r="C770" s="17"/>
      <c r="D770" s="17"/>
      <c r="E770" s="21"/>
      <c r="F770" s="24"/>
      <c r="G770" s="21"/>
      <c r="H770" s="24"/>
      <c r="I770" s="21"/>
      <c r="J770" s="24"/>
      <c r="K770" s="21"/>
      <c r="L770" s="24"/>
      <c r="M770" s="18"/>
      <c r="N770" s="1" t="s">
        <v>1837</v>
      </c>
    </row>
    <row r="771" spans="1:52" ht="30" customHeight="1">
      <c r="A771" s="19" t="s">
        <v>1841</v>
      </c>
      <c r="B771" s="19" t="s">
        <v>893</v>
      </c>
      <c r="C771" s="19" t="s">
        <v>894</v>
      </c>
      <c r="D771" s="20">
        <v>2.4E-2</v>
      </c>
      <c r="E771" s="22"/>
      <c r="F771" s="25"/>
      <c r="G771" s="22"/>
      <c r="H771" s="25"/>
      <c r="I771" s="22"/>
      <c r="J771" s="25"/>
      <c r="K771" s="22"/>
      <c r="L771" s="25"/>
      <c r="M771" s="19" t="s">
        <v>52</v>
      </c>
      <c r="N771" s="1" t="s">
        <v>1837</v>
      </c>
      <c r="O771" s="1" t="s">
        <v>1842</v>
      </c>
      <c r="P771" s="1" t="s">
        <v>65</v>
      </c>
      <c r="Q771" s="1" t="s">
        <v>65</v>
      </c>
      <c r="R771" s="1" t="s">
        <v>64</v>
      </c>
      <c r="AV771" s="1" t="s">
        <v>52</v>
      </c>
      <c r="AW771" s="1" t="s">
        <v>1843</v>
      </c>
      <c r="AX771" s="1" t="s">
        <v>52</v>
      </c>
      <c r="AY771" s="1" t="s">
        <v>52</v>
      </c>
      <c r="AZ771" s="1" t="s">
        <v>52</v>
      </c>
    </row>
    <row r="772" spans="1:52" ht="30" customHeight="1">
      <c r="A772" s="19" t="s">
        <v>956</v>
      </c>
      <c r="B772" s="19" t="s">
        <v>893</v>
      </c>
      <c r="C772" s="19" t="s">
        <v>894</v>
      </c>
      <c r="D772" s="20">
        <v>1.2E-2</v>
      </c>
      <c r="E772" s="22"/>
      <c r="F772" s="25"/>
      <c r="G772" s="22"/>
      <c r="H772" s="25"/>
      <c r="I772" s="22"/>
      <c r="J772" s="25"/>
      <c r="K772" s="22"/>
      <c r="L772" s="25"/>
      <c r="M772" s="19" t="s">
        <v>52</v>
      </c>
      <c r="N772" s="1" t="s">
        <v>1837</v>
      </c>
      <c r="O772" s="1" t="s">
        <v>957</v>
      </c>
      <c r="P772" s="1" t="s">
        <v>65</v>
      </c>
      <c r="Q772" s="1" t="s">
        <v>65</v>
      </c>
      <c r="R772" s="1" t="s">
        <v>64</v>
      </c>
      <c r="AV772" s="1" t="s">
        <v>52</v>
      </c>
      <c r="AW772" s="1" t="s">
        <v>1844</v>
      </c>
      <c r="AX772" s="1" t="s">
        <v>52</v>
      </c>
      <c r="AY772" s="1" t="s">
        <v>52</v>
      </c>
      <c r="AZ772" s="1" t="s">
        <v>52</v>
      </c>
    </row>
    <row r="773" spans="1:52" ht="30" customHeight="1">
      <c r="A773" s="19" t="s">
        <v>897</v>
      </c>
      <c r="B773" s="19" t="s">
        <v>52</v>
      </c>
      <c r="C773" s="19" t="s">
        <v>52</v>
      </c>
      <c r="D773" s="20"/>
      <c r="E773" s="22"/>
      <c r="F773" s="25"/>
      <c r="G773" s="22"/>
      <c r="H773" s="25"/>
      <c r="I773" s="22"/>
      <c r="J773" s="25"/>
      <c r="K773" s="22"/>
      <c r="L773" s="25"/>
      <c r="M773" s="19" t="s">
        <v>52</v>
      </c>
      <c r="N773" s="1" t="s">
        <v>80</v>
      </c>
      <c r="O773" s="1" t="s">
        <v>80</v>
      </c>
      <c r="P773" s="1" t="s">
        <v>52</v>
      </c>
      <c r="Q773" s="1" t="s">
        <v>52</v>
      </c>
      <c r="R773" s="1" t="s">
        <v>52</v>
      </c>
      <c r="AV773" s="1" t="s">
        <v>52</v>
      </c>
      <c r="AW773" s="1" t="s">
        <v>52</v>
      </c>
      <c r="AX773" s="1" t="s">
        <v>52</v>
      </c>
      <c r="AY773" s="1" t="s">
        <v>52</v>
      </c>
      <c r="AZ773" s="1" t="s">
        <v>52</v>
      </c>
    </row>
    <row r="774" spans="1:52" ht="30" customHeight="1">
      <c r="A774" s="20"/>
      <c r="B774" s="20"/>
      <c r="C774" s="20"/>
      <c r="D774" s="20"/>
      <c r="E774" s="22"/>
      <c r="F774" s="25"/>
      <c r="G774" s="22"/>
      <c r="H774" s="25"/>
      <c r="I774" s="22"/>
      <c r="J774" s="25"/>
      <c r="K774" s="22"/>
      <c r="L774" s="25"/>
      <c r="M774" s="20"/>
    </row>
    <row r="775" spans="1:52" ht="30" customHeight="1">
      <c r="A775" s="16" t="s">
        <v>1845</v>
      </c>
      <c r="B775" s="17"/>
      <c r="C775" s="17"/>
      <c r="D775" s="17"/>
      <c r="E775" s="21"/>
      <c r="F775" s="24"/>
      <c r="G775" s="21"/>
      <c r="H775" s="24"/>
      <c r="I775" s="21"/>
      <c r="J775" s="24"/>
      <c r="K775" s="21"/>
      <c r="L775" s="24"/>
      <c r="M775" s="18"/>
      <c r="N775" s="1" t="s">
        <v>1846</v>
      </c>
    </row>
    <row r="776" spans="1:52" ht="30" customHeight="1">
      <c r="A776" s="19" t="s">
        <v>1841</v>
      </c>
      <c r="B776" s="19" t="s">
        <v>893</v>
      </c>
      <c r="C776" s="19" t="s">
        <v>894</v>
      </c>
      <c r="D776" s="20">
        <v>3.1E-2</v>
      </c>
      <c r="E776" s="22"/>
      <c r="F776" s="25"/>
      <c r="G776" s="22"/>
      <c r="H776" s="25"/>
      <c r="I776" s="22"/>
      <c r="J776" s="25"/>
      <c r="K776" s="22"/>
      <c r="L776" s="25"/>
      <c r="M776" s="19" t="s">
        <v>52</v>
      </c>
      <c r="N776" s="1" t="s">
        <v>1846</v>
      </c>
      <c r="O776" s="1" t="s">
        <v>1842</v>
      </c>
      <c r="P776" s="1" t="s">
        <v>65</v>
      </c>
      <c r="Q776" s="1" t="s">
        <v>65</v>
      </c>
      <c r="R776" s="1" t="s">
        <v>64</v>
      </c>
      <c r="AV776" s="1" t="s">
        <v>52</v>
      </c>
      <c r="AW776" s="1" t="s">
        <v>1849</v>
      </c>
      <c r="AX776" s="1" t="s">
        <v>52</v>
      </c>
      <c r="AY776" s="1" t="s">
        <v>52</v>
      </c>
      <c r="AZ776" s="1" t="s">
        <v>52</v>
      </c>
    </row>
    <row r="777" spans="1:52" ht="30" customHeight="1">
      <c r="A777" s="19" t="s">
        <v>956</v>
      </c>
      <c r="B777" s="19" t="s">
        <v>893</v>
      </c>
      <c r="C777" s="19" t="s">
        <v>894</v>
      </c>
      <c r="D777" s="20">
        <v>1.4999999999999999E-2</v>
      </c>
      <c r="E777" s="22"/>
      <c r="F777" s="25"/>
      <c r="G777" s="22"/>
      <c r="H777" s="25"/>
      <c r="I777" s="22"/>
      <c r="J777" s="25"/>
      <c r="K777" s="22"/>
      <c r="L777" s="25"/>
      <c r="M777" s="19" t="s">
        <v>52</v>
      </c>
      <c r="N777" s="1" t="s">
        <v>1846</v>
      </c>
      <c r="O777" s="1" t="s">
        <v>957</v>
      </c>
      <c r="P777" s="1" t="s">
        <v>65</v>
      </c>
      <c r="Q777" s="1" t="s">
        <v>65</v>
      </c>
      <c r="R777" s="1" t="s">
        <v>64</v>
      </c>
      <c r="AV777" s="1" t="s">
        <v>52</v>
      </c>
      <c r="AW777" s="1" t="s">
        <v>1850</v>
      </c>
      <c r="AX777" s="1" t="s">
        <v>52</v>
      </c>
      <c r="AY777" s="1" t="s">
        <v>52</v>
      </c>
      <c r="AZ777" s="1" t="s">
        <v>52</v>
      </c>
    </row>
    <row r="778" spans="1:52" ht="30" customHeight="1">
      <c r="A778" s="19" t="s">
        <v>897</v>
      </c>
      <c r="B778" s="19" t="s">
        <v>52</v>
      </c>
      <c r="C778" s="19" t="s">
        <v>52</v>
      </c>
      <c r="D778" s="20"/>
      <c r="E778" s="22"/>
      <c r="F778" s="25"/>
      <c r="G778" s="22"/>
      <c r="H778" s="25"/>
      <c r="I778" s="22"/>
      <c r="J778" s="25"/>
      <c r="K778" s="22"/>
      <c r="L778" s="25"/>
      <c r="M778" s="19" t="s">
        <v>52</v>
      </c>
      <c r="N778" s="1" t="s">
        <v>80</v>
      </c>
      <c r="O778" s="1" t="s">
        <v>80</v>
      </c>
      <c r="P778" s="1" t="s">
        <v>52</v>
      </c>
      <c r="Q778" s="1" t="s">
        <v>52</v>
      </c>
      <c r="R778" s="1" t="s">
        <v>52</v>
      </c>
      <c r="AV778" s="1" t="s">
        <v>52</v>
      </c>
      <c r="AW778" s="1" t="s">
        <v>52</v>
      </c>
      <c r="AX778" s="1" t="s">
        <v>52</v>
      </c>
      <c r="AY778" s="1" t="s">
        <v>52</v>
      </c>
      <c r="AZ778" s="1" t="s">
        <v>52</v>
      </c>
    </row>
    <row r="779" spans="1:52" ht="30" customHeight="1">
      <c r="A779" s="20"/>
      <c r="B779" s="20"/>
      <c r="C779" s="20"/>
      <c r="D779" s="20"/>
      <c r="E779" s="22"/>
      <c r="F779" s="25"/>
      <c r="G779" s="22"/>
      <c r="H779" s="25"/>
      <c r="I779" s="22"/>
      <c r="J779" s="25"/>
      <c r="K779" s="22"/>
      <c r="L779" s="25"/>
      <c r="M779" s="20"/>
    </row>
    <row r="780" spans="1:52" ht="30" customHeight="1">
      <c r="A780" s="16" t="s">
        <v>1851</v>
      </c>
      <c r="B780" s="17"/>
      <c r="C780" s="17"/>
      <c r="D780" s="17"/>
      <c r="E780" s="21"/>
      <c r="F780" s="24"/>
      <c r="G780" s="21"/>
      <c r="H780" s="24"/>
      <c r="I780" s="21"/>
      <c r="J780" s="24"/>
      <c r="K780" s="21"/>
      <c r="L780" s="24"/>
      <c r="M780" s="18"/>
      <c r="N780" s="1" t="s">
        <v>1852</v>
      </c>
    </row>
    <row r="781" spans="1:52" ht="30" customHeight="1">
      <c r="A781" s="19" t="s">
        <v>1855</v>
      </c>
      <c r="B781" s="19" t="s">
        <v>1856</v>
      </c>
      <c r="C781" s="19" t="s">
        <v>69</v>
      </c>
      <c r="D781" s="20">
        <v>0.8</v>
      </c>
      <c r="E781" s="22"/>
      <c r="F781" s="25"/>
      <c r="G781" s="22"/>
      <c r="H781" s="25"/>
      <c r="I781" s="22"/>
      <c r="J781" s="25"/>
      <c r="K781" s="22"/>
      <c r="L781" s="25"/>
      <c r="M781" s="19" t="s">
        <v>52</v>
      </c>
      <c r="N781" s="1" t="s">
        <v>1852</v>
      </c>
      <c r="O781" s="1" t="s">
        <v>1857</v>
      </c>
      <c r="P781" s="1" t="s">
        <v>65</v>
      </c>
      <c r="Q781" s="1" t="s">
        <v>65</v>
      </c>
      <c r="R781" s="1" t="s">
        <v>64</v>
      </c>
      <c r="AV781" s="1" t="s">
        <v>52</v>
      </c>
      <c r="AW781" s="1" t="s">
        <v>1858</v>
      </c>
      <c r="AX781" s="1" t="s">
        <v>52</v>
      </c>
      <c r="AY781" s="1" t="s">
        <v>52</v>
      </c>
      <c r="AZ781" s="1" t="s">
        <v>52</v>
      </c>
    </row>
    <row r="782" spans="1:52" ht="30" customHeight="1">
      <c r="A782" s="19" t="s">
        <v>1859</v>
      </c>
      <c r="B782" s="19" t="s">
        <v>1860</v>
      </c>
      <c r="C782" s="19" t="s">
        <v>69</v>
      </c>
      <c r="D782" s="20">
        <v>1.2</v>
      </c>
      <c r="E782" s="22"/>
      <c r="F782" s="25"/>
      <c r="G782" s="22"/>
      <c r="H782" s="25"/>
      <c r="I782" s="22"/>
      <c r="J782" s="25"/>
      <c r="K782" s="22"/>
      <c r="L782" s="25"/>
      <c r="M782" s="19" t="s">
        <v>52</v>
      </c>
      <c r="N782" s="1" t="s">
        <v>1852</v>
      </c>
      <c r="O782" s="1" t="s">
        <v>1861</v>
      </c>
      <c r="P782" s="1" t="s">
        <v>65</v>
      </c>
      <c r="Q782" s="1" t="s">
        <v>65</v>
      </c>
      <c r="R782" s="1" t="s">
        <v>64</v>
      </c>
      <c r="AV782" s="1" t="s">
        <v>52</v>
      </c>
      <c r="AW782" s="1" t="s">
        <v>1862</v>
      </c>
      <c r="AX782" s="1" t="s">
        <v>52</v>
      </c>
      <c r="AY782" s="1" t="s">
        <v>52</v>
      </c>
      <c r="AZ782" s="1" t="s">
        <v>52</v>
      </c>
    </row>
    <row r="783" spans="1:52" ht="30" customHeight="1">
      <c r="A783" s="19" t="s">
        <v>1614</v>
      </c>
      <c r="B783" s="19" t="s">
        <v>1863</v>
      </c>
      <c r="C783" s="19" t="s">
        <v>778</v>
      </c>
      <c r="D783" s="20">
        <v>0.3</v>
      </c>
      <c r="E783" s="22"/>
      <c r="F783" s="25"/>
      <c r="G783" s="22"/>
      <c r="H783" s="25"/>
      <c r="I783" s="22"/>
      <c r="J783" s="25"/>
      <c r="K783" s="22"/>
      <c r="L783" s="25"/>
      <c r="M783" s="19" t="s">
        <v>52</v>
      </c>
      <c r="N783" s="1" t="s">
        <v>1852</v>
      </c>
      <c r="O783" s="1" t="s">
        <v>1864</v>
      </c>
      <c r="P783" s="1" t="s">
        <v>65</v>
      </c>
      <c r="Q783" s="1" t="s">
        <v>65</v>
      </c>
      <c r="R783" s="1" t="s">
        <v>64</v>
      </c>
      <c r="AV783" s="1" t="s">
        <v>52</v>
      </c>
      <c r="AW783" s="1" t="s">
        <v>1865</v>
      </c>
      <c r="AX783" s="1" t="s">
        <v>52</v>
      </c>
      <c r="AY783" s="1" t="s">
        <v>52</v>
      </c>
      <c r="AZ783" s="1" t="s">
        <v>52</v>
      </c>
    </row>
    <row r="784" spans="1:52" ht="30" customHeight="1">
      <c r="A784" s="19" t="s">
        <v>897</v>
      </c>
      <c r="B784" s="19" t="s">
        <v>52</v>
      </c>
      <c r="C784" s="19" t="s">
        <v>52</v>
      </c>
      <c r="D784" s="20"/>
      <c r="E784" s="22"/>
      <c r="F784" s="25"/>
      <c r="G784" s="22"/>
      <c r="H784" s="25"/>
      <c r="I784" s="22"/>
      <c r="J784" s="25"/>
      <c r="K784" s="22"/>
      <c r="L784" s="25"/>
      <c r="M784" s="19" t="s">
        <v>52</v>
      </c>
      <c r="N784" s="1" t="s">
        <v>80</v>
      </c>
      <c r="O784" s="1" t="s">
        <v>80</v>
      </c>
      <c r="P784" s="1" t="s">
        <v>52</v>
      </c>
      <c r="Q784" s="1" t="s">
        <v>52</v>
      </c>
      <c r="R784" s="1" t="s">
        <v>52</v>
      </c>
      <c r="AV784" s="1" t="s">
        <v>52</v>
      </c>
      <c r="AW784" s="1" t="s">
        <v>52</v>
      </c>
      <c r="AX784" s="1" t="s">
        <v>52</v>
      </c>
      <c r="AY784" s="1" t="s">
        <v>52</v>
      </c>
      <c r="AZ784" s="1" t="s">
        <v>52</v>
      </c>
    </row>
    <row r="785" spans="1:52" ht="30" customHeight="1">
      <c r="A785" s="20"/>
      <c r="B785" s="20"/>
      <c r="C785" s="20"/>
      <c r="D785" s="20"/>
      <c r="E785" s="22"/>
      <c r="F785" s="25"/>
      <c r="G785" s="22"/>
      <c r="H785" s="25"/>
      <c r="I785" s="22"/>
      <c r="J785" s="25"/>
      <c r="K785" s="22"/>
      <c r="L785" s="25"/>
      <c r="M785" s="20"/>
    </row>
    <row r="786" spans="1:52" ht="30" customHeight="1">
      <c r="A786" s="16" t="s">
        <v>1866</v>
      </c>
      <c r="B786" s="17"/>
      <c r="C786" s="17"/>
      <c r="D786" s="17"/>
      <c r="E786" s="21"/>
      <c r="F786" s="24"/>
      <c r="G786" s="21"/>
      <c r="H786" s="24"/>
      <c r="I786" s="21"/>
      <c r="J786" s="24"/>
      <c r="K786" s="21"/>
      <c r="L786" s="24"/>
      <c r="M786" s="18"/>
      <c r="N786" s="1" t="s">
        <v>422</v>
      </c>
    </row>
    <row r="787" spans="1:52" ht="30" customHeight="1">
      <c r="A787" s="19" t="s">
        <v>419</v>
      </c>
      <c r="B787" s="19" t="s">
        <v>1853</v>
      </c>
      <c r="C787" s="19" t="s">
        <v>69</v>
      </c>
      <c r="D787" s="20">
        <v>1</v>
      </c>
      <c r="E787" s="22"/>
      <c r="F787" s="25"/>
      <c r="G787" s="22"/>
      <c r="H787" s="25"/>
      <c r="I787" s="22"/>
      <c r="J787" s="25"/>
      <c r="K787" s="22"/>
      <c r="L787" s="25"/>
      <c r="M787" s="19" t="s">
        <v>1854</v>
      </c>
      <c r="N787" s="1" t="s">
        <v>422</v>
      </c>
      <c r="O787" s="1" t="s">
        <v>1852</v>
      </c>
      <c r="P787" s="1" t="s">
        <v>64</v>
      </c>
      <c r="Q787" s="1" t="s">
        <v>65</v>
      </c>
      <c r="R787" s="1" t="s">
        <v>65</v>
      </c>
      <c r="AV787" s="1" t="s">
        <v>52</v>
      </c>
      <c r="AW787" s="1" t="s">
        <v>1867</v>
      </c>
      <c r="AX787" s="1" t="s">
        <v>52</v>
      </c>
      <c r="AY787" s="1" t="s">
        <v>52</v>
      </c>
      <c r="AZ787" s="1" t="s">
        <v>52</v>
      </c>
    </row>
    <row r="788" spans="1:52" ht="30" customHeight="1">
      <c r="A788" s="19" t="s">
        <v>1838</v>
      </c>
      <c r="B788" s="19" t="s">
        <v>1839</v>
      </c>
      <c r="C788" s="19" t="s">
        <v>69</v>
      </c>
      <c r="D788" s="20">
        <v>1</v>
      </c>
      <c r="E788" s="22"/>
      <c r="F788" s="25"/>
      <c r="G788" s="22"/>
      <c r="H788" s="25"/>
      <c r="I788" s="22"/>
      <c r="J788" s="25"/>
      <c r="K788" s="22"/>
      <c r="L788" s="25"/>
      <c r="M788" s="19" t="s">
        <v>1840</v>
      </c>
      <c r="N788" s="1" t="s">
        <v>422</v>
      </c>
      <c r="O788" s="1" t="s">
        <v>1837</v>
      </c>
      <c r="P788" s="1" t="s">
        <v>64</v>
      </c>
      <c r="Q788" s="1" t="s">
        <v>65</v>
      </c>
      <c r="R788" s="1" t="s">
        <v>65</v>
      </c>
      <c r="AV788" s="1" t="s">
        <v>52</v>
      </c>
      <c r="AW788" s="1" t="s">
        <v>1868</v>
      </c>
      <c r="AX788" s="1" t="s">
        <v>52</v>
      </c>
      <c r="AY788" s="1" t="s">
        <v>52</v>
      </c>
      <c r="AZ788" s="1" t="s">
        <v>52</v>
      </c>
    </row>
    <row r="789" spans="1:52" ht="30" customHeight="1">
      <c r="A789" s="19" t="s">
        <v>897</v>
      </c>
      <c r="B789" s="19" t="s">
        <v>52</v>
      </c>
      <c r="C789" s="19" t="s">
        <v>52</v>
      </c>
      <c r="D789" s="20"/>
      <c r="E789" s="22"/>
      <c r="F789" s="25"/>
      <c r="G789" s="22"/>
      <c r="H789" s="25"/>
      <c r="I789" s="22"/>
      <c r="J789" s="25"/>
      <c r="K789" s="22"/>
      <c r="L789" s="25"/>
      <c r="M789" s="19" t="s">
        <v>52</v>
      </c>
      <c r="N789" s="1" t="s">
        <v>80</v>
      </c>
      <c r="O789" s="1" t="s">
        <v>80</v>
      </c>
      <c r="P789" s="1" t="s">
        <v>52</v>
      </c>
      <c r="Q789" s="1" t="s">
        <v>52</v>
      </c>
      <c r="R789" s="1" t="s">
        <v>52</v>
      </c>
      <c r="AV789" s="1" t="s">
        <v>52</v>
      </c>
      <c r="AW789" s="1" t="s">
        <v>52</v>
      </c>
      <c r="AX789" s="1" t="s">
        <v>52</v>
      </c>
      <c r="AY789" s="1" t="s">
        <v>52</v>
      </c>
      <c r="AZ789" s="1" t="s">
        <v>52</v>
      </c>
    </row>
    <row r="790" spans="1:52" ht="30" customHeight="1">
      <c r="A790" s="20"/>
      <c r="B790" s="20"/>
      <c r="C790" s="20"/>
      <c r="D790" s="20"/>
      <c r="E790" s="22"/>
      <c r="F790" s="25"/>
      <c r="G790" s="22"/>
      <c r="H790" s="25"/>
      <c r="I790" s="22"/>
      <c r="J790" s="25"/>
      <c r="K790" s="22"/>
      <c r="L790" s="25"/>
      <c r="M790" s="20"/>
    </row>
    <row r="791" spans="1:52" ht="30" customHeight="1">
      <c r="A791" s="16" t="s">
        <v>1869</v>
      </c>
      <c r="B791" s="17"/>
      <c r="C791" s="17"/>
      <c r="D791" s="17"/>
      <c r="E791" s="21"/>
      <c r="F791" s="24"/>
      <c r="G791" s="21"/>
      <c r="H791" s="24"/>
      <c r="I791" s="21"/>
      <c r="J791" s="24"/>
      <c r="K791" s="21"/>
      <c r="L791" s="24"/>
      <c r="M791" s="18"/>
      <c r="N791" s="1" t="s">
        <v>426</v>
      </c>
    </row>
    <row r="792" spans="1:52" ht="30" customHeight="1">
      <c r="A792" s="19" t="s">
        <v>419</v>
      </c>
      <c r="B792" s="19" t="s">
        <v>1853</v>
      </c>
      <c r="C792" s="19" t="s">
        <v>69</v>
      </c>
      <c r="D792" s="20">
        <v>1</v>
      </c>
      <c r="E792" s="22"/>
      <c r="F792" s="25"/>
      <c r="G792" s="22"/>
      <c r="H792" s="25"/>
      <c r="I792" s="22"/>
      <c r="J792" s="25"/>
      <c r="K792" s="22"/>
      <c r="L792" s="25"/>
      <c r="M792" s="19" t="s">
        <v>1854</v>
      </c>
      <c r="N792" s="1" t="s">
        <v>426</v>
      </c>
      <c r="O792" s="1" t="s">
        <v>1852</v>
      </c>
      <c r="P792" s="1" t="s">
        <v>64</v>
      </c>
      <c r="Q792" s="1" t="s">
        <v>65</v>
      </c>
      <c r="R792" s="1" t="s">
        <v>65</v>
      </c>
      <c r="AV792" s="1" t="s">
        <v>52</v>
      </c>
      <c r="AW792" s="1" t="s">
        <v>1870</v>
      </c>
      <c r="AX792" s="1" t="s">
        <v>52</v>
      </c>
      <c r="AY792" s="1" t="s">
        <v>52</v>
      </c>
      <c r="AZ792" s="1" t="s">
        <v>52</v>
      </c>
    </row>
    <row r="793" spans="1:52" ht="30" customHeight="1">
      <c r="A793" s="19" t="s">
        <v>1838</v>
      </c>
      <c r="B793" s="19" t="s">
        <v>1847</v>
      </c>
      <c r="C793" s="19" t="s">
        <v>69</v>
      </c>
      <c r="D793" s="20">
        <v>1</v>
      </c>
      <c r="E793" s="22"/>
      <c r="F793" s="25"/>
      <c r="G793" s="22"/>
      <c r="H793" s="25"/>
      <c r="I793" s="22"/>
      <c r="J793" s="25"/>
      <c r="K793" s="22"/>
      <c r="L793" s="25"/>
      <c r="M793" s="19" t="s">
        <v>1848</v>
      </c>
      <c r="N793" s="1" t="s">
        <v>426</v>
      </c>
      <c r="O793" s="1" t="s">
        <v>1846</v>
      </c>
      <c r="P793" s="1" t="s">
        <v>64</v>
      </c>
      <c r="Q793" s="1" t="s">
        <v>65</v>
      </c>
      <c r="R793" s="1" t="s">
        <v>65</v>
      </c>
      <c r="AV793" s="1" t="s">
        <v>52</v>
      </c>
      <c r="AW793" s="1" t="s">
        <v>1871</v>
      </c>
      <c r="AX793" s="1" t="s">
        <v>52</v>
      </c>
      <c r="AY793" s="1" t="s">
        <v>52</v>
      </c>
      <c r="AZ793" s="1" t="s">
        <v>52</v>
      </c>
    </row>
    <row r="794" spans="1:52" ht="30" customHeight="1">
      <c r="A794" s="19" t="s">
        <v>897</v>
      </c>
      <c r="B794" s="19" t="s">
        <v>52</v>
      </c>
      <c r="C794" s="19" t="s">
        <v>52</v>
      </c>
      <c r="D794" s="20"/>
      <c r="E794" s="22"/>
      <c r="F794" s="25"/>
      <c r="G794" s="22"/>
      <c r="H794" s="25"/>
      <c r="I794" s="22"/>
      <c r="J794" s="25"/>
      <c r="K794" s="22"/>
      <c r="L794" s="25"/>
      <c r="M794" s="19" t="s">
        <v>52</v>
      </c>
      <c r="N794" s="1" t="s">
        <v>80</v>
      </c>
      <c r="O794" s="1" t="s">
        <v>80</v>
      </c>
      <c r="P794" s="1" t="s">
        <v>52</v>
      </c>
      <c r="Q794" s="1" t="s">
        <v>52</v>
      </c>
      <c r="R794" s="1" t="s">
        <v>52</v>
      </c>
      <c r="AV794" s="1" t="s">
        <v>52</v>
      </c>
      <c r="AW794" s="1" t="s">
        <v>52</v>
      </c>
      <c r="AX794" s="1" t="s">
        <v>52</v>
      </c>
      <c r="AY794" s="1" t="s">
        <v>52</v>
      </c>
      <c r="AZ794" s="1" t="s">
        <v>52</v>
      </c>
    </row>
    <row r="795" spans="1:52" ht="30" customHeight="1">
      <c r="A795" s="20"/>
      <c r="B795" s="20"/>
      <c r="C795" s="20"/>
      <c r="D795" s="20"/>
      <c r="E795" s="22"/>
      <c r="F795" s="25"/>
      <c r="G795" s="22"/>
      <c r="H795" s="25"/>
      <c r="I795" s="22"/>
      <c r="J795" s="25"/>
      <c r="K795" s="22"/>
      <c r="L795" s="25"/>
      <c r="M795" s="20"/>
    </row>
    <row r="796" spans="1:52" ht="30" customHeight="1">
      <c r="A796" s="16" t="s">
        <v>1872</v>
      </c>
      <c r="B796" s="17"/>
      <c r="C796" s="17"/>
      <c r="D796" s="17"/>
      <c r="E796" s="21"/>
      <c r="F796" s="24"/>
      <c r="G796" s="21"/>
      <c r="H796" s="24"/>
      <c r="I796" s="21"/>
      <c r="J796" s="24"/>
      <c r="K796" s="21"/>
      <c r="L796" s="24"/>
      <c r="M796" s="18"/>
      <c r="N796" s="1" t="s">
        <v>1873</v>
      </c>
    </row>
    <row r="797" spans="1:52" ht="30" customHeight="1">
      <c r="A797" s="19" t="s">
        <v>1370</v>
      </c>
      <c r="B797" s="19" t="s">
        <v>893</v>
      </c>
      <c r="C797" s="19" t="s">
        <v>894</v>
      </c>
      <c r="D797" s="20">
        <v>3.5999999999999997E-2</v>
      </c>
      <c r="E797" s="22"/>
      <c r="F797" s="25"/>
      <c r="G797" s="22"/>
      <c r="H797" s="25"/>
      <c r="I797" s="22"/>
      <c r="J797" s="25"/>
      <c r="K797" s="22"/>
      <c r="L797" s="25"/>
      <c r="M797" s="19" t="s">
        <v>52</v>
      </c>
      <c r="N797" s="1" t="s">
        <v>1873</v>
      </c>
      <c r="O797" s="1" t="s">
        <v>1371</v>
      </c>
      <c r="P797" s="1" t="s">
        <v>65</v>
      </c>
      <c r="Q797" s="1" t="s">
        <v>65</v>
      </c>
      <c r="R797" s="1" t="s">
        <v>64</v>
      </c>
      <c r="V797">
        <v>1</v>
      </c>
      <c r="AV797" s="1" t="s">
        <v>52</v>
      </c>
      <c r="AW797" s="1" t="s">
        <v>1876</v>
      </c>
      <c r="AX797" s="1" t="s">
        <v>52</v>
      </c>
      <c r="AY797" s="1" t="s">
        <v>52</v>
      </c>
      <c r="AZ797" s="1" t="s">
        <v>52</v>
      </c>
    </row>
    <row r="798" spans="1:52" ht="30" customHeight="1">
      <c r="A798" s="19" t="s">
        <v>956</v>
      </c>
      <c r="B798" s="19" t="s">
        <v>893</v>
      </c>
      <c r="C798" s="19" t="s">
        <v>894</v>
      </c>
      <c r="D798" s="20">
        <v>1.7999999999999999E-2</v>
      </c>
      <c r="E798" s="22"/>
      <c r="F798" s="25"/>
      <c r="G798" s="22"/>
      <c r="H798" s="25"/>
      <c r="I798" s="22"/>
      <c r="J798" s="25"/>
      <c r="K798" s="22"/>
      <c r="L798" s="25"/>
      <c r="M798" s="19" t="s">
        <v>52</v>
      </c>
      <c r="N798" s="1" t="s">
        <v>1873</v>
      </c>
      <c r="O798" s="1" t="s">
        <v>957</v>
      </c>
      <c r="P798" s="1" t="s">
        <v>65</v>
      </c>
      <c r="Q798" s="1" t="s">
        <v>65</v>
      </c>
      <c r="R798" s="1" t="s">
        <v>64</v>
      </c>
      <c r="V798">
        <v>1</v>
      </c>
      <c r="AV798" s="1" t="s">
        <v>52</v>
      </c>
      <c r="AW798" s="1" t="s">
        <v>1877</v>
      </c>
      <c r="AX798" s="1" t="s">
        <v>52</v>
      </c>
      <c r="AY798" s="1" t="s">
        <v>52</v>
      </c>
      <c r="AZ798" s="1" t="s">
        <v>52</v>
      </c>
    </row>
    <row r="799" spans="1:52" ht="30" customHeight="1">
      <c r="A799" s="19" t="s">
        <v>997</v>
      </c>
      <c r="B799" s="19" t="s">
        <v>1374</v>
      </c>
      <c r="C799" s="19" t="s">
        <v>244</v>
      </c>
      <c r="D799" s="20">
        <v>1</v>
      </c>
      <c r="E799" s="22"/>
      <c r="F799" s="25"/>
      <c r="G799" s="22"/>
      <c r="H799" s="25"/>
      <c r="I799" s="22"/>
      <c r="J799" s="25"/>
      <c r="K799" s="22"/>
      <c r="L799" s="25"/>
      <c r="M799" s="19" t="s">
        <v>52</v>
      </c>
      <c r="N799" s="1" t="s">
        <v>1873</v>
      </c>
      <c r="O799" s="1" t="s">
        <v>764</v>
      </c>
      <c r="P799" s="1" t="s">
        <v>65</v>
      </c>
      <c r="Q799" s="1" t="s">
        <v>65</v>
      </c>
      <c r="R799" s="1" t="s">
        <v>65</v>
      </c>
      <c r="S799">
        <v>1</v>
      </c>
      <c r="T799">
        <v>2</v>
      </c>
      <c r="U799">
        <v>0.03</v>
      </c>
      <c r="AV799" s="1" t="s">
        <v>52</v>
      </c>
      <c r="AW799" s="1" t="s">
        <v>1878</v>
      </c>
      <c r="AX799" s="1" t="s">
        <v>52</v>
      </c>
      <c r="AY799" s="1" t="s">
        <v>52</v>
      </c>
      <c r="AZ799" s="1" t="s">
        <v>52</v>
      </c>
    </row>
    <row r="800" spans="1:52" ht="30" customHeight="1">
      <c r="A800" s="19" t="s">
        <v>897</v>
      </c>
      <c r="B800" s="19" t="s">
        <v>52</v>
      </c>
      <c r="C800" s="19" t="s">
        <v>52</v>
      </c>
      <c r="D800" s="20"/>
      <c r="E800" s="22"/>
      <c r="F800" s="25"/>
      <c r="G800" s="22"/>
      <c r="H800" s="25"/>
      <c r="I800" s="22"/>
      <c r="J800" s="25"/>
      <c r="K800" s="22"/>
      <c r="L800" s="25"/>
      <c r="M800" s="19" t="s">
        <v>52</v>
      </c>
      <c r="N800" s="1" t="s">
        <v>80</v>
      </c>
      <c r="O800" s="1" t="s">
        <v>80</v>
      </c>
      <c r="P800" s="1" t="s">
        <v>52</v>
      </c>
      <c r="Q800" s="1" t="s">
        <v>52</v>
      </c>
      <c r="R800" s="1" t="s">
        <v>52</v>
      </c>
      <c r="AV800" s="1" t="s">
        <v>52</v>
      </c>
      <c r="AW800" s="1" t="s">
        <v>52</v>
      </c>
      <c r="AX800" s="1" t="s">
        <v>52</v>
      </c>
      <c r="AY800" s="1" t="s">
        <v>52</v>
      </c>
      <c r="AZ800" s="1" t="s">
        <v>52</v>
      </c>
    </row>
    <row r="801" spans="1:52" ht="30" customHeight="1">
      <c r="A801" s="20"/>
      <c r="B801" s="20"/>
      <c r="C801" s="20"/>
      <c r="D801" s="20"/>
      <c r="E801" s="22"/>
      <c r="F801" s="25"/>
      <c r="G801" s="22"/>
      <c r="H801" s="25"/>
      <c r="I801" s="22"/>
      <c r="J801" s="25"/>
      <c r="K801" s="22"/>
      <c r="L801" s="25"/>
      <c r="M801" s="20"/>
    </row>
    <row r="802" spans="1:52" ht="30" customHeight="1">
      <c r="A802" s="16" t="s">
        <v>1879</v>
      </c>
      <c r="B802" s="17"/>
      <c r="C802" s="17"/>
      <c r="D802" s="17"/>
      <c r="E802" s="21"/>
      <c r="F802" s="24"/>
      <c r="G802" s="21"/>
      <c r="H802" s="24"/>
      <c r="I802" s="21"/>
      <c r="J802" s="24"/>
      <c r="K802" s="21"/>
      <c r="L802" s="24"/>
      <c r="M802" s="18"/>
      <c r="N802" s="1" t="s">
        <v>535</v>
      </c>
    </row>
    <row r="803" spans="1:52" ht="30" customHeight="1">
      <c r="A803" s="19" t="s">
        <v>1874</v>
      </c>
      <c r="B803" s="19" t="s">
        <v>1875</v>
      </c>
      <c r="C803" s="19" t="s">
        <v>69</v>
      </c>
      <c r="D803" s="20">
        <v>1</v>
      </c>
      <c r="E803" s="22"/>
      <c r="F803" s="25"/>
      <c r="G803" s="22"/>
      <c r="H803" s="25"/>
      <c r="I803" s="22"/>
      <c r="J803" s="25"/>
      <c r="K803" s="22"/>
      <c r="L803" s="25"/>
      <c r="M803" s="19" t="s">
        <v>1010</v>
      </c>
      <c r="N803" s="1" t="s">
        <v>52</v>
      </c>
      <c r="O803" s="1" t="s">
        <v>1873</v>
      </c>
      <c r="P803" s="1" t="s">
        <v>64</v>
      </c>
      <c r="Q803" s="1" t="s">
        <v>65</v>
      </c>
      <c r="R803" s="1" t="s">
        <v>65</v>
      </c>
      <c r="V803">
        <v>1</v>
      </c>
      <c r="AV803" s="1" t="s">
        <v>52</v>
      </c>
      <c r="AW803" s="1" t="s">
        <v>1880</v>
      </c>
      <c r="AX803" s="1" t="s">
        <v>52</v>
      </c>
      <c r="AY803" s="1" t="s">
        <v>1013</v>
      </c>
      <c r="AZ803" s="1" t="s">
        <v>52</v>
      </c>
    </row>
    <row r="804" spans="1:52" ht="30" customHeight="1">
      <c r="A804" s="19" t="s">
        <v>1359</v>
      </c>
      <c r="B804" s="19" t="s">
        <v>1492</v>
      </c>
      <c r="C804" s="19" t="s">
        <v>244</v>
      </c>
      <c r="D804" s="20">
        <v>1</v>
      </c>
      <c r="E804" s="22"/>
      <c r="F804" s="25"/>
      <c r="G804" s="22"/>
      <c r="H804" s="25"/>
      <c r="I804" s="22"/>
      <c r="J804" s="25"/>
      <c r="K804" s="22"/>
      <c r="L804" s="25"/>
      <c r="M804" s="19" t="s">
        <v>52</v>
      </c>
      <c r="N804" s="1" t="s">
        <v>535</v>
      </c>
      <c r="O804" s="1" t="s">
        <v>764</v>
      </c>
      <c r="P804" s="1" t="s">
        <v>65</v>
      </c>
      <c r="Q804" s="1" t="s">
        <v>65</v>
      </c>
      <c r="R804" s="1" t="s">
        <v>65</v>
      </c>
      <c r="S804">
        <v>1</v>
      </c>
      <c r="T804">
        <v>1</v>
      </c>
      <c r="U804">
        <v>0.4</v>
      </c>
      <c r="AV804" s="1" t="s">
        <v>52</v>
      </c>
      <c r="AW804" s="1" t="s">
        <v>1881</v>
      </c>
      <c r="AX804" s="1" t="s">
        <v>52</v>
      </c>
      <c r="AY804" s="1" t="s">
        <v>52</v>
      </c>
      <c r="AZ804" s="1" t="s">
        <v>52</v>
      </c>
    </row>
    <row r="805" spans="1:52" ht="30" customHeight="1">
      <c r="A805" s="19" t="s">
        <v>897</v>
      </c>
      <c r="B805" s="19" t="s">
        <v>52</v>
      </c>
      <c r="C805" s="19" t="s">
        <v>52</v>
      </c>
      <c r="D805" s="20"/>
      <c r="E805" s="22"/>
      <c r="F805" s="25"/>
      <c r="G805" s="22"/>
      <c r="H805" s="25"/>
      <c r="I805" s="22"/>
      <c r="J805" s="25"/>
      <c r="K805" s="22"/>
      <c r="L805" s="25"/>
      <c r="M805" s="19" t="s">
        <v>52</v>
      </c>
      <c r="N805" s="1" t="s">
        <v>80</v>
      </c>
      <c r="O805" s="1" t="s">
        <v>80</v>
      </c>
      <c r="P805" s="1" t="s">
        <v>52</v>
      </c>
      <c r="Q805" s="1" t="s">
        <v>52</v>
      </c>
      <c r="R805" s="1" t="s">
        <v>52</v>
      </c>
      <c r="AV805" s="1" t="s">
        <v>52</v>
      </c>
      <c r="AW805" s="1" t="s">
        <v>52</v>
      </c>
      <c r="AX805" s="1" t="s">
        <v>52</v>
      </c>
      <c r="AY805" s="1" t="s">
        <v>52</v>
      </c>
      <c r="AZ805" s="1" t="s">
        <v>52</v>
      </c>
    </row>
    <row r="806" spans="1:52" ht="30" customHeight="1">
      <c r="A806" s="20"/>
      <c r="B806" s="20"/>
      <c r="C806" s="20"/>
      <c r="D806" s="20"/>
      <c r="E806" s="22"/>
      <c r="F806" s="25"/>
      <c r="G806" s="22"/>
      <c r="H806" s="25"/>
      <c r="I806" s="22"/>
      <c r="J806" s="25"/>
      <c r="K806" s="22"/>
      <c r="L806" s="25"/>
      <c r="M806" s="20"/>
    </row>
    <row r="807" spans="1:52" ht="30" customHeight="1">
      <c r="A807" s="16" t="s">
        <v>1882</v>
      </c>
      <c r="B807" s="17"/>
      <c r="C807" s="17"/>
      <c r="D807" s="17"/>
      <c r="E807" s="21"/>
      <c r="F807" s="24"/>
      <c r="G807" s="21"/>
      <c r="H807" s="24"/>
      <c r="I807" s="21"/>
      <c r="J807" s="24"/>
      <c r="K807" s="21"/>
      <c r="L807" s="24"/>
      <c r="M807" s="18"/>
      <c r="N807" s="1" t="s">
        <v>540</v>
      </c>
    </row>
    <row r="808" spans="1:52" ht="30" customHeight="1">
      <c r="A808" s="19" t="s">
        <v>1883</v>
      </c>
      <c r="B808" s="19" t="s">
        <v>1884</v>
      </c>
      <c r="C808" s="19" t="s">
        <v>69</v>
      </c>
      <c r="D808" s="20">
        <v>1</v>
      </c>
      <c r="E808" s="22"/>
      <c r="F808" s="25"/>
      <c r="G808" s="22"/>
      <c r="H808" s="25"/>
      <c r="I808" s="22"/>
      <c r="J808" s="25"/>
      <c r="K808" s="22"/>
      <c r="L808" s="25"/>
      <c r="M808" s="19" t="s">
        <v>1010</v>
      </c>
      <c r="N808" s="1" t="s">
        <v>52</v>
      </c>
      <c r="O808" s="1" t="s">
        <v>1885</v>
      </c>
      <c r="P808" s="1" t="s">
        <v>64</v>
      </c>
      <c r="Q808" s="1" t="s">
        <v>65</v>
      </c>
      <c r="R808" s="1" t="s">
        <v>65</v>
      </c>
      <c r="V808">
        <v>1</v>
      </c>
      <c r="AV808" s="1" t="s">
        <v>52</v>
      </c>
      <c r="AW808" s="1" t="s">
        <v>1886</v>
      </c>
      <c r="AX808" s="1" t="s">
        <v>52</v>
      </c>
      <c r="AY808" s="1" t="s">
        <v>1013</v>
      </c>
      <c r="AZ808" s="1" t="s">
        <v>52</v>
      </c>
    </row>
    <row r="809" spans="1:52" ht="30" customHeight="1">
      <c r="A809" s="19" t="s">
        <v>1359</v>
      </c>
      <c r="B809" s="19" t="s">
        <v>1492</v>
      </c>
      <c r="C809" s="19" t="s">
        <v>244</v>
      </c>
      <c r="D809" s="20">
        <v>1</v>
      </c>
      <c r="E809" s="22"/>
      <c r="F809" s="25"/>
      <c r="G809" s="22"/>
      <c r="H809" s="25"/>
      <c r="I809" s="22"/>
      <c r="J809" s="25"/>
      <c r="K809" s="22"/>
      <c r="L809" s="25"/>
      <c r="M809" s="19" t="s">
        <v>52</v>
      </c>
      <c r="N809" s="1" t="s">
        <v>540</v>
      </c>
      <c r="O809" s="1" t="s">
        <v>764</v>
      </c>
      <c r="P809" s="1" t="s">
        <v>65</v>
      </c>
      <c r="Q809" s="1" t="s">
        <v>65</v>
      </c>
      <c r="R809" s="1" t="s">
        <v>65</v>
      </c>
      <c r="S809">
        <v>1</v>
      </c>
      <c r="T809">
        <v>1</v>
      </c>
      <c r="U809">
        <v>0.4</v>
      </c>
      <c r="AV809" s="1" t="s">
        <v>52</v>
      </c>
      <c r="AW809" s="1" t="s">
        <v>1887</v>
      </c>
      <c r="AX809" s="1" t="s">
        <v>52</v>
      </c>
      <c r="AY809" s="1" t="s">
        <v>52</v>
      </c>
      <c r="AZ809" s="1" t="s">
        <v>52</v>
      </c>
    </row>
    <row r="810" spans="1:52" ht="30" customHeight="1">
      <c r="A810" s="19" t="s">
        <v>897</v>
      </c>
      <c r="B810" s="19" t="s">
        <v>52</v>
      </c>
      <c r="C810" s="19" t="s">
        <v>52</v>
      </c>
      <c r="D810" s="20"/>
      <c r="E810" s="22"/>
      <c r="F810" s="25"/>
      <c r="G810" s="22"/>
      <c r="H810" s="25"/>
      <c r="I810" s="22"/>
      <c r="J810" s="25"/>
      <c r="K810" s="22"/>
      <c r="L810" s="25"/>
      <c r="M810" s="19" t="s">
        <v>52</v>
      </c>
      <c r="N810" s="1" t="s">
        <v>80</v>
      </c>
      <c r="O810" s="1" t="s">
        <v>80</v>
      </c>
      <c r="P810" s="1" t="s">
        <v>52</v>
      </c>
      <c r="Q810" s="1" t="s">
        <v>52</v>
      </c>
      <c r="R810" s="1" t="s">
        <v>52</v>
      </c>
      <c r="AV810" s="1" t="s">
        <v>52</v>
      </c>
      <c r="AW810" s="1" t="s">
        <v>52</v>
      </c>
      <c r="AX810" s="1" t="s">
        <v>52</v>
      </c>
      <c r="AY810" s="1" t="s">
        <v>52</v>
      </c>
      <c r="AZ810" s="1" t="s">
        <v>52</v>
      </c>
    </row>
    <row r="811" spans="1:52" ht="30" customHeight="1">
      <c r="A811" s="20"/>
      <c r="B811" s="20"/>
      <c r="C811" s="20"/>
      <c r="D811" s="20"/>
      <c r="E811" s="22"/>
      <c r="F811" s="25"/>
      <c r="G811" s="22"/>
      <c r="H811" s="25"/>
      <c r="I811" s="22"/>
      <c r="J811" s="25"/>
      <c r="K811" s="22"/>
      <c r="L811" s="25"/>
      <c r="M811" s="20"/>
    </row>
    <row r="812" spans="1:52" ht="30" customHeight="1">
      <c r="A812" s="16" t="s">
        <v>1888</v>
      </c>
      <c r="B812" s="17"/>
      <c r="C812" s="17"/>
      <c r="D812" s="17"/>
      <c r="E812" s="21"/>
      <c r="F812" s="24"/>
      <c r="G812" s="21"/>
      <c r="H812" s="24"/>
      <c r="I812" s="21"/>
      <c r="J812" s="24"/>
      <c r="K812" s="21"/>
      <c r="L812" s="24"/>
      <c r="M812" s="18"/>
      <c r="N812" s="1" t="s">
        <v>1885</v>
      </c>
    </row>
    <row r="813" spans="1:52" ht="30" customHeight="1">
      <c r="A813" s="19" t="s">
        <v>1889</v>
      </c>
      <c r="B813" s="19" t="s">
        <v>893</v>
      </c>
      <c r="C813" s="19" t="s">
        <v>894</v>
      </c>
      <c r="D813" s="20">
        <v>0.05</v>
      </c>
      <c r="E813" s="22"/>
      <c r="F813" s="25"/>
      <c r="G813" s="22"/>
      <c r="H813" s="25"/>
      <c r="I813" s="22"/>
      <c r="J813" s="25"/>
      <c r="K813" s="22"/>
      <c r="L813" s="25"/>
      <c r="M813" s="19" t="s">
        <v>52</v>
      </c>
      <c r="N813" s="1" t="s">
        <v>1885</v>
      </c>
      <c r="O813" s="1" t="s">
        <v>1890</v>
      </c>
      <c r="P813" s="1" t="s">
        <v>65</v>
      </c>
      <c r="Q813" s="1" t="s">
        <v>65</v>
      </c>
      <c r="R813" s="1" t="s">
        <v>64</v>
      </c>
      <c r="V813">
        <v>1</v>
      </c>
      <c r="AV813" s="1" t="s">
        <v>52</v>
      </c>
      <c r="AW813" s="1" t="s">
        <v>1891</v>
      </c>
      <c r="AX813" s="1" t="s">
        <v>52</v>
      </c>
      <c r="AY813" s="1" t="s">
        <v>52</v>
      </c>
      <c r="AZ813" s="1" t="s">
        <v>52</v>
      </c>
    </row>
    <row r="814" spans="1:52" ht="30" customHeight="1">
      <c r="A814" s="19" t="s">
        <v>956</v>
      </c>
      <c r="B814" s="19" t="s">
        <v>893</v>
      </c>
      <c r="C814" s="19" t="s">
        <v>894</v>
      </c>
      <c r="D814" s="20">
        <v>2.5000000000000001E-2</v>
      </c>
      <c r="E814" s="22"/>
      <c r="F814" s="25"/>
      <c r="G814" s="22"/>
      <c r="H814" s="25"/>
      <c r="I814" s="22"/>
      <c r="J814" s="25"/>
      <c r="K814" s="22"/>
      <c r="L814" s="25"/>
      <c r="M814" s="19" t="s">
        <v>52</v>
      </c>
      <c r="N814" s="1" t="s">
        <v>1885</v>
      </c>
      <c r="O814" s="1" t="s">
        <v>957</v>
      </c>
      <c r="P814" s="1" t="s">
        <v>65</v>
      </c>
      <c r="Q814" s="1" t="s">
        <v>65</v>
      </c>
      <c r="R814" s="1" t="s">
        <v>64</v>
      </c>
      <c r="V814">
        <v>1</v>
      </c>
      <c r="AV814" s="1" t="s">
        <v>52</v>
      </c>
      <c r="AW814" s="1" t="s">
        <v>1892</v>
      </c>
      <c r="AX814" s="1" t="s">
        <v>52</v>
      </c>
      <c r="AY814" s="1" t="s">
        <v>52</v>
      </c>
      <c r="AZ814" s="1" t="s">
        <v>52</v>
      </c>
    </row>
    <row r="815" spans="1:52" ht="30" customHeight="1">
      <c r="A815" s="19" t="s">
        <v>997</v>
      </c>
      <c r="B815" s="19" t="s">
        <v>998</v>
      </c>
      <c r="C815" s="19" t="s">
        <v>244</v>
      </c>
      <c r="D815" s="20">
        <v>1</v>
      </c>
      <c r="E815" s="22"/>
      <c r="F815" s="25"/>
      <c r="G815" s="22"/>
      <c r="H815" s="25"/>
      <c r="I815" s="22"/>
      <c r="J815" s="25"/>
      <c r="K815" s="22"/>
      <c r="L815" s="25"/>
      <c r="M815" s="19" t="s">
        <v>52</v>
      </c>
      <c r="N815" s="1" t="s">
        <v>1885</v>
      </c>
      <c r="O815" s="1" t="s">
        <v>764</v>
      </c>
      <c r="P815" s="1" t="s">
        <v>65</v>
      </c>
      <c r="Q815" s="1" t="s">
        <v>65</v>
      </c>
      <c r="R815" s="1" t="s">
        <v>65</v>
      </c>
      <c r="S815">
        <v>1</v>
      </c>
      <c r="T815">
        <v>2</v>
      </c>
      <c r="U815">
        <v>0.02</v>
      </c>
      <c r="AV815" s="1" t="s">
        <v>52</v>
      </c>
      <c r="AW815" s="1" t="s">
        <v>1893</v>
      </c>
      <c r="AX815" s="1" t="s">
        <v>52</v>
      </c>
      <c r="AY815" s="1" t="s">
        <v>52</v>
      </c>
      <c r="AZ815" s="1" t="s">
        <v>52</v>
      </c>
    </row>
    <row r="816" spans="1:52" ht="30" customHeight="1">
      <c r="A816" s="19" t="s">
        <v>897</v>
      </c>
      <c r="B816" s="19" t="s">
        <v>52</v>
      </c>
      <c r="C816" s="19" t="s">
        <v>52</v>
      </c>
      <c r="D816" s="20"/>
      <c r="E816" s="22"/>
      <c r="F816" s="25"/>
      <c r="G816" s="22"/>
      <c r="H816" s="25"/>
      <c r="I816" s="22"/>
      <c r="J816" s="25"/>
      <c r="K816" s="22"/>
      <c r="L816" s="25"/>
      <c r="M816" s="19" t="s">
        <v>52</v>
      </c>
      <c r="N816" s="1" t="s">
        <v>80</v>
      </c>
      <c r="O816" s="1" t="s">
        <v>80</v>
      </c>
      <c r="P816" s="1" t="s">
        <v>52</v>
      </c>
      <c r="Q816" s="1" t="s">
        <v>52</v>
      </c>
      <c r="R816" s="1" t="s">
        <v>52</v>
      </c>
      <c r="AV816" s="1" t="s">
        <v>52</v>
      </c>
      <c r="AW816" s="1" t="s">
        <v>52</v>
      </c>
      <c r="AX816" s="1" t="s">
        <v>52</v>
      </c>
      <c r="AY816" s="1" t="s">
        <v>52</v>
      </c>
      <c r="AZ816" s="1" t="s">
        <v>52</v>
      </c>
    </row>
    <row r="817" spans="1:52" ht="30" customHeight="1">
      <c r="A817" s="20"/>
      <c r="B817" s="20"/>
      <c r="C817" s="20"/>
      <c r="D817" s="20"/>
      <c r="E817" s="22"/>
      <c r="F817" s="25"/>
      <c r="G817" s="22"/>
      <c r="H817" s="25"/>
      <c r="I817" s="22"/>
      <c r="J817" s="25"/>
      <c r="K817" s="22"/>
      <c r="L817" s="25"/>
      <c r="M817" s="20"/>
    </row>
    <row r="818" spans="1:52" ht="30" customHeight="1">
      <c r="A818" s="16" t="s">
        <v>1894</v>
      </c>
      <c r="B818" s="17"/>
      <c r="C818" s="17"/>
      <c r="D818" s="17"/>
      <c r="E818" s="21"/>
      <c r="F818" s="24"/>
      <c r="G818" s="21"/>
      <c r="H818" s="24"/>
      <c r="I818" s="21"/>
      <c r="J818" s="24"/>
      <c r="K818" s="21"/>
      <c r="L818" s="24"/>
      <c r="M818" s="18"/>
      <c r="N818" s="1" t="s">
        <v>1621</v>
      </c>
    </row>
    <row r="819" spans="1:52" ht="30" customHeight="1">
      <c r="A819" s="19" t="s">
        <v>1889</v>
      </c>
      <c r="B819" s="19" t="s">
        <v>893</v>
      </c>
      <c r="C819" s="19" t="s">
        <v>894</v>
      </c>
      <c r="D819" s="20">
        <v>5.3999999999999999E-2</v>
      </c>
      <c r="E819" s="22"/>
      <c r="F819" s="25"/>
      <c r="G819" s="22"/>
      <c r="H819" s="25"/>
      <c r="I819" s="22"/>
      <c r="J819" s="25"/>
      <c r="K819" s="22"/>
      <c r="L819" s="25"/>
      <c r="M819" s="19" t="s">
        <v>52</v>
      </c>
      <c r="N819" s="1" t="s">
        <v>1621</v>
      </c>
      <c r="O819" s="1" t="s">
        <v>1890</v>
      </c>
      <c r="P819" s="1" t="s">
        <v>65</v>
      </c>
      <c r="Q819" s="1" t="s">
        <v>65</v>
      </c>
      <c r="R819" s="1" t="s">
        <v>64</v>
      </c>
      <c r="V819">
        <v>1</v>
      </c>
      <c r="AV819" s="1" t="s">
        <v>52</v>
      </c>
      <c r="AW819" s="1" t="s">
        <v>1895</v>
      </c>
      <c r="AX819" s="1" t="s">
        <v>52</v>
      </c>
      <c r="AY819" s="1" t="s">
        <v>52</v>
      </c>
      <c r="AZ819" s="1" t="s">
        <v>52</v>
      </c>
    </row>
    <row r="820" spans="1:52" ht="30" customHeight="1">
      <c r="A820" s="19" t="s">
        <v>956</v>
      </c>
      <c r="B820" s="19" t="s">
        <v>893</v>
      </c>
      <c r="C820" s="19" t="s">
        <v>894</v>
      </c>
      <c r="D820" s="20">
        <v>2.7E-2</v>
      </c>
      <c r="E820" s="22"/>
      <c r="F820" s="25"/>
      <c r="G820" s="22"/>
      <c r="H820" s="25"/>
      <c r="I820" s="22"/>
      <c r="J820" s="25"/>
      <c r="K820" s="22"/>
      <c r="L820" s="25"/>
      <c r="M820" s="19" t="s">
        <v>52</v>
      </c>
      <c r="N820" s="1" t="s">
        <v>1621</v>
      </c>
      <c r="O820" s="1" t="s">
        <v>957</v>
      </c>
      <c r="P820" s="1" t="s">
        <v>65</v>
      </c>
      <c r="Q820" s="1" t="s">
        <v>65</v>
      </c>
      <c r="R820" s="1" t="s">
        <v>64</v>
      </c>
      <c r="V820">
        <v>1</v>
      </c>
      <c r="AV820" s="1" t="s">
        <v>52</v>
      </c>
      <c r="AW820" s="1" t="s">
        <v>1896</v>
      </c>
      <c r="AX820" s="1" t="s">
        <v>52</v>
      </c>
      <c r="AY820" s="1" t="s">
        <v>52</v>
      </c>
      <c r="AZ820" s="1" t="s">
        <v>52</v>
      </c>
    </row>
    <row r="821" spans="1:52" ht="30" customHeight="1">
      <c r="A821" s="19" t="s">
        <v>997</v>
      </c>
      <c r="B821" s="19" t="s">
        <v>998</v>
      </c>
      <c r="C821" s="19" t="s">
        <v>244</v>
      </c>
      <c r="D821" s="20">
        <v>1</v>
      </c>
      <c r="E821" s="22"/>
      <c r="F821" s="25"/>
      <c r="G821" s="22"/>
      <c r="H821" s="25"/>
      <c r="I821" s="22"/>
      <c r="J821" s="25"/>
      <c r="K821" s="22"/>
      <c r="L821" s="25"/>
      <c r="M821" s="19" t="s">
        <v>52</v>
      </c>
      <c r="N821" s="1" t="s">
        <v>1621</v>
      </c>
      <c r="O821" s="1" t="s">
        <v>764</v>
      </c>
      <c r="P821" s="1" t="s">
        <v>65</v>
      </c>
      <c r="Q821" s="1" t="s">
        <v>65</v>
      </c>
      <c r="R821" s="1" t="s">
        <v>65</v>
      </c>
      <c r="S821">
        <v>1</v>
      </c>
      <c r="T821">
        <v>2</v>
      </c>
      <c r="U821">
        <v>0.02</v>
      </c>
      <c r="AV821" s="1" t="s">
        <v>52</v>
      </c>
      <c r="AW821" s="1" t="s">
        <v>1897</v>
      </c>
      <c r="AX821" s="1" t="s">
        <v>52</v>
      </c>
      <c r="AY821" s="1" t="s">
        <v>52</v>
      </c>
      <c r="AZ821" s="1" t="s">
        <v>52</v>
      </c>
    </row>
    <row r="822" spans="1:52" ht="30" customHeight="1">
      <c r="A822" s="19" t="s">
        <v>1614</v>
      </c>
      <c r="B822" s="19" t="s">
        <v>1615</v>
      </c>
      <c r="C822" s="19" t="s">
        <v>778</v>
      </c>
      <c r="D822" s="20">
        <v>0.27</v>
      </c>
      <c r="E822" s="22"/>
      <c r="F822" s="25"/>
      <c r="G822" s="22"/>
      <c r="H822" s="25"/>
      <c r="I822" s="22"/>
      <c r="J822" s="25"/>
      <c r="K822" s="22"/>
      <c r="L822" s="25"/>
      <c r="M822" s="19" t="s">
        <v>52</v>
      </c>
      <c r="N822" s="1" t="s">
        <v>1621</v>
      </c>
      <c r="O822" s="1" t="s">
        <v>1616</v>
      </c>
      <c r="P822" s="1" t="s">
        <v>65</v>
      </c>
      <c r="Q822" s="1" t="s">
        <v>65</v>
      </c>
      <c r="R822" s="1" t="s">
        <v>64</v>
      </c>
      <c r="AV822" s="1" t="s">
        <v>52</v>
      </c>
      <c r="AW822" s="1" t="s">
        <v>1898</v>
      </c>
      <c r="AX822" s="1" t="s">
        <v>52</v>
      </c>
      <c r="AY822" s="1" t="s">
        <v>52</v>
      </c>
      <c r="AZ822" s="1" t="s">
        <v>52</v>
      </c>
    </row>
    <row r="823" spans="1:52" ht="30" customHeight="1">
      <c r="A823" s="19" t="s">
        <v>897</v>
      </c>
      <c r="B823" s="19" t="s">
        <v>52</v>
      </c>
      <c r="C823" s="19" t="s">
        <v>52</v>
      </c>
      <c r="D823" s="20"/>
      <c r="E823" s="22"/>
      <c r="F823" s="25"/>
      <c r="G823" s="22"/>
      <c r="H823" s="25"/>
      <c r="I823" s="22"/>
      <c r="J823" s="25"/>
      <c r="K823" s="22"/>
      <c r="L823" s="25"/>
      <c r="M823" s="19" t="s">
        <v>52</v>
      </c>
      <c r="N823" s="1" t="s">
        <v>80</v>
      </c>
      <c r="O823" s="1" t="s">
        <v>80</v>
      </c>
      <c r="P823" s="1" t="s">
        <v>52</v>
      </c>
      <c r="Q823" s="1" t="s">
        <v>52</v>
      </c>
      <c r="R823" s="1" t="s">
        <v>52</v>
      </c>
      <c r="AV823" s="1" t="s">
        <v>52</v>
      </c>
      <c r="AW823" s="1" t="s">
        <v>52</v>
      </c>
      <c r="AX823" s="1" t="s">
        <v>52</v>
      </c>
      <c r="AY823" s="1" t="s">
        <v>52</v>
      </c>
      <c r="AZ823" s="1" t="s">
        <v>52</v>
      </c>
    </row>
    <row r="824" spans="1:52" ht="30" customHeight="1">
      <c r="A824" s="20"/>
      <c r="B824" s="20"/>
      <c r="C824" s="20"/>
      <c r="D824" s="20"/>
      <c r="E824" s="22"/>
      <c r="F824" s="25"/>
      <c r="G824" s="22"/>
      <c r="H824" s="25"/>
      <c r="I824" s="22"/>
      <c r="J824" s="25"/>
      <c r="K824" s="22"/>
      <c r="L824" s="25"/>
      <c r="M824" s="20"/>
    </row>
    <row r="825" spans="1:52" ht="30" customHeight="1">
      <c r="A825" s="16" t="s">
        <v>1899</v>
      </c>
      <c r="B825" s="17"/>
      <c r="C825" s="17"/>
      <c r="D825" s="17"/>
      <c r="E825" s="21"/>
      <c r="F825" s="24"/>
      <c r="G825" s="21"/>
      <c r="H825" s="24"/>
      <c r="I825" s="21"/>
      <c r="J825" s="24"/>
      <c r="K825" s="21"/>
      <c r="L825" s="24"/>
      <c r="M825" s="18"/>
      <c r="N825" s="1" t="s">
        <v>229</v>
      </c>
    </row>
    <row r="826" spans="1:52" ht="30" customHeight="1">
      <c r="A826" s="19" t="s">
        <v>1900</v>
      </c>
      <c r="B826" s="19" t="s">
        <v>1379</v>
      </c>
      <c r="C826" s="19" t="s">
        <v>69</v>
      </c>
      <c r="D826" s="20">
        <v>2.4</v>
      </c>
      <c r="E826" s="22"/>
      <c r="F826" s="25"/>
      <c r="G826" s="22"/>
      <c r="H826" s="25"/>
      <c r="I826" s="22"/>
      <c r="J826" s="25"/>
      <c r="K826" s="22"/>
      <c r="L826" s="25"/>
      <c r="M826" s="19" t="s">
        <v>1901</v>
      </c>
      <c r="N826" s="1" t="s">
        <v>229</v>
      </c>
      <c r="O826" s="1" t="s">
        <v>1902</v>
      </c>
      <c r="P826" s="1" t="s">
        <v>64</v>
      </c>
      <c r="Q826" s="1" t="s">
        <v>65</v>
      </c>
      <c r="R826" s="1" t="s">
        <v>65</v>
      </c>
      <c r="AV826" s="1" t="s">
        <v>52</v>
      </c>
      <c r="AW826" s="1" t="s">
        <v>1903</v>
      </c>
      <c r="AX826" s="1" t="s">
        <v>52</v>
      </c>
      <c r="AY826" s="1" t="s">
        <v>52</v>
      </c>
      <c r="AZ826" s="1" t="s">
        <v>52</v>
      </c>
    </row>
    <row r="827" spans="1:52" ht="30" customHeight="1">
      <c r="A827" s="19" t="s">
        <v>1775</v>
      </c>
      <c r="B827" s="19" t="s">
        <v>1795</v>
      </c>
      <c r="C827" s="19" t="s">
        <v>69</v>
      </c>
      <c r="D827" s="20">
        <v>2.4</v>
      </c>
      <c r="E827" s="22"/>
      <c r="F827" s="25"/>
      <c r="G827" s="22"/>
      <c r="H827" s="25"/>
      <c r="I827" s="22"/>
      <c r="J827" s="25"/>
      <c r="K827" s="22"/>
      <c r="L827" s="25"/>
      <c r="M827" s="19" t="s">
        <v>1796</v>
      </c>
      <c r="N827" s="1" t="s">
        <v>229</v>
      </c>
      <c r="O827" s="1" t="s">
        <v>1794</v>
      </c>
      <c r="P827" s="1" t="s">
        <v>64</v>
      </c>
      <c r="Q827" s="1" t="s">
        <v>65</v>
      </c>
      <c r="R827" s="1" t="s">
        <v>65</v>
      </c>
      <c r="AV827" s="1" t="s">
        <v>52</v>
      </c>
      <c r="AW827" s="1" t="s">
        <v>1904</v>
      </c>
      <c r="AX827" s="1" t="s">
        <v>52</v>
      </c>
      <c r="AY827" s="1" t="s">
        <v>52</v>
      </c>
      <c r="AZ827" s="1" t="s">
        <v>52</v>
      </c>
    </row>
    <row r="828" spans="1:52" ht="30" customHeight="1">
      <c r="A828" s="19" t="s">
        <v>897</v>
      </c>
      <c r="B828" s="19" t="s">
        <v>52</v>
      </c>
      <c r="C828" s="19" t="s">
        <v>52</v>
      </c>
      <c r="D828" s="20"/>
      <c r="E828" s="22"/>
      <c r="F828" s="25"/>
      <c r="G828" s="22"/>
      <c r="H828" s="25"/>
      <c r="I828" s="22"/>
      <c r="J828" s="25"/>
      <c r="K828" s="22"/>
      <c r="L828" s="25"/>
      <c r="M828" s="19" t="s">
        <v>52</v>
      </c>
      <c r="N828" s="1" t="s">
        <v>80</v>
      </c>
      <c r="O828" s="1" t="s">
        <v>80</v>
      </c>
      <c r="P828" s="1" t="s">
        <v>52</v>
      </c>
      <c r="Q828" s="1" t="s">
        <v>52</v>
      </c>
      <c r="R828" s="1" t="s">
        <v>52</v>
      </c>
      <c r="AV828" s="1" t="s">
        <v>52</v>
      </c>
      <c r="AW828" s="1" t="s">
        <v>52</v>
      </c>
      <c r="AX828" s="1" t="s">
        <v>52</v>
      </c>
      <c r="AY828" s="1" t="s">
        <v>52</v>
      </c>
      <c r="AZ828" s="1" t="s">
        <v>52</v>
      </c>
    </row>
    <row r="829" spans="1:52" ht="30" customHeight="1">
      <c r="A829" s="20"/>
      <c r="B829" s="20"/>
      <c r="C829" s="20"/>
      <c r="D829" s="20"/>
      <c r="E829" s="22"/>
      <c r="F829" s="25"/>
      <c r="G829" s="22"/>
      <c r="H829" s="25"/>
      <c r="I829" s="22"/>
      <c r="J829" s="25"/>
      <c r="K829" s="22"/>
      <c r="L829" s="25"/>
      <c r="M829" s="20"/>
    </row>
    <row r="830" spans="1:52" ht="30" customHeight="1">
      <c r="A830" s="16" t="s">
        <v>1905</v>
      </c>
      <c r="B830" s="17"/>
      <c r="C830" s="17"/>
      <c r="D830" s="17"/>
      <c r="E830" s="21"/>
      <c r="F830" s="24"/>
      <c r="G830" s="21"/>
      <c r="H830" s="24"/>
      <c r="I830" s="21"/>
      <c r="J830" s="24"/>
      <c r="K830" s="21"/>
      <c r="L830" s="24"/>
      <c r="M830" s="18"/>
      <c r="N830" s="1" t="s">
        <v>545</v>
      </c>
    </row>
    <row r="831" spans="1:52" ht="30" customHeight="1">
      <c r="A831" s="19" t="s">
        <v>1900</v>
      </c>
      <c r="B831" s="19" t="s">
        <v>1379</v>
      </c>
      <c r="C831" s="19" t="s">
        <v>69</v>
      </c>
      <c r="D831" s="20">
        <v>2.4</v>
      </c>
      <c r="E831" s="22"/>
      <c r="F831" s="25"/>
      <c r="G831" s="22"/>
      <c r="H831" s="25"/>
      <c r="I831" s="22"/>
      <c r="J831" s="25"/>
      <c r="K831" s="22"/>
      <c r="L831" s="25"/>
      <c r="M831" s="19" t="s">
        <v>1010</v>
      </c>
      <c r="N831" s="1" t="s">
        <v>52</v>
      </c>
      <c r="O831" s="1" t="s">
        <v>1902</v>
      </c>
      <c r="P831" s="1" t="s">
        <v>64</v>
      </c>
      <c r="Q831" s="1" t="s">
        <v>65</v>
      </c>
      <c r="R831" s="1" t="s">
        <v>65</v>
      </c>
      <c r="V831">
        <v>1</v>
      </c>
      <c r="AV831" s="1" t="s">
        <v>52</v>
      </c>
      <c r="AW831" s="1" t="s">
        <v>1906</v>
      </c>
      <c r="AX831" s="1" t="s">
        <v>52</v>
      </c>
      <c r="AY831" s="1" t="s">
        <v>1013</v>
      </c>
      <c r="AZ831" s="1" t="s">
        <v>52</v>
      </c>
    </row>
    <row r="832" spans="1:52" ht="30" customHeight="1">
      <c r="A832" s="19" t="s">
        <v>1691</v>
      </c>
      <c r="B832" s="19" t="s">
        <v>1026</v>
      </c>
      <c r="C832" s="19" t="s">
        <v>244</v>
      </c>
      <c r="D832" s="20">
        <v>1</v>
      </c>
      <c r="E832" s="22"/>
      <c r="F832" s="25"/>
      <c r="G832" s="22"/>
      <c r="H832" s="25"/>
      <c r="I832" s="22"/>
      <c r="J832" s="25"/>
      <c r="K832" s="22"/>
      <c r="L832" s="25"/>
      <c r="M832" s="19" t="s">
        <v>52</v>
      </c>
      <c r="N832" s="1" t="s">
        <v>545</v>
      </c>
      <c r="O832" s="1" t="s">
        <v>764</v>
      </c>
      <c r="P832" s="1" t="s">
        <v>65</v>
      </c>
      <c r="Q832" s="1" t="s">
        <v>65</v>
      </c>
      <c r="R832" s="1" t="s">
        <v>65</v>
      </c>
      <c r="S832">
        <v>1</v>
      </c>
      <c r="T832">
        <v>1</v>
      </c>
      <c r="U832">
        <v>0.2</v>
      </c>
      <c r="AV832" s="1" t="s">
        <v>52</v>
      </c>
      <c r="AW832" s="1" t="s">
        <v>1907</v>
      </c>
      <c r="AX832" s="1" t="s">
        <v>52</v>
      </c>
      <c r="AY832" s="1" t="s">
        <v>52</v>
      </c>
      <c r="AZ832" s="1" t="s">
        <v>52</v>
      </c>
    </row>
    <row r="833" spans="1:52" ht="30" customHeight="1">
      <c r="A833" s="19" t="s">
        <v>897</v>
      </c>
      <c r="B833" s="19" t="s">
        <v>52</v>
      </c>
      <c r="C833" s="19" t="s">
        <v>52</v>
      </c>
      <c r="D833" s="20"/>
      <c r="E833" s="22"/>
      <c r="F833" s="25"/>
      <c r="G833" s="22"/>
      <c r="H833" s="25"/>
      <c r="I833" s="22"/>
      <c r="J833" s="25"/>
      <c r="K833" s="22"/>
      <c r="L833" s="25"/>
      <c r="M833" s="19" t="s">
        <v>52</v>
      </c>
      <c r="N833" s="1" t="s">
        <v>80</v>
      </c>
      <c r="O833" s="1" t="s">
        <v>80</v>
      </c>
      <c r="P833" s="1" t="s">
        <v>52</v>
      </c>
      <c r="Q833" s="1" t="s">
        <v>52</v>
      </c>
      <c r="R833" s="1" t="s">
        <v>52</v>
      </c>
      <c r="AV833" s="1" t="s">
        <v>52</v>
      </c>
      <c r="AW833" s="1" t="s">
        <v>52</v>
      </c>
      <c r="AX833" s="1" t="s">
        <v>52</v>
      </c>
      <c r="AY833" s="1" t="s">
        <v>52</v>
      </c>
      <c r="AZ833" s="1" t="s">
        <v>52</v>
      </c>
    </row>
    <row r="834" spans="1:52" ht="30" customHeight="1">
      <c r="A834" s="20"/>
      <c r="B834" s="20"/>
      <c r="C834" s="20"/>
      <c r="D834" s="20"/>
      <c r="E834" s="22"/>
      <c r="F834" s="25"/>
      <c r="G834" s="22"/>
      <c r="H834" s="25"/>
      <c r="I834" s="22"/>
      <c r="J834" s="25"/>
      <c r="K834" s="22"/>
      <c r="L834" s="25"/>
      <c r="M834" s="20"/>
    </row>
    <row r="835" spans="1:52" ht="30" customHeight="1">
      <c r="A835" s="16" t="s">
        <v>1908</v>
      </c>
      <c r="B835" s="17"/>
      <c r="C835" s="17"/>
      <c r="D835" s="17"/>
      <c r="E835" s="21"/>
      <c r="F835" s="24"/>
      <c r="G835" s="21"/>
      <c r="H835" s="24"/>
      <c r="I835" s="21"/>
      <c r="J835" s="24"/>
      <c r="K835" s="21"/>
      <c r="L835" s="24"/>
      <c r="M835" s="18"/>
      <c r="N835" s="1" t="s">
        <v>1902</v>
      </c>
    </row>
    <row r="836" spans="1:52" ht="30" customHeight="1">
      <c r="A836" s="19" t="s">
        <v>1309</v>
      </c>
      <c r="B836" s="19" t="s">
        <v>1909</v>
      </c>
      <c r="C836" s="19" t="s">
        <v>778</v>
      </c>
      <c r="D836" s="20">
        <v>10.582000000000001</v>
      </c>
      <c r="E836" s="22"/>
      <c r="F836" s="25"/>
      <c r="G836" s="22"/>
      <c r="H836" s="25"/>
      <c r="I836" s="22"/>
      <c r="J836" s="25"/>
      <c r="K836" s="22"/>
      <c r="L836" s="25"/>
      <c r="M836" s="19" t="s">
        <v>52</v>
      </c>
      <c r="N836" s="1" t="s">
        <v>1902</v>
      </c>
      <c r="O836" s="1" t="s">
        <v>1910</v>
      </c>
      <c r="P836" s="1" t="s">
        <v>65</v>
      </c>
      <c r="Q836" s="1" t="s">
        <v>65</v>
      </c>
      <c r="R836" s="1" t="s">
        <v>64</v>
      </c>
      <c r="AV836" s="1" t="s">
        <v>52</v>
      </c>
      <c r="AW836" s="1" t="s">
        <v>1911</v>
      </c>
      <c r="AX836" s="1" t="s">
        <v>52</v>
      </c>
      <c r="AY836" s="1" t="s">
        <v>52</v>
      </c>
      <c r="AZ836" s="1" t="s">
        <v>52</v>
      </c>
    </row>
    <row r="837" spans="1:52" ht="30" customHeight="1">
      <c r="A837" s="19" t="s">
        <v>1232</v>
      </c>
      <c r="B837" s="19" t="s">
        <v>1233</v>
      </c>
      <c r="C837" s="19" t="s">
        <v>778</v>
      </c>
      <c r="D837" s="20">
        <v>9.6199999999999992</v>
      </c>
      <c r="E837" s="22"/>
      <c r="F837" s="25"/>
      <c r="G837" s="22"/>
      <c r="H837" s="25"/>
      <c r="I837" s="22"/>
      <c r="J837" s="25"/>
      <c r="K837" s="22"/>
      <c r="L837" s="25"/>
      <c r="M837" s="19" t="s">
        <v>1234</v>
      </c>
      <c r="N837" s="1" t="s">
        <v>1902</v>
      </c>
      <c r="O837" s="1" t="s">
        <v>1235</v>
      </c>
      <c r="P837" s="1" t="s">
        <v>64</v>
      </c>
      <c r="Q837" s="1" t="s">
        <v>65</v>
      </c>
      <c r="R837" s="1" t="s">
        <v>65</v>
      </c>
      <c r="AV837" s="1" t="s">
        <v>52</v>
      </c>
      <c r="AW837" s="1" t="s">
        <v>1912</v>
      </c>
      <c r="AX837" s="1" t="s">
        <v>52</v>
      </c>
      <c r="AY837" s="1" t="s">
        <v>52</v>
      </c>
      <c r="AZ837" s="1" t="s">
        <v>52</v>
      </c>
    </row>
    <row r="838" spans="1:52" ht="30" customHeight="1">
      <c r="A838" s="19" t="s">
        <v>776</v>
      </c>
      <c r="B838" s="19" t="s">
        <v>777</v>
      </c>
      <c r="C838" s="19" t="s">
        <v>778</v>
      </c>
      <c r="D838" s="20">
        <v>-0.86580000000000001</v>
      </c>
      <c r="E838" s="22"/>
      <c r="F838" s="25"/>
      <c r="G838" s="22"/>
      <c r="H838" s="25"/>
      <c r="I838" s="22"/>
      <c r="J838" s="25"/>
      <c r="K838" s="22"/>
      <c r="L838" s="25"/>
      <c r="M838" s="19" t="s">
        <v>779</v>
      </c>
      <c r="N838" s="1" t="s">
        <v>1902</v>
      </c>
      <c r="O838" s="1" t="s">
        <v>780</v>
      </c>
      <c r="P838" s="1" t="s">
        <v>65</v>
      </c>
      <c r="Q838" s="1" t="s">
        <v>65</v>
      </c>
      <c r="R838" s="1" t="s">
        <v>64</v>
      </c>
      <c r="AV838" s="1" t="s">
        <v>52</v>
      </c>
      <c r="AW838" s="1" t="s">
        <v>1913</v>
      </c>
      <c r="AX838" s="1" t="s">
        <v>52</v>
      </c>
      <c r="AY838" s="1" t="s">
        <v>52</v>
      </c>
      <c r="AZ838" s="1" t="s">
        <v>52</v>
      </c>
    </row>
    <row r="839" spans="1:52" ht="30" customHeight="1">
      <c r="A839" s="19" t="s">
        <v>897</v>
      </c>
      <c r="B839" s="19" t="s">
        <v>52</v>
      </c>
      <c r="C839" s="19" t="s">
        <v>52</v>
      </c>
      <c r="D839" s="20"/>
      <c r="E839" s="22"/>
      <c r="F839" s="25"/>
      <c r="G839" s="22"/>
      <c r="H839" s="25"/>
      <c r="I839" s="22"/>
      <c r="J839" s="25"/>
      <c r="K839" s="22"/>
      <c r="L839" s="25"/>
      <c r="M839" s="19" t="s">
        <v>52</v>
      </c>
      <c r="N839" s="1" t="s">
        <v>80</v>
      </c>
      <c r="O839" s="1" t="s">
        <v>80</v>
      </c>
      <c r="P839" s="1" t="s">
        <v>52</v>
      </c>
      <c r="Q839" s="1" t="s">
        <v>52</v>
      </c>
      <c r="R839" s="1" t="s">
        <v>52</v>
      </c>
      <c r="AV839" s="1" t="s">
        <v>52</v>
      </c>
      <c r="AW839" s="1" t="s">
        <v>52</v>
      </c>
      <c r="AX839" s="1" t="s">
        <v>52</v>
      </c>
      <c r="AY839" s="1" t="s">
        <v>52</v>
      </c>
      <c r="AZ839" s="1" t="s">
        <v>52</v>
      </c>
    </row>
    <row r="840" spans="1:52" ht="30" customHeight="1">
      <c r="A840" s="20"/>
      <c r="B840" s="20"/>
      <c r="C840" s="20"/>
      <c r="D840" s="20"/>
      <c r="E840" s="22"/>
      <c r="F840" s="25"/>
      <c r="G840" s="22"/>
      <c r="H840" s="25"/>
      <c r="I840" s="22"/>
      <c r="J840" s="25"/>
      <c r="K840" s="22"/>
      <c r="L840" s="25"/>
      <c r="M840" s="20"/>
    </row>
    <row r="841" spans="1:52" ht="30" customHeight="1">
      <c r="A841" s="16" t="s">
        <v>1914</v>
      </c>
      <c r="B841" s="17"/>
      <c r="C841" s="17"/>
      <c r="D841" s="17"/>
      <c r="E841" s="21"/>
      <c r="F841" s="24"/>
      <c r="G841" s="21"/>
      <c r="H841" s="24"/>
      <c r="I841" s="21"/>
      <c r="J841" s="24"/>
      <c r="K841" s="21"/>
      <c r="L841" s="24"/>
      <c r="M841" s="18"/>
      <c r="N841" s="1" t="s">
        <v>1915</v>
      </c>
    </row>
    <row r="842" spans="1:52" ht="30" customHeight="1">
      <c r="A842" s="19" t="s">
        <v>1370</v>
      </c>
      <c r="B842" s="19" t="s">
        <v>893</v>
      </c>
      <c r="C842" s="19" t="s">
        <v>894</v>
      </c>
      <c r="D842" s="20">
        <v>3.5000000000000003E-2</v>
      </c>
      <c r="E842" s="22"/>
      <c r="F842" s="25"/>
      <c r="G842" s="22"/>
      <c r="H842" s="25"/>
      <c r="I842" s="22"/>
      <c r="J842" s="25"/>
      <c r="K842" s="22"/>
      <c r="L842" s="25"/>
      <c r="M842" s="19" t="s">
        <v>52</v>
      </c>
      <c r="N842" s="1" t="s">
        <v>1915</v>
      </c>
      <c r="O842" s="1" t="s">
        <v>1371</v>
      </c>
      <c r="P842" s="1" t="s">
        <v>65</v>
      </c>
      <c r="Q842" s="1" t="s">
        <v>65</v>
      </c>
      <c r="R842" s="1" t="s">
        <v>64</v>
      </c>
      <c r="V842">
        <v>1</v>
      </c>
      <c r="AV842" s="1" t="s">
        <v>52</v>
      </c>
      <c r="AW842" s="1" t="s">
        <v>1918</v>
      </c>
      <c r="AX842" s="1" t="s">
        <v>52</v>
      </c>
      <c r="AY842" s="1" t="s">
        <v>52</v>
      </c>
      <c r="AZ842" s="1" t="s">
        <v>52</v>
      </c>
    </row>
    <row r="843" spans="1:52" ht="30" customHeight="1">
      <c r="A843" s="19" t="s">
        <v>997</v>
      </c>
      <c r="B843" s="19" t="s">
        <v>1417</v>
      </c>
      <c r="C843" s="19" t="s">
        <v>244</v>
      </c>
      <c r="D843" s="20">
        <v>1</v>
      </c>
      <c r="E843" s="22"/>
      <c r="F843" s="25"/>
      <c r="G843" s="22"/>
      <c r="H843" s="25"/>
      <c r="I843" s="22"/>
      <c r="J843" s="25"/>
      <c r="K843" s="22"/>
      <c r="L843" s="25"/>
      <c r="M843" s="19" t="s">
        <v>52</v>
      </c>
      <c r="N843" s="1" t="s">
        <v>1915</v>
      </c>
      <c r="O843" s="1" t="s">
        <v>764</v>
      </c>
      <c r="P843" s="1" t="s">
        <v>65</v>
      </c>
      <c r="Q843" s="1" t="s">
        <v>65</v>
      </c>
      <c r="R843" s="1" t="s">
        <v>65</v>
      </c>
      <c r="S843">
        <v>1</v>
      </c>
      <c r="T843">
        <v>2</v>
      </c>
      <c r="U843">
        <v>0.04</v>
      </c>
      <c r="AV843" s="1" t="s">
        <v>52</v>
      </c>
      <c r="AW843" s="1" t="s">
        <v>1919</v>
      </c>
      <c r="AX843" s="1" t="s">
        <v>52</v>
      </c>
      <c r="AY843" s="1" t="s">
        <v>52</v>
      </c>
      <c r="AZ843" s="1" t="s">
        <v>52</v>
      </c>
    </row>
    <row r="844" spans="1:52" ht="30" customHeight="1">
      <c r="A844" s="19" t="s">
        <v>897</v>
      </c>
      <c r="B844" s="19" t="s">
        <v>52</v>
      </c>
      <c r="C844" s="19" t="s">
        <v>52</v>
      </c>
      <c r="D844" s="20"/>
      <c r="E844" s="22"/>
      <c r="F844" s="25"/>
      <c r="G844" s="22"/>
      <c r="H844" s="25"/>
      <c r="I844" s="22"/>
      <c r="J844" s="25"/>
      <c r="K844" s="22"/>
      <c r="L844" s="25"/>
      <c r="M844" s="19" t="s">
        <v>52</v>
      </c>
      <c r="N844" s="1" t="s">
        <v>80</v>
      </c>
      <c r="O844" s="1" t="s">
        <v>80</v>
      </c>
      <c r="P844" s="1" t="s">
        <v>52</v>
      </c>
      <c r="Q844" s="1" t="s">
        <v>52</v>
      </c>
      <c r="R844" s="1" t="s">
        <v>52</v>
      </c>
      <c r="AV844" s="1" t="s">
        <v>52</v>
      </c>
      <c r="AW844" s="1" t="s">
        <v>52</v>
      </c>
      <c r="AX844" s="1" t="s">
        <v>52</v>
      </c>
      <c r="AY844" s="1" t="s">
        <v>52</v>
      </c>
      <c r="AZ844" s="1" t="s">
        <v>52</v>
      </c>
    </row>
    <row r="845" spans="1:52" ht="30" customHeight="1">
      <c r="A845" s="20"/>
      <c r="B845" s="20"/>
      <c r="C845" s="20"/>
      <c r="D845" s="20"/>
      <c r="E845" s="22"/>
      <c r="F845" s="25"/>
      <c r="G845" s="22"/>
      <c r="H845" s="25"/>
      <c r="I845" s="22"/>
      <c r="J845" s="25"/>
      <c r="K845" s="22"/>
      <c r="L845" s="25"/>
      <c r="M845" s="20"/>
    </row>
    <row r="846" spans="1:52" ht="30" customHeight="1">
      <c r="A846" s="16" t="s">
        <v>1920</v>
      </c>
      <c r="B846" s="17"/>
      <c r="C846" s="17"/>
      <c r="D846" s="17"/>
      <c r="E846" s="21"/>
      <c r="F846" s="24"/>
      <c r="G846" s="21"/>
      <c r="H846" s="24"/>
      <c r="I846" s="21"/>
      <c r="J846" s="24"/>
      <c r="K846" s="21"/>
      <c r="L846" s="24"/>
      <c r="M846" s="18"/>
      <c r="N846" s="1" t="s">
        <v>234</v>
      </c>
    </row>
    <row r="847" spans="1:52" ht="30" customHeight="1">
      <c r="A847" s="19" t="s">
        <v>1921</v>
      </c>
      <c r="B847" s="19" t="s">
        <v>1922</v>
      </c>
      <c r="C847" s="19" t="s">
        <v>120</v>
      </c>
      <c r="D847" s="20">
        <v>1.1000000000000001</v>
      </c>
      <c r="E847" s="22"/>
      <c r="F847" s="25"/>
      <c r="G847" s="22"/>
      <c r="H847" s="25"/>
      <c r="I847" s="22"/>
      <c r="J847" s="25"/>
      <c r="K847" s="22"/>
      <c r="L847" s="25"/>
      <c r="M847" s="19" t="s">
        <v>52</v>
      </c>
      <c r="N847" s="1" t="s">
        <v>234</v>
      </c>
      <c r="O847" s="1" t="s">
        <v>1923</v>
      </c>
      <c r="P847" s="1" t="s">
        <v>65</v>
      </c>
      <c r="Q847" s="1" t="s">
        <v>65</v>
      </c>
      <c r="R847" s="1" t="s">
        <v>64</v>
      </c>
      <c r="V847">
        <v>1</v>
      </c>
      <c r="AV847" s="1" t="s">
        <v>52</v>
      </c>
      <c r="AW847" s="1" t="s">
        <v>1924</v>
      </c>
      <c r="AX847" s="1" t="s">
        <v>52</v>
      </c>
      <c r="AY847" s="1" t="s">
        <v>52</v>
      </c>
      <c r="AZ847" s="1" t="s">
        <v>52</v>
      </c>
    </row>
    <row r="848" spans="1:52" ht="30" customHeight="1">
      <c r="A848" s="19" t="s">
        <v>889</v>
      </c>
      <c r="B848" s="19" t="s">
        <v>1925</v>
      </c>
      <c r="C848" s="19" t="s">
        <v>244</v>
      </c>
      <c r="D848" s="20">
        <v>1</v>
      </c>
      <c r="E848" s="22"/>
      <c r="F848" s="25"/>
      <c r="G848" s="22"/>
      <c r="H848" s="25"/>
      <c r="I848" s="22"/>
      <c r="J848" s="25"/>
      <c r="K848" s="22"/>
      <c r="L848" s="25"/>
      <c r="M848" s="19" t="s">
        <v>52</v>
      </c>
      <c r="N848" s="1" t="s">
        <v>234</v>
      </c>
      <c r="O848" s="1" t="s">
        <v>764</v>
      </c>
      <c r="P848" s="1" t="s">
        <v>65</v>
      </c>
      <c r="Q848" s="1" t="s">
        <v>65</v>
      </c>
      <c r="R848" s="1" t="s">
        <v>65</v>
      </c>
      <c r="S848">
        <v>0</v>
      </c>
      <c r="T848">
        <v>0</v>
      </c>
      <c r="U848">
        <v>0.05</v>
      </c>
      <c r="AV848" s="1" t="s">
        <v>52</v>
      </c>
      <c r="AW848" s="1" t="s">
        <v>1926</v>
      </c>
      <c r="AX848" s="1" t="s">
        <v>52</v>
      </c>
      <c r="AY848" s="1" t="s">
        <v>52</v>
      </c>
      <c r="AZ848" s="1" t="s">
        <v>52</v>
      </c>
    </row>
    <row r="849" spans="1:52" ht="30" customHeight="1">
      <c r="A849" s="19" t="s">
        <v>1916</v>
      </c>
      <c r="B849" s="19" t="s">
        <v>52</v>
      </c>
      <c r="C849" s="19" t="s">
        <v>120</v>
      </c>
      <c r="D849" s="20">
        <v>1</v>
      </c>
      <c r="E849" s="22"/>
      <c r="F849" s="25"/>
      <c r="G849" s="22"/>
      <c r="H849" s="25"/>
      <c r="I849" s="22"/>
      <c r="J849" s="25"/>
      <c r="K849" s="22"/>
      <c r="L849" s="25"/>
      <c r="M849" s="19" t="s">
        <v>1917</v>
      </c>
      <c r="N849" s="1" t="s">
        <v>234</v>
      </c>
      <c r="O849" s="1" t="s">
        <v>1915</v>
      </c>
      <c r="P849" s="1" t="s">
        <v>64</v>
      </c>
      <c r="Q849" s="1" t="s">
        <v>65</v>
      </c>
      <c r="R849" s="1" t="s">
        <v>65</v>
      </c>
      <c r="AV849" s="1" t="s">
        <v>52</v>
      </c>
      <c r="AW849" s="1" t="s">
        <v>1927</v>
      </c>
      <c r="AX849" s="1" t="s">
        <v>52</v>
      </c>
      <c r="AY849" s="1" t="s">
        <v>52</v>
      </c>
      <c r="AZ849" s="1" t="s">
        <v>52</v>
      </c>
    </row>
    <row r="850" spans="1:52" ht="30" customHeight="1">
      <c r="A850" s="19" t="s">
        <v>897</v>
      </c>
      <c r="B850" s="19" t="s">
        <v>52</v>
      </c>
      <c r="C850" s="19" t="s">
        <v>52</v>
      </c>
      <c r="D850" s="20"/>
      <c r="E850" s="22"/>
      <c r="F850" s="25"/>
      <c r="G850" s="22"/>
      <c r="H850" s="25"/>
      <c r="I850" s="22"/>
      <c r="J850" s="25"/>
      <c r="K850" s="22"/>
      <c r="L850" s="25"/>
      <c r="M850" s="19" t="s">
        <v>52</v>
      </c>
      <c r="N850" s="1" t="s">
        <v>80</v>
      </c>
      <c r="O850" s="1" t="s">
        <v>80</v>
      </c>
      <c r="P850" s="1" t="s">
        <v>52</v>
      </c>
      <c r="Q850" s="1" t="s">
        <v>52</v>
      </c>
      <c r="R850" s="1" t="s">
        <v>52</v>
      </c>
      <c r="AV850" s="1" t="s">
        <v>52</v>
      </c>
      <c r="AW850" s="1" t="s">
        <v>52</v>
      </c>
      <c r="AX850" s="1" t="s">
        <v>52</v>
      </c>
      <c r="AY850" s="1" t="s">
        <v>52</v>
      </c>
      <c r="AZ850" s="1" t="s">
        <v>52</v>
      </c>
    </row>
    <row r="851" spans="1:52" ht="30" customHeight="1">
      <c r="A851" s="20"/>
      <c r="B851" s="20"/>
      <c r="C851" s="20"/>
      <c r="D851" s="20"/>
      <c r="E851" s="22"/>
      <c r="F851" s="25"/>
      <c r="G851" s="22"/>
      <c r="H851" s="25"/>
      <c r="I851" s="22"/>
      <c r="J851" s="25"/>
      <c r="K851" s="22"/>
      <c r="L851" s="25"/>
      <c r="M851" s="20"/>
    </row>
    <row r="852" spans="1:52" ht="30" customHeight="1">
      <c r="A852" s="16" t="s">
        <v>1928</v>
      </c>
      <c r="B852" s="17"/>
      <c r="C852" s="17"/>
      <c r="D852" s="17"/>
      <c r="E852" s="21"/>
      <c r="F852" s="24"/>
      <c r="G852" s="21"/>
      <c r="H852" s="24"/>
      <c r="I852" s="21"/>
      <c r="J852" s="24"/>
      <c r="K852" s="21"/>
      <c r="L852" s="24"/>
      <c r="M852" s="18"/>
      <c r="N852" s="1" t="s">
        <v>433</v>
      </c>
    </row>
    <row r="853" spans="1:52" ht="30" customHeight="1">
      <c r="A853" s="19" t="s">
        <v>956</v>
      </c>
      <c r="B853" s="19" t="s">
        <v>893</v>
      </c>
      <c r="C853" s="19" t="s">
        <v>894</v>
      </c>
      <c r="D853" s="20">
        <v>6</v>
      </c>
      <c r="E853" s="22"/>
      <c r="F853" s="25"/>
      <c r="G853" s="22"/>
      <c r="H853" s="25"/>
      <c r="I853" s="22"/>
      <c r="J853" s="25"/>
      <c r="K853" s="22"/>
      <c r="L853" s="25"/>
      <c r="M853" s="19" t="s">
        <v>52</v>
      </c>
      <c r="N853" s="1" t="s">
        <v>433</v>
      </c>
      <c r="O853" s="1" t="s">
        <v>957</v>
      </c>
      <c r="P853" s="1" t="s">
        <v>65</v>
      </c>
      <c r="Q853" s="1" t="s">
        <v>65</v>
      </c>
      <c r="R853" s="1" t="s">
        <v>64</v>
      </c>
      <c r="V853">
        <v>1</v>
      </c>
      <c r="AV853" s="1" t="s">
        <v>52</v>
      </c>
      <c r="AW853" s="1" t="s">
        <v>1929</v>
      </c>
      <c r="AX853" s="1" t="s">
        <v>52</v>
      </c>
      <c r="AY853" s="1" t="s">
        <v>52</v>
      </c>
      <c r="AZ853" s="1" t="s">
        <v>52</v>
      </c>
    </row>
    <row r="854" spans="1:52" ht="30" customHeight="1">
      <c r="A854" s="19" t="s">
        <v>997</v>
      </c>
      <c r="B854" s="19" t="s">
        <v>1374</v>
      </c>
      <c r="C854" s="19" t="s">
        <v>244</v>
      </c>
      <c r="D854" s="20">
        <v>1</v>
      </c>
      <c r="E854" s="22"/>
      <c r="F854" s="25"/>
      <c r="G854" s="22"/>
      <c r="H854" s="25"/>
      <c r="I854" s="22"/>
      <c r="J854" s="25"/>
      <c r="K854" s="22"/>
      <c r="L854" s="25"/>
      <c r="M854" s="19" t="s">
        <v>52</v>
      </c>
      <c r="N854" s="1" t="s">
        <v>433</v>
      </c>
      <c r="O854" s="1" t="s">
        <v>764</v>
      </c>
      <c r="P854" s="1" t="s">
        <v>65</v>
      </c>
      <c r="Q854" s="1" t="s">
        <v>65</v>
      </c>
      <c r="R854" s="1" t="s">
        <v>65</v>
      </c>
      <c r="S854">
        <v>1</v>
      </c>
      <c r="T854">
        <v>2</v>
      </c>
      <c r="U854">
        <v>0.03</v>
      </c>
      <c r="AV854" s="1" t="s">
        <v>52</v>
      </c>
      <c r="AW854" s="1" t="s">
        <v>1930</v>
      </c>
      <c r="AX854" s="1" t="s">
        <v>52</v>
      </c>
      <c r="AY854" s="1" t="s">
        <v>52</v>
      </c>
      <c r="AZ854" s="1" t="s">
        <v>52</v>
      </c>
    </row>
    <row r="855" spans="1:52" ht="30" customHeight="1">
      <c r="A855" s="19" t="s">
        <v>897</v>
      </c>
      <c r="B855" s="19" t="s">
        <v>52</v>
      </c>
      <c r="C855" s="19" t="s">
        <v>52</v>
      </c>
      <c r="D855" s="20"/>
      <c r="E855" s="22"/>
      <c r="F855" s="25"/>
      <c r="G855" s="22"/>
      <c r="H855" s="25"/>
      <c r="I855" s="22"/>
      <c r="J855" s="25"/>
      <c r="K855" s="22"/>
      <c r="L855" s="25"/>
      <c r="M855" s="19" t="s">
        <v>52</v>
      </c>
      <c r="N855" s="1" t="s">
        <v>80</v>
      </c>
      <c r="O855" s="1" t="s">
        <v>80</v>
      </c>
      <c r="P855" s="1" t="s">
        <v>52</v>
      </c>
      <c r="Q855" s="1" t="s">
        <v>52</v>
      </c>
      <c r="R855" s="1" t="s">
        <v>52</v>
      </c>
      <c r="AV855" s="1" t="s">
        <v>52</v>
      </c>
      <c r="AW855" s="1" t="s">
        <v>52</v>
      </c>
      <c r="AX855" s="1" t="s">
        <v>52</v>
      </c>
      <c r="AY855" s="1" t="s">
        <v>52</v>
      </c>
      <c r="AZ855" s="1" t="s">
        <v>52</v>
      </c>
    </row>
    <row r="856" spans="1:52" ht="30" customHeight="1">
      <c r="A856" s="20"/>
      <c r="B856" s="20"/>
      <c r="C856" s="20"/>
      <c r="D856" s="20"/>
      <c r="E856" s="22"/>
      <c r="F856" s="25"/>
      <c r="G856" s="22"/>
      <c r="H856" s="25"/>
      <c r="I856" s="22"/>
      <c r="J856" s="25"/>
      <c r="K856" s="22"/>
      <c r="L856" s="25"/>
      <c r="M856" s="20"/>
    </row>
    <row r="857" spans="1:52" ht="30" customHeight="1">
      <c r="A857" s="16" t="s">
        <v>1931</v>
      </c>
      <c r="B857" s="17"/>
      <c r="C857" s="17"/>
      <c r="D857" s="17"/>
      <c r="E857" s="21"/>
      <c r="F857" s="24"/>
      <c r="G857" s="21"/>
      <c r="H857" s="24"/>
      <c r="I857" s="21"/>
      <c r="J857" s="24"/>
      <c r="K857" s="21"/>
      <c r="L857" s="24"/>
      <c r="M857" s="18"/>
      <c r="N857" s="1" t="s">
        <v>563</v>
      </c>
    </row>
    <row r="858" spans="1:52" ht="30" customHeight="1">
      <c r="A858" s="19" t="s">
        <v>1889</v>
      </c>
      <c r="B858" s="19" t="s">
        <v>893</v>
      </c>
      <c r="C858" s="19" t="s">
        <v>894</v>
      </c>
      <c r="D858" s="20">
        <v>3.5999999999999997E-2</v>
      </c>
      <c r="E858" s="22"/>
      <c r="F858" s="25"/>
      <c r="G858" s="22"/>
      <c r="H858" s="25"/>
      <c r="I858" s="22"/>
      <c r="J858" s="25"/>
      <c r="K858" s="22"/>
      <c r="L858" s="25"/>
      <c r="M858" s="19" t="s">
        <v>52</v>
      </c>
      <c r="N858" s="1" t="s">
        <v>563</v>
      </c>
      <c r="O858" s="1" t="s">
        <v>1890</v>
      </c>
      <c r="P858" s="1" t="s">
        <v>65</v>
      </c>
      <c r="Q858" s="1" t="s">
        <v>65</v>
      </c>
      <c r="R858" s="1" t="s">
        <v>64</v>
      </c>
      <c r="AV858" s="1" t="s">
        <v>52</v>
      </c>
      <c r="AW858" s="1" t="s">
        <v>1932</v>
      </c>
      <c r="AX858" s="1" t="s">
        <v>52</v>
      </c>
      <c r="AY858" s="1" t="s">
        <v>52</v>
      </c>
      <c r="AZ858" s="1" t="s">
        <v>52</v>
      </c>
    </row>
    <row r="859" spans="1:52" ht="30" customHeight="1">
      <c r="A859" s="19" t="s">
        <v>956</v>
      </c>
      <c r="B859" s="19" t="s">
        <v>893</v>
      </c>
      <c r="C859" s="19" t="s">
        <v>894</v>
      </c>
      <c r="D859" s="20">
        <v>0.03</v>
      </c>
      <c r="E859" s="22"/>
      <c r="F859" s="25"/>
      <c r="G859" s="22"/>
      <c r="H859" s="25"/>
      <c r="I859" s="22"/>
      <c r="J859" s="25"/>
      <c r="K859" s="22"/>
      <c r="L859" s="25"/>
      <c r="M859" s="19" t="s">
        <v>52</v>
      </c>
      <c r="N859" s="1" t="s">
        <v>563</v>
      </c>
      <c r="O859" s="1" t="s">
        <v>957</v>
      </c>
      <c r="P859" s="1" t="s">
        <v>65</v>
      </c>
      <c r="Q859" s="1" t="s">
        <v>65</v>
      </c>
      <c r="R859" s="1" t="s">
        <v>64</v>
      </c>
      <c r="AV859" s="1" t="s">
        <v>52</v>
      </c>
      <c r="AW859" s="1" t="s">
        <v>1933</v>
      </c>
      <c r="AX859" s="1" t="s">
        <v>52</v>
      </c>
      <c r="AY859" s="1" t="s">
        <v>52</v>
      </c>
      <c r="AZ859" s="1" t="s">
        <v>52</v>
      </c>
    </row>
    <row r="860" spans="1:52" ht="30" customHeight="1">
      <c r="A860" s="19" t="s">
        <v>897</v>
      </c>
      <c r="B860" s="19" t="s">
        <v>52</v>
      </c>
      <c r="C860" s="19" t="s">
        <v>52</v>
      </c>
      <c r="D860" s="20"/>
      <c r="E860" s="22"/>
      <c r="F860" s="25"/>
      <c r="G860" s="22"/>
      <c r="H860" s="25"/>
      <c r="I860" s="22"/>
      <c r="J860" s="25"/>
      <c r="K860" s="22"/>
      <c r="L860" s="25"/>
      <c r="M860" s="19" t="s">
        <v>52</v>
      </c>
      <c r="N860" s="1" t="s">
        <v>80</v>
      </c>
      <c r="O860" s="1" t="s">
        <v>80</v>
      </c>
      <c r="P860" s="1" t="s">
        <v>52</v>
      </c>
      <c r="Q860" s="1" t="s">
        <v>52</v>
      </c>
      <c r="R860" s="1" t="s">
        <v>52</v>
      </c>
      <c r="AV860" s="1" t="s">
        <v>52</v>
      </c>
      <c r="AW860" s="1" t="s">
        <v>52</v>
      </c>
      <c r="AX860" s="1" t="s">
        <v>52</v>
      </c>
      <c r="AY860" s="1" t="s">
        <v>52</v>
      </c>
      <c r="AZ860" s="1" t="s">
        <v>52</v>
      </c>
    </row>
    <row r="861" spans="1:52" ht="30" customHeight="1">
      <c r="A861" s="20"/>
      <c r="B861" s="20"/>
      <c r="C861" s="20"/>
      <c r="D861" s="20"/>
      <c r="E861" s="22"/>
      <c r="F861" s="25"/>
      <c r="G861" s="22"/>
      <c r="H861" s="25"/>
      <c r="I861" s="22"/>
      <c r="J861" s="25"/>
      <c r="K861" s="22"/>
      <c r="L861" s="25"/>
      <c r="M861" s="20"/>
    </row>
    <row r="862" spans="1:52" ht="30" customHeight="1">
      <c r="A862" s="16" t="s">
        <v>1934</v>
      </c>
      <c r="B862" s="17"/>
      <c r="C862" s="17"/>
      <c r="D862" s="17"/>
      <c r="E862" s="21"/>
      <c r="F862" s="24"/>
      <c r="G862" s="21"/>
      <c r="H862" s="24"/>
      <c r="I862" s="21"/>
      <c r="J862" s="24"/>
      <c r="K862" s="21"/>
      <c r="L862" s="24"/>
      <c r="M862" s="18"/>
      <c r="N862" s="1" t="s">
        <v>550</v>
      </c>
    </row>
    <row r="863" spans="1:52" ht="30" customHeight="1">
      <c r="A863" s="19" t="s">
        <v>1935</v>
      </c>
      <c r="B863" s="19" t="s">
        <v>893</v>
      </c>
      <c r="C863" s="19" t="s">
        <v>894</v>
      </c>
      <c r="D863" s="20">
        <v>0.74</v>
      </c>
      <c r="E863" s="22"/>
      <c r="F863" s="25"/>
      <c r="G863" s="22"/>
      <c r="H863" s="25"/>
      <c r="I863" s="22"/>
      <c r="J863" s="25"/>
      <c r="K863" s="22"/>
      <c r="L863" s="25"/>
      <c r="M863" s="19" t="s">
        <v>52</v>
      </c>
      <c r="N863" s="1" t="s">
        <v>550</v>
      </c>
      <c r="O863" s="1" t="s">
        <v>1936</v>
      </c>
      <c r="P863" s="1" t="s">
        <v>65</v>
      </c>
      <c r="Q863" s="1" t="s">
        <v>65</v>
      </c>
      <c r="R863" s="1" t="s">
        <v>64</v>
      </c>
      <c r="V863">
        <v>1</v>
      </c>
      <c r="AV863" s="1" t="s">
        <v>52</v>
      </c>
      <c r="AW863" s="1" t="s">
        <v>1937</v>
      </c>
      <c r="AX863" s="1" t="s">
        <v>52</v>
      </c>
      <c r="AY863" s="1" t="s">
        <v>52</v>
      </c>
      <c r="AZ863" s="1" t="s">
        <v>52</v>
      </c>
    </row>
    <row r="864" spans="1:52" ht="30" customHeight="1">
      <c r="A864" s="19" t="s">
        <v>956</v>
      </c>
      <c r="B864" s="19" t="s">
        <v>893</v>
      </c>
      <c r="C864" s="19" t="s">
        <v>894</v>
      </c>
      <c r="D864" s="20">
        <v>0.37</v>
      </c>
      <c r="E864" s="22"/>
      <c r="F864" s="25"/>
      <c r="G864" s="22"/>
      <c r="H864" s="25"/>
      <c r="I864" s="22"/>
      <c r="J864" s="25"/>
      <c r="K864" s="22"/>
      <c r="L864" s="25"/>
      <c r="M864" s="19" t="s">
        <v>52</v>
      </c>
      <c r="N864" s="1" t="s">
        <v>550</v>
      </c>
      <c r="O864" s="1" t="s">
        <v>957</v>
      </c>
      <c r="P864" s="1" t="s">
        <v>65</v>
      </c>
      <c r="Q864" s="1" t="s">
        <v>65</v>
      </c>
      <c r="R864" s="1" t="s">
        <v>64</v>
      </c>
      <c r="V864">
        <v>1</v>
      </c>
      <c r="AV864" s="1" t="s">
        <v>52</v>
      </c>
      <c r="AW864" s="1" t="s">
        <v>1938</v>
      </c>
      <c r="AX864" s="1" t="s">
        <v>52</v>
      </c>
      <c r="AY864" s="1" t="s">
        <v>52</v>
      </c>
      <c r="AZ864" s="1" t="s">
        <v>52</v>
      </c>
    </row>
    <row r="865" spans="1:52" ht="30" customHeight="1">
      <c r="A865" s="19" t="s">
        <v>944</v>
      </c>
      <c r="B865" s="19" t="s">
        <v>945</v>
      </c>
      <c r="C865" s="19" t="s">
        <v>879</v>
      </c>
      <c r="D865" s="20">
        <v>5.93</v>
      </c>
      <c r="E865" s="22"/>
      <c r="F865" s="25"/>
      <c r="G865" s="22"/>
      <c r="H865" s="25"/>
      <c r="I865" s="22"/>
      <c r="J865" s="25"/>
      <c r="K865" s="22"/>
      <c r="L865" s="25"/>
      <c r="M865" s="19" t="s">
        <v>946</v>
      </c>
      <c r="N865" s="1" t="s">
        <v>550</v>
      </c>
      <c r="O865" s="1" t="s">
        <v>943</v>
      </c>
      <c r="P865" s="1" t="s">
        <v>64</v>
      </c>
      <c r="Q865" s="1" t="s">
        <v>65</v>
      </c>
      <c r="R865" s="1" t="s">
        <v>65</v>
      </c>
      <c r="AV865" s="1" t="s">
        <v>52</v>
      </c>
      <c r="AW865" s="1" t="s">
        <v>1939</v>
      </c>
      <c r="AX865" s="1" t="s">
        <v>52</v>
      </c>
      <c r="AY865" s="1" t="s">
        <v>52</v>
      </c>
      <c r="AZ865" s="1" t="s">
        <v>52</v>
      </c>
    </row>
    <row r="866" spans="1:52" ht="30" customHeight="1">
      <c r="A866" s="19" t="s">
        <v>889</v>
      </c>
      <c r="B866" s="19" t="s">
        <v>1014</v>
      </c>
      <c r="C866" s="19" t="s">
        <v>244</v>
      </c>
      <c r="D866" s="20">
        <v>1</v>
      </c>
      <c r="E866" s="22"/>
      <c r="F866" s="25"/>
      <c r="G866" s="22"/>
      <c r="H866" s="25"/>
      <c r="I866" s="22"/>
      <c r="J866" s="25"/>
      <c r="K866" s="22"/>
      <c r="L866" s="25"/>
      <c r="M866" s="19" t="s">
        <v>52</v>
      </c>
      <c r="N866" s="1" t="s">
        <v>550</v>
      </c>
      <c r="O866" s="1" t="s">
        <v>764</v>
      </c>
      <c r="P866" s="1" t="s">
        <v>65</v>
      </c>
      <c r="Q866" s="1" t="s">
        <v>65</v>
      </c>
      <c r="R866" s="1" t="s">
        <v>65</v>
      </c>
      <c r="S866">
        <v>1</v>
      </c>
      <c r="T866">
        <v>0</v>
      </c>
      <c r="U866">
        <v>0.01</v>
      </c>
      <c r="AV866" s="1" t="s">
        <v>52</v>
      </c>
      <c r="AW866" s="1" t="s">
        <v>1940</v>
      </c>
      <c r="AX866" s="1" t="s">
        <v>52</v>
      </c>
      <c r="AY866" s="1" t="s">
        <v>52</v>
      </c>
      <c r="AZ866" s="1" t="s">
        <v>52</v>
      </c>
    </row>
    <row r="867" spans="1:52" ht="30" customHeight="1">
      <c r="A867" s="19" t="s">
        <v>897</v>
      </c>
      <c r="B867" s="19" t="s">
        <v>52</v>
      </c>
      <c r="C867" s="19" t="s">
        <v>52</v>
      </c>
      <c r="D867" s="20"/>
      <c r="E867" s="22"/>
      <c r="F867" s="25"/>
      <c r="G867" s="22"/>
      <c r="H867" s="25"/>
      <c r="I867" s="22"/>
      <c r="J867" s="25"/>
      <c r="K867" s="22"/>
      <c r="L867" s="25"/>
      <c r="M867" s="19" t="s">
        <v>52</v>
      </c>
      <c r="N867" s="1" t="s">
        <v>80</v>
      </c>
      <c r="O867" s="1" t="s">
        <v>80</v>
      </c>
      <c r="P867" s="1" t="s">
        <v>52</v>
      </c>
      <c r="Q867" s="1" t="s">
        <v>52</v>
      </c>
      <c r="R867" s="1" t="s">
        <v>52</v>
      </c>
      <c r="AV867" s="1" t="s">
        <v>52</v>
      </c>
      <c r="AW867" s="1" t="s">
        <v>52</v>
      </c>
      <c r="AX867" s="1" t="s">
        <v>52</v>
      </c>
      <c r="AY867" s="1" t="s">
        <v>52</v>
      </c>
      <c r="AZ867" s="1" t="s">
        <v>52</v>
      </c>
    </row>
    <row r="868" spans="1:52" ht="30" customHeight="1">
      <c r="A868" s="20"/>
      <c r="B868" s="20"/>
      <c r="C868" s="20"/>
      <c r="D868" s="20"/>
      <c r="E868" s="22"/>
      <c r="F868" s="25"/>
      <c r="G868" s="22"/>
      <c r="H868" s="25"/>
      <c r="I868" s="22"/>
      <c r="J868" s="25"/>
      <c r="K868" s="22"/>
      <c r="L868" s="25"/>
      <c r="M868" s="20"/>
    </row>
    <row r="869" spans="1:52" ht="30" customHeight="1">
      <c r="A869" s="16" t="s">
        <v>1941</v>
      </c>
      <c r="B869" s="17"/>
      <c r="C869" s="17"/>
      <c r="D869" s="17"/>
      <c r="E869" s="21"/>
      <c r="F869" s="24"/>
      <c r="G869" s="21"/>
      <c r="H869" s="24"/>
      <c r="I869" s="21"/>
      <c r="J869" s="24"/>
      <c r="K869" s="21"/>
      <c r="L869" s="24"/>
      <c r="M869" s="18"/>
      <c r="N869" s="1" t="s">
        <v>614</v>
      </c>
    </row>
    <row r="870" spans="1:52" ht="30" customHeight="1">
      <c r="A870" s="19" t="s">
        <v>1245</v>
      </c>
      <c r="B870" s="19" t="s">
        <v>893</v>
      </c>
      <c r="C870" s="19" t="s">
        <v>894</v>
      </c>
      <c r="D870" s="20">
        <v>2.14</v>
      </c>
      <c r="E870" s="22"/>
      <c r="F870" s="25"/>
      <c r="G870" s="22"/>
      <c r="H870" s="25"/>
      <c r="I870" s="22"/>
      <c r="J870" s="25"/>
      <c r="K870" s="22"/>
      <c r="L870" s="25"/>
      <c r="M870" s="19" t="s">
        <v>52</v>
      </c>
      <c r="N870" s="1" t="s">
        <v>614</v>
      </c>
      <c r="O870" s="1" t="s">
        <v>1246</v>
      </c>
      <c r="P870" s="1" t="s">
        <v>65</v>
      </c>
      <c r="Q870" s="1" t="s">
        <v>65</v>
      </c>
      <c r="R870" s="1" t="s">
        <v>64</v>
      </c>
      <c r="AV870" s="1" t="s">
        <v>52</v>
      </c>
      <c r="AW870" s="1" t="s">
        <v>1942</v>
      </c>
      <c r="AX870" s="1" t="s">
        <v>52</v>
      </c>
      <c r="AY870" s="1" t="s">
        <v>52</v>
      </c>
      <c r="AZ870" s="1" t="s">
        <v>52</v>
      </c>
    </row>
    <row r="871" spans="1:52" ht="30" customHeight="1">
      <c r="A871" s="19" t="s">
        <v>956</v>
      </c>
      <c r="B871" s="19" t="s">
        <v>893</v>
      </c>
      <c r="C871" s="19" t="s">
        <v>894</v>
      </c>
      <c r="D871" s="20">
        <v>1.43</v>
      </c>
      <c r="E871" s="22"/>
      <c r="F871" s="25"/>
      <c r="G871" s="22"/>
      <c r="H871" s="25"/>
      <c r="I871" s="22"/>
      <c r="J871" s="25"/>
      <c r="K871" s="22"/>
      <c r="L871" s="25"/>
      <c r="M871" s="19" t="s">
        <v>52</v>
      </c>
      <c r="N871" s="1" t="s">
        <v>614</v>
      </c>
      <c r="O871" s="1" t="s">
        <v>957</v>
      </c>
      <c r="P871" s="1" t="s">
        <v>65</v>
      </c>
      <c r="Q871" s="1" t="s">
        <v>65</v>
      </c>
      <c r="R871" s="1" t="s">
        <v>64</v>
      </c>
      <c r="AV871" s="1" t="s">
        <v>52</v>
      </c>
      <c r="AW871" s="1" t="s">
        <v>1943</v>
      </c>
      <c r="AX871" s="1" t="s">
        <v>52</v>
      </c>
      <c r="AY871" s="1" t="s">
        <v>52</v>
      </c>
      <c r="AZ871" s="1" t="s">
        <v>52</v>
      </c>
    </row>
    <row r="872" spans="1:52" ht="30" customHeight="1">
      <c r="A872" s="19" t="s">
        <v>1944</v>
      </c>
      <c r="B872" s="19" t="s">
        <v>1945</v>
      </c>
      <c r="C872" s="19" t="s">
        <v>778</v>
      </c>
      <c r="D872" s="20">
        <v>2</v>
      </c>
      <c r="E872" s="22"/>
      <c r="F872" s="25"/>
      <c r="G872" s="22"/>
      <c r="H872" s="25"/>
      <c r="I872" s="22"/>
      <c r="J872" s="25"/>
      <c r="K872" s="22"/>
      <c r="L872" s="25"/>
      <c r="M872" s="19" t="s">
        <v>52</v>
      </c>
      <c r="N872" s="1" t="s">
        <v>614</v>
      </c>
      <c r="O872" s="1" t="s">
        <v>1946</v>
      </c>
      <c r="P872" s="1" t="s">
        <v>65</v>
      </c>
      <c r="Q872" s="1" t="s">
        <v>65</v>
      </c>
      <c r="R872" s="1" t="s">
        <v>64</v>
      </c>
      <c r="AV872" s="1" t="s">
        <v>52</v>
      </c>
      <c r="AW872" s="1" t="s">
        <v>1947</v>
      </c>
      <c r="AX872" s="1" t="s">
        <v>52</v>
      </c>
      <c r="AY872" s="1" t="s">
        <v>52</v>
      </c>
      <c r="AZ872" s="1" t="s">
        <v>52</v>
      </c>
    </row>
    <row r="873" spans="1:52" ht="30" customHeight="1">
      <c r="A873" s="19" t="s">
        <v>897</v>
      </c>
      <c r="B873" s="19" t="s">
        <v>52</v>
      </c>
      <c r="C873" s="19" t="s">
        <v>52</v>
      </c>
      <c r="D873" s="20"/>
      <c r="E873" s="22"/>
      <c r="F873" s="25"/>
      <c r="G873" s="22"/>
      <c r="H873" s="25"/>
      <c r="I873" s="22"/>
      <c r="J873" s="25"/>
      <c r="K873" s="22"/>
      <c r="L873" s="25"/>
      <c r="M873" s="19" t="s">
        <v>52</v>
      </c>
      <c r="N873" s="1" t="s">
        <v>80</v>
      </c>
      <c r="O873" s="1" t="s">
        <v>80</v>
      </c>
      <c r="P873" s="1" t="s">
        <v>52</v>
      </c>
      <c r="Q873" s="1" t="s">
        <v>52</v>
      </c>
      <c r="R873" s="1" t="s">
        <v>52</v>
      </c>
      <c r="AV873" s="1" t="s">
        <v>52</v>
      </c>
      <c r="AW873" s="1" t="s">
        <v>52</v>
      </c>
      <c r="AX873" s="1" t="s">
        <v>52</v>
      </c>
      <c r="AY873" s="1" t="s">
        <v>52</v>
      </c>
      <c r="AZ873" s="1" t="s">
        <v>52</v>
      </c>
    </row>
    <row r="874" spans="1:52" ht="30" customHeight="1">
      <c r="A874" s="20"/>
      <c r="B874" s="20"/>
      <c r="C874" s="20"/>
      <c r="D874" s="20"/>
      <c r="E874" s="22"/>
      <c r="F874" s="25"/>
      <c r="G874" s="22"/>
      <c r="H874" s="25"/>
      <c r="I874" s="22"/>
      <c r="J874" s="25"/>
      <c r="K874" s="22"/>
      <c r="L874" s="25"/>
      <c r="M874" s="20"/>
    </row>
    <row r="875" spans="1:52" ht="30" customHeight="1">
      <c r="A875" s="16" t="s">
        <v>1948</v>
      </c>
      <c r="B875" s="17"/>
      <c r="C875" s="17"/>
      <c r="D875" s="17"/>
      <c r="E875" s="21"/>
      <c r="F875" s="24"/>
      <c r="G875" s="21"/>
      <c r="H875" s="24"/>
      <c r="I875" s="21"/>
      <c r="J875" s="24"/>
      <c r="K875" s="21"/>
      <c r="L875" s="24"/>
      <c r="M875" s="18"/>
      <c r="N875" s="1" t="s">
        <v>554</v>
      </c>
    </row>
    <row r="876" spans="1:52" ht="30" customHeight="1">
      <c r="A876" s="19" t="s">
        <v>1370</v>
      </c>
      <c r="B876" s="19" t="s">
        <v>893</v>
      </c>
      <c r="C876" s="19" t="s">
        <v>894</v>
      </c>
      <c r="D876" s="20">
        <v>1.7999999999999999E-2</v>
      </c>
      <c r="E876" s="22"/>
      <c r="F876" s="25"/>
      <c r="G876" s="22"/>
      <c r="H876" s="25"/>
      <c r="I876" s="22"/>
      <c r="J876" s="25"/>
      <c r="K876" s="22"/>
      <c r="L876" s="25"/>
      <c r="M876" s="19" t="s">
        <v>52</v>
      </c>
      <c r="N876" s="1" t="s">
        <v>554</v>
      </c>
      <c r="O876" s="1" t="s">
        <v>1371</v>
      </c>
      <c r="P876" s="1" t="s">
        <v>65</v>
      </c>
      <c r="Q876" s="1" t="s">
        <v>65</v>
      </c>
      <c r="R876" s="1" t="s">
        <v>64</v>
      </c>
      <c r="V876">
        <v>1</v>
      </c>
      <c r="AV876" s="1" t="s">
        <v>52</v>
      </c>
      <c r="AW876" s="1" t="s">
        <v>1949</v>
      </c>
      <c r="AX876" s="1" t="s">
        <v>52</v>
      </c>
      <c r="AY876" s="1" t="s">
        <v>52</v>
      </c>
      <c r="AZ876" s="1" t="s">
        <v>52</v>
      </c>
    </row>
    <row r="877" spans="1:52" ht="30" customHeight="1">
      <c r="A877" s="19" t="s">
        <v>956</v>
      </c>
      <c r="B877" s="19" t="s">
        <v>893</v>
      </c>
      <c r="C877" s="19" t="s">
        <v>894</v>
      </c>
      <c r="D877" s="20">
        <v>1.2E-2</v>
      </c>
      <c r="E877" s="22"/>
      <c r="F877" s="25"/>
      <c r="G877" s="22"/>
      <c r="H877" s="25"/>
      <c r="I877" s="22"/>
      <c r="J877" s="25"/>
      <c r="K877" s="22"/>
      <c r="L877" s="25"/>
      <c r="M877" s="19" t="s">
        <v>52</v>
      </c>
      <c r="N877" s="1" t="s">
        <v>554</v>
      </c>
      <c r="O877" s="1" t="s">
        <v>957</v>
      </c>
      <c r="P877" s="1" t="s">
        <v>65</v>
      </c>
      <c r="Q877" s="1" t="s">
        <v>65</v>
      </c>
      <c r="R877" s="1" t="s">
        <v>64</v>
      </c>
      <c r="V877">
        <v>1</v>
      </c>
      <c r="AV877" s="1" t="s">
        <v>52</v>
      </c>
      <c r="AW877" s="1" t="s">
        <v>1950</v>
      </c>
      <c r="AX877" s="1" t="s">
        <v>52</v>
      </c>
      <c r="AY877" s="1" t="s">
        <v>52</v>
      </c>
      <c r="AZ877" s="1" t="s">
        <v>52</v>
      </c>
    </row>
    <row r="878" spans="1:52" ht="30" customHeight="1">
      <c r="A878" s="19" t="s">
        <v>997</v>
      </c>
      <c r="B878" s="19" t="s">
        <v>998</v>
      </c>
      <c r="C878" s="19" t="s">
        <v>244</v>
      </c>
      <c r="D878" s="20">
        <v>1</v>
      </c>
      <c r="E878" s="22"/>
      <c r="F878" s="25"/>
      <c r="G878" s="22"/>
      <c r="H878" s="25"/>
      <c r="I878" s="22"/>
      <c r="J878" s="25"/>
      <c r="K878" s="22"/>
      <c r="L878" s="25"/>
      <c r="M878" s="19" t="s">
        <v>52</v>
      </c>
      <c r="N878" s="1" t="s">
        <v>554</v>
      </c>
      <c r="O878" s="1" t="s">
        <v>764</v>
      </c>
      <c r="P878" s="1" t="s">
        <v>65</v>
      </c>
      <c r="Q878" s="1" t="s">
        <v>65</v>
      </c>
      <c r="R878" s="1" t="s">
        <v>65</v>
      </c>
      <c r="S878">
        <v>1</v>
      </c>
      <c r="T878">
        <v>2</v>
      </c>
      <c r="U878">
        <v>0.02</v>
      </c>
      <c r="AV878" s="1" t="s">
        <v>52</v>
      </c>
      <c r="AW878" s="1" t="s">
        <v>1951</v>
      </c>
      <c r="AX878" s="1" t="s">
        <v>52</v>
      </c>
      <c r="AY878" s="1" t="s">
        <v>52</v>
      </c>
      <c r="AZ878" s="1" t="s">
        <v>52</v>
      </c>
    </row>
    <row r="879" spans="1:52" ht="30" customHeight="1">
      <c r="A879" s="19" t="s">
        <v>897</v>
      </c>
      <c r="B879" s="19" t="s">
        <v>52</v>
      </c>
      <c r="C879" s="19" t="s">
        <v>52</v>
      </c>
      <c r="D879" s="20"/>
      <c r="E879" s="22"/>
      <c r="F879" s="25"/>
      <c r="G879" s="22"/>
      <c r="H879" s="25"/>
      <c r="I879" s="22"/>
      <c r="J879" s="25"/>
      <c r="K879" s="22"/>
      <c r="L879" s="25"/>
      <c r="M879" s="19" t="s">
        <v>52</v>
      </c>
      <c r="N879" s="1" t="s">
        <v>80</v>
      </c>
      <c r="O879" s="1" t="s">
        <v>80</v>
      </c>
      <c r="P879" s="1" t="s">
        <v>52</v>
      </c>
      <c r="Q879" s="1" t="s">
        <v>52</v>
      </c>
      <c r="R879" s="1" t="s">
        <v>52</v>
      </c>
      <c r="AV879" s="1" t="s">
        <v>52</v>
      </c>
      <c r="AW879" s="1" t="s">
        <v>52</v>
      </c>
      <c r="AX879" s="1" t="s">
        <v>52</v>
      </c>
      <c r="AY879" s="1" t="s">
        <v>52</v>
      </c>
      <c r="AZ879" s="1" t="s">
        <v>52</v>
      </c>
    </row>
    <row r="880" spans="1:52" ht="30" customHeight="1">
      <c r="A880" s="20"/>
      <c r="B880" s="20"/>
      <c r="C880" s="20"/>
      <c r="D880" s="20"/>
      <c r="E880" s="22"/>
      <c r="F880" s="25"/>
      <c r="G880" s="22"/>
      <c r="H880" s="25"/>
      <c r="I880" s="22"/>
      <c r="J880" s="25"/>
      <c r="K880" s="22"/>
      <c r="L880" s="25"/>
      <c r="M880" s="20"/>
    </row>
    <row r="881" spans="1:52" ht="30" customHeight="1">
      <c r="A881" s="16" t="s">
        <v>1952</v>
      </c>
      <c r="B881" s="17"/>
      <c r="C881" s="17"/>
      <c r="D881" s="17"/>
      <c r="E881" s="21"/>
      <c r="F881" s="24"/>
      <c r="G881" s="21"/>
      <c r="H881" s="24"/>
      <c r="I881" s="21"/>
      <c r="J881" s="24"/>
      <c r="K881" s="21"/>
      <c r="L881" s="24"/>
      <c r="M881" s="18"/>
      <c r="N881" s="1" t="s">
        <v>559</v>
      </c>
    </row>
    <row r="882" spans="1:52" ht="30" customHeight="1">
      <c r="A882" s="19" t="s">
        <v>1124</v>
      </c>
      <c r="B882" s="19" t="s">
        <v>893</v>
      </c>
      <c r="C882" s="19" t="s">
        <v>894</v>
      </c>
      <c r="D882" s="20">
        <v>0.38</v>
      </c>
      <c r="E882" s="22"/>
      <c r="F882" s="25"/>
      <c r="G882" s="22"/>
      <c r="H882" s="25"/>
      <c r="I882" s="22"/>
      <c r="J882" s="25"/>
      <c r="K882" s="22"/>
      <c r="L882" s="25"/>
      <c r="M882" s="19" t="s">
        <v>52</v>
      </c>
      <c r="N882" s="1" t="s">
        <v>559</v>
      </c>
      <c r="O882" s="1" t="s">
        <v>1125</v>
      </c>
      <c r="P882" s="1" t="s">
        <v>65</v>
      </c>
      <c r="Q882" s="1" t="s">
        <v>65</v>
      </c>
      <c r="R882" s="1" t="s">
        <v>64</v>
      </c>
      <c r="V882">
        <v>1</v>
      </c>
      <c r="AV882" s="1" t="s">
        <v>52</v>
      </c>
      <c r="AW882" s="1" t="s">
        <v>1953</v>
      </c>
      <c r="AX882" s="1" t="s">
        <v>52</v>
      </c>
      <c r="AY882" s="1" t="s">
        <v>52</v>
      </c>
      <c r="AZ882" s="1" t="s">
        <v>52</v>
      </c>
    </row>
    <row r="883" spans="1:52" ht="30" customHeight="1">
      <c r="A883" s="19" t="s">
        <v>956</v>
      </c>
      <c r="B883" s="19" t="s">
        <v>893</v>
      </c>
      <c r="C883" s="19" t="s">
        <v>894</v>
      </c>
      <c r="D883" s="20">
        <v>0.252</v>
      </c>
      <c r="E883" s="22"/>
      <c r="F883" s="25"/>
      <c r="G883" s="22"/>
      <c r="H883" s="25"/>
      <c r="I883" s="22"/>
      <c r="J883" s="25"/>
      <c r="K883" s="22"/>
      <c r="L883" s="25"/>
      <c r="M883" s="19" t="s">
        <v>52</v>
      </c>
      <c r="N883" s="1" t="s">
        <v>559</v>
      </c>
      <c r="O883" s="1" t="s">
        <v>957</v>
      </c>
      <c r="P883" s="1" t="s">
        <v>65</v>
      </c>
      <c r="Q883" s="1" t="s">
        <v>65</v>
      </c>
      <c r="R883" s="1" t="s">
        <v>64</v>
      </c>
      <c r="V883">
        <v>1</v>
      </c>
      <c r="AV883" s="1" t="s">
        <v>52</v>
      </c>
      <c r="AW883" s="1" t="s">
        <v>1954</v>
      </c>
      <c r="AX883" s="1" t="s">
        <v>52</v>
      </c>
      <c r="AY883" s="1" t="s">
        <v>52</v>
      </c>
      <c r="AZ883" s="1" t="s">
        <v>52</v>
      </c>
    </row>
    <row r="884" spans="1:52" ht="30" customHeight="1">
      <c r="A884" s="19" t="s">
        <v>997</v>
      </c>
      <c r="B884" s="19" t="s">
        <v>998</v>
      </c>
      <c r="C884" s="19" t="s">
        <v>244</v>
      </c>
      <c r="D884" s="20">
        <v>1</v>
      </c>
      <c r="E884" s="22"/>
      <c r="F884" s="25"/>
      <c r="G884" s="22"/>
      <c r="H884" s="25"/>
      <c r="I884" s="22"/>
      <c r="J884" s="25"/>
      <c r="K884" s="22"/>
      <c r="L884" s="25"/>
      <c r="M884" s="19" t="s">
        <v>52</v>
      </c>
      <c r="N884" s="1" t="s">
        <v>559</v>
      </c>
      <c r="O884" s="1" t="s">
        <v>764</v>
      </c>
      <c r="P884" s="1" t="s">
        <v>65</v>
      </c>
      <c r="Q884" s="1" t="s">
        <v>65</v>
      </c>
      <c r="R884" s="1" t="s">
        <v>65</v>
      </c>
      <c r="S884">
        <v>1</v>
      </c>
      <c r="T884">
        <v>2</v>
      </c>
      <c r="U884">
        <v>0.02</v>
      </c>
      <c r="AV884" s="1" t="s">
        <v>52</v>
      </c>
      <c r="AW884" s="1" t="s">
        <v>1955</v>
      </c>
      <c r="AX884" s="1" t="s">
        <v>52</v>
      </c>
      <c r="AY884" s="1" t="s">
        <v>52</v>
      </c>
      <c r="AZ884" s="1" t="s">
        <v>52</v>
      </c>
    </row>
    <row r="885" spans="1:52" ht="30" customHeight="1">
      <c r="A885" s="19" t="s">
        <v>897</v>
      </c>
      <c r="B885" s="19" t="s">
        <v>52</v>
      </c>
      <c r="C885" s="19" t="s">
        <v>52</v>
      </c>
      <c r="D885" s="20"/>
      <c r="E885" s="22"/>
      <c r="F885" s="25"/>
      <c r="G885" s="22"/>
      <c r="H885" s="25"/>
      <c r="I885" s="22"/>
      <c r="J885" s="25"/>
      <c r="K885" s="22"/>
      <c r="L885" s="25"/>
      <c r="M885" s="19" t="s">
        <v>52</v>
      </c>
      <c r="N885" s="1" t="s">
        <v>80</v>
      </c>
      <c r="O885" s="1" t="s">
        <v>80</v>
      </c>
      <c r="P885" s="1" t="s">
        <v>52</v>
      </c>
      <c r="Q885" s="1" t="s">
        <v>52</v>
      </c>
      <c r="R885" s="1" t="s">
        <v>52</v>
      </c>
      <c r="AV885" s="1" t="s">
        <v>52</v>
      </c>
      <c r="AW885" s="1" t="s">
        <v>52</v>
      </c>
      <c r="AX885" s="1" t="s">
        <v>52</v>
      </c>
      <c r="AY885" s="1" t="s">
        <v>52</v>
      </c>
      <c r="AZ885" s="1" t="s">
        <v>52</v>
      </c>
    </row>
    <row r="886" spans="1:52" ht="30" customHeight="1">
      <c r="A886" s="20"/>
      <c r="B886" s="20"/>
      <c r="C886" s="20"/>
      <c r="D886" s="20"/>
      <c r="E886" s="22"/>
      <c r="F886" s="25"/>
      <c r="G886" s="22"/>
      <c r="H886" s="25"/>
      <c r="I886" s="22"/>
      <c r="J886" s="25"/>
      <c r="K886" s="22"/>
      <c r="L886" s="25"/>
      <c r="M886" s="20"/>
    </row>
    <row r="887" spans="1:52" ht="30" customHeight="1">
      <c r="A887" s="16" t="s">
        <v>1956</v>
      </c>
      <c r="B887" s="17"/>
      <c r="C887" s="17"/>
      <c r="D887" s="17"/>
      <c r="E887" s="21"/>
      <c r="F887" s="24"/>
      <c r="G887" s="21"/>
      <c r="H887" s="24"/>
      <c r="I887" s="21"/>
      <c r="J887" s="24"/>
      <c r="K887" s="21"/>
      <c r="L887" s="24"/>
      <c r="M887" s="18"/>
      <c r="N887" s="1" t="s">
        <v>568</v>
      </c>
    </row>
    <row r="888" spans="1:52" ht="30" customHeight="1">
      <c r="A888" s="19" t="s">
        <v>1841</v>
      </c>
      <c r="B888" s="19" t="s">
        <v>893</v>
      </c>
      <c r="C888" s="19" t="s">
        <v>894</v>
      </c>
      <c r="D888" s="20">
        <v>8.0000000000000002E-3</v>
      </c>
      <c r="E888" s="22"/>
      <c r="F888" s="25"/>
      <c r="G888" s="22"/>
      <c r="H888" s="25"/>
      <c r="I888" s="22"/>
      <c r="J888" s="25"/>
      <c r="K888" s="22"/>
      <c r="L888" s="25"/>
      <c r="M888" s="19" t="s">
        <v>52</v>
      </c>
      <c r="N888" s="1" t="s">
        <v>568</v>
      </c>
      <c r="O888" s="1" t="s">
        <v>1842</v>
      </c>
      <c r="P888" s="1" t="s">
        <v>65</v>
      </c>
      <c r="Q888" s="1" t="s">
        <v>65</v>
      </c>
      <c r="R888" s="1" t="s">
        <v>64</v>
      </c>
      <c r="AV888" s="1" t="s">
        <v>52</v>
      </c>
      <c r="AW888" s="1" t="s">
        <v>1957</v>
      </c>
      <c r="AX888" s="1" t="s">
        <v>52</v>
      </c>
      <c r="AY888" s="1" t="s">
        <v>52</v>
      </c>
      <c r="AZ888" s="1" t="s">
        <v>52</v>
      </c>
    </row>
    <row r="889" spans="1:52" ht="30" customHeight="1">
      <c r="A889" s="19" t="s">
        <v>956</v>
      </c>
      <c r="B889" s="19" t="s">
        <v>893</v>
      </c>
      <c r="C889" s="19" t="s">
        <v>894</v>
      </c>
      <c r="D889" s="20">
        <v>5.0000000000000001E-3</v>
      </c>
      <c r="E889" s="22"/>
      <c r="F889" s="25"/>
      <c r="G889" s="22"/>
      <c r="H889" s="25"/>
      <c r="I889" s="22"/>
      <c r="J889" s="25"/>
      <c r="K889" s="22"/>
      <c r="L889" s="25"/>
      <c r="M889" s="19" t="s">
        <v>52</v>
      </c>
      <c r="N889" s="1" t="s">
        <v>568</v>
      </c>
      <c r="O889" s="1" t="s">
        <v>957</v>
      </c>
      <c r="P889" s="1" t="s">
        <v>65</v>
      </c>
      <c r="Q889" s="1" t="s">
        <v>65</v>
      </c>
      <c r="R889" s="1" t="s">
        <v>64</v>
      </c>
      <c r="AV889" s="1" t="s">
        <v>52</v>
      </c>
      <c r="AW889" s="1" t="s">
        <v>1958</v>
      </c>
      <c r="AX889" s="1" t="s">
        <v>52</v>
      </c>
      <c r="AY889" s="1" t="s">
        <v>52</v>
      </c>
      <c r="AZ889" s="1" t="s">
        <v>52</v>
      </c>
    </row>
    <row r="890" spans="1:52" ht="30" customHeight="1">
      <c r="A890" s="19" t="s">
        <v>897</v>
      </c>
      <c r="B890" s="19" t="s">
        <v>52</v>
      </c>
      <c r="C890" s="19" t="s">
        <v>52</v>
      </c>
      <c r="D890" s="20"/>
      <c r="E890" s="22"/>
      <c r="F890" s="25"/>
      <c r="G890" s="22"/>
      <c r="H890" s="25"/>
      <c r="I890" s="22"/>
      <c r="J890" s="25"/>
      <c r="K890" s="22"/>
      <c r="L890" s="25"/>
      <c r="M890" s="19" t="s">
        <v>52</v>
      </c>
      <c r="N890" s="1" t="s">
        <v>80</v>
      </c>
      <c r="O890" s="1" t="s">
        <v>80</v>
      </c>
      <c r="P890" s="1" t="s">
        <v>52</v>
      </c>
      <c r="Q890" s="1" t="s">
        <v>52</v>
      </c>
      <c r="R890" s="1" t="s">
        <v>52</v>
      </c>
      <c r="AV890" s="1" t="s">
        <v>52</v>
      </c>
      <c r="AW890" s="1" t="s">
        <v>52</v>
      </c>
      <c r="AX890" s="1" t="s">
        <v>52</v>
      </c>
      <c r="AY890" s="1" t="s">
        <v>52</v>
      </c>
      <c r="AZ890" s="1" t="s">
        <v>52</v>
      </c>
    </row>
    <row r="891" spans="1:52" ht="30" customHeight="1">
      <c r="A891" s="20"/>
      <c r="B891" s="20"/>
      <c r="C891" s="20"/>
      <c r="D891" s="20"/>
      <c r="E891" s="22"/>
      <c r="F891" s="25"/>
      <c r="G891" s="22"/>
      <c r="H891" s="25"/>
      <c r="I891" s="22"/>
      <c r="J891" s="25"/>
      <c r="K891" s="22"/>
      <c r="L891" s="25"/>
      <c r="M891" s="20"/>
    </row>
    <row r="892" spans="1:52" ht="30" customHeight="1">
      <c r="A892" s="16" t="s">
        <v>1959</v>
      </c>
      <c r="B892" s="17"/>
      <c r="C892" s="17"/>
      <c r="D892" s="17"/>
      <c r="E892" s="21"/>
      <c r="F892" s="24"/>
      <c r="G892" s="21"/>
      <c r="H892" s="24"/>
      <c r="I892" s="21"/>
      <c r="J892" s="24"/>
      <c r="K892" s="21"/>
      <c r="L892" s="24"/>
      <c r="M892" s="18"/>
      <c r="N892" s="1" t="s">
        <v>572</v>
      </c>
    </row>
    <row r="893" spans="1:52" ht="30" customHeight="1">
      <c r="A893" s="19" t="s">
        <v>1841</v>
      </c>
      <c r="B893" s="19" t="s">
        <v>893</v>
      </c>
      <c r="C893" s="19" t="s">
        <v>894</v>
      </c>
      <c r="D893" s="20">
        <v>0.01</v>
      </c>
      <c r="E893" s="22"/>
      <c r="F893" s="25"/>
      <c r="G893" s="22"/>
      <c r="H893" s="25"/>
      <c r="I893" s="22"/>
      <c r="J893" s="25"/>
      <c r="K893" s="22"/>
      <c r="L893" s="25"/>
      <c r="M893" s="19" t="s">
        <v>52</v>
      </c>
      <c r="N893" s="1" t="s">
        <v>572</v>
      </c>
      <c r="O893" s="1" t="s">
        <v>1842</v>
      </c>
      <c r="P893" s="1" t="s">
        <v>65</v>
      </c>
      <c r="Q893" s="1" t="s">
        <v>65</v>
      </c>
      <c r="R893" s="1" t="s">
        <v>64</v>
      </c>
      <c r="AV893" s="1" t="s">
        <v>52</v>
      </c>
      <c r="AW893" s="1" t="s">
        <v>1960</v>
      </c>
      <c r="AX893" s="1" t="s">
        <v>52</v>
      </c>
      <c r="AY893" s="1" t="s">
        <v>52</v>
      </c>
      <c r="AZ893" s="1" t="s">
        <v>52</v>
      </c>
    </row>
    <row r="894" spans="1:52" ht="30" customHeight="1">
      <c r="A894" s="19" t="s">
        <v>956</v>
      </c>
      <c r="B894" s="19" t="s">
        <v>893</v>
      </c>
      <c r="C894" s="19" t="s">
        <v>894</v>
      </c>
      <c r="D894" s="20">
        <v>7.0000000000000001E-3</v>
      </c>
      <c r="E894" s="22"/>
      <c r="F894" s="25"/>
      <c r="G894" s="22"/>
      <c r="H894" s="25"/>
      <c r="I894" s="22"/>
      <c r="J894" s="25"/>
      <c r="K894" s="22"/>
      <c r="L894" s="25"/>
      <c r="M894" s="19" t="s">
        <v>52</v>
      </c>
      <c r="N894" s="1" t="s">
        <v>572</v>
      </c>
      <c r="O894" s="1" t="s">
        <v>957</v>
      </c>
      <c r="P894" s="1" t="s">
        <v>65</v>
      </c>
      <c r="Q894" s="1" t="s">
        <v>65</v>
      </c>
      <c r="R894" s="1" t="s">
        <v>64</v>
      </c>
      <c r="AV894" s="1" t="s">
        <v>52</v>
      </c>
      <c r="AW894" s="1" t="s">
        <v>1961</v>
      </c>
      <c r="AX894" s="1" t="s">
        <v>52</v>
      </c>
      <c r="AY894" s="1" t="s">
        <v>52</v>
      </c>
      <c r="AZ894" s="1" t="s">
        <v>52</v>
      </c>
    </row>
    <row r="895" spans="1:52" ht="30" customHeight="1">
      <c r="A895" s="19" t="s">
        <v>897</v>
      </c>
      <c r="B895" s="19" t="s">
        <v>52</v>
      </c>
      <c r="C895" s="19" t="s">
        <v>52</v>
      </c>
      <c r="D895" s="20"/>
      <c r="E895" s="22"/>
      <c r="F895" s="25"/>
      <c r="G895" s="22"/>
      <c r="H895" s="25"/>
      <c r="I895" s="22"/>
      <c r="J895" s="25"/>
      <c r="K895" s="22"/>
      <c r="L895" s="25"/>
      <c r="M895" s="19" t="s">
        <v>52</v>
      </c>
      <c r="N895" s="1" t="s">
        <v>80</v>
      </c>
      <c r="O895" s="1" t="s">
        <v>80</v>
      </c>
      <c r="P895" s="1" t="s">
        <v>52</v>
      </c>
      <c r="Q895" s="1" t="s">
        <v>52</v>
      </c>
      <c r="R895" s="1" t="s">
        <v>52</v>
      </c>
      <c r="AV895" s="1" t="s">
        <v>52</v>
      </c>
      <c r="AW895" s="1" t="s">
        <v>52</v>
      </c>
      <c r="AX895" s="1" t="s">
        <v>52</v>
      </c>
      <c r="AY895" s="1" t="s">
        <v>52</v>
      </c>
      <c r="AZ895" s="1" t="s">
        <v>52</v>
      </c>
    </row>
    <row r="896" spans="1:52" ht="30" customHeight="1">
      <c r="A896" s="20"/>
      <c r="B896" s="20"/>
      <c r="C896" s="20"/>
      <c r="D896" s="20"/>
      <c r="E896" s="22"/>
      <c r="F896" s="25"/>
      <c r="G896" s="22"/>
      <c r="H896" s="25"/>
      <c r="I896" s="22"/>
      <c r="J896" s="25"/>
      <c r="K896" s="22"/>
      <c r="L896" s="25"/>
      <c r="M896" s="20"/>
    </row>
    <row r="897" spans="1:52" ht="30" customHeight="1">
      <c r="A897" s="16" t="s">
        <v>1962</v>
      </c>
      <c r="B897" s="17"/>
      <c r="C897" s="17"/>
      <c r="D897" s="17"/>
      <c r="E897" s="21"/>
      <c r="F897" s="24"/>
      <c r="G897" s="21"/>
      <c r="H897" s="24"/>
      <c r="I897" s="21"/>
      <c r="J897" s="24"/>
      <c r="K897" s="21"/>
      <c r="L897" s="24"/>
      <c r="M897" s="18"/>
      <c r="N897" s="1" t="s">
        <v>1963</v>
      </c>
    </row>
    <row r="898" spans="1:52" ht="30" customHeight="1">
      <c r="A898" s="19" t="s">
        <v>1370</v>
      </c>
      <c r="B898" s="19" t="s">
        <v>893</v>
      </c>
      <c r="C898" s="19" t="s">
        <v>894</v>
      </c>
      <c r="D898" s="20">
        <v>6.0000000000000001E-3</v>
      </c>
      <c r="E898" s="22"/>
      <c r="F898" s="25"/>
      <c r="G898" s="22"/>
      <c r="H898" s="25"/>
      <c r="I898" s="22"/>
      <c r="J898" s="25"/>
      <c r="K898" s="22"/>
      <c r="L898" s="25"/>
      <c r="M898" s="19" t="s">
        <v>52</v>
      </c>
      <c r="N898" s="1" t="s">
        <v>1963</v>
      </c>
      <c r="O898" s="1" t="s">
        <v>1371</v>
      </c>
      <c r="P898" s="1" t="s">
        <v>65</v>
      </c>
      <c r="Q898" s="1" t="s">
        <v>65</v>
      </c>
      <c r="R898" s="1" t="s">
        <v>64</v>
      </c>
      <c r="AV898" s="1" t="s">
        <v>52</v>
      </c>
      <c r="AW898" s="1" t="s">
        <v>1966</v>
      </c>
      <c r="AX898" s="1" t="s">
        <v>52</v>
      </c>
      <c r="AY898" s="1" t="s">
        <v>52</v>
      </c>
      <c r="AZ898" s="1" t="s">
        <v>52</v>
      </c>
    </row>
    <row r="899" spans="1:52" ht="30" customHeight="1">
      <c r="A899" s="19" t="s">
        <v>956</v>
      </c>
      <c r="B899" s="19" t="s">
        <v>893</v>
      </c>
      <c r="C899" s="19" t="s">
        <v>894</v>
      </c>
      <c r="D899" s="20">
        <v>4.0000000000000001E-3</v>
      </c>
      <c r="E899" s="22"/>
      <c r="F899" s="25"/>
      <c r="G899" s="22"/>
      <c r="H899" s="25"/>
      <c r="I899" s="22"/>
      <c r="J899" s="25"/>
      <c r="K899" s="22"/>
      <c r="L899" s="25"/>
      <c r="M899" s="19" t="s">
        <v>52</v>
      </c>
      <c r="N899" s="1" t="s">
        <v>1963</v>
      </c>
      <c r="O899" s="1" t="s">
        <v>957</v>
      </c>
      <c r="P899" s="1" t="s">
        <v>65</v>
      </c>
      <c r="Q899" s="1" t="s">
        <v>65</v>
      </c>
      <c r="R899" s="1" t="s">
        <v>64</v>
      </c>
      <c r="AV899" s="1" t="s">
        <v>52</v>
      </c>
      <c r="AW899" s="1" t="s">
        <v>1967</v>
      </c>
      <c r="AX899" s="1" t="s">
        <v>52</v>
      </c>
      <c r="AY899" s="1" t="s">
        <v>52</v>
      </c>
      <c r="AZ899" s="1" t="s">
        <v>52</v>
      </c>
    </row>
    <row r="900" spans="1:52" ht="30" customHeight="1">
      <c r="A900" s="19" t="s">
        <v>897</v>
      </c>
      <c r="B900" s="19" t="s">
        <v>52</v>
      </c>
      <c r="C900" s="19" t="s">
        <v>52</v>
      </c>
      <c r="D900" s="20"/>
      <c r="E900" s="22"/>
      <c r="F900" s="25"/>
      <c r="G900" s="22"/>
      <c r="H900" s="25"/>
      <c r="I900" s="22"/>
      <c r="J900" s="25"/>
      <c r="K900" s="22"/>
      <c r="L900" s="25"/>
      <c r="M900" s="19" t="s">
        <v>52</v>
      </c>
      <c r="N900" s="1" t="s">
        <v>80</v>
      </c>
      <c r="O900" s="1" t="s">
        <v>80</v>
      </c>
      <c r="P900" s="1" t="s">
        <v>52</v>
      </c>
      <c r="Q900" s="1" t="s">
        <v>52</v>
      </c>
      <c r="R900" s="1" t="s">
        <v>52</v>
      </c>
      <c r="AV900" s="1" t="s">
        <v>52</v>
      </c>
      <c r="AW900" s="1" t="s">
        <v>52</v>
      </c>
      <c r="AX900" s="1" t="s">
        <v>52</v>
      </c>
      <c r="AY900" s="1" t="s">
        <v>52</v>
      </c>
      <c r="AZ900" s="1" t="s">
        <v>52</v>
      </c>
    </row>
    <row r="901" spans="1:52" ht="30" customHeight="1">
      <c r="A901" s="20"/>
      <c r="B901" s="20"/>
      <c r="C901" s="20"/>
      <c r="D901" s="20"/>
      <c r="E901" s="22"/>
      <c r="F901" s="25"/>
      <c r="G901" s="22"/>
      <c r="H901" s="25"/>
      <c r="I901" s="22"/>
      <c r="J901" s="25"/>
      <c r="K901" s="22"/>
      <c r="L901" s="25"/>
      <c r="M901" s="20"/>
    </row>
    <row r="902" spans="1:52" ht="30" customHeight="1">
      <c r="A902" s="16" t="s">
        <v>1968</v>
      </c>
      <c r="B902" s="17"/>
      <c r="C902" s="17"/>
      <c r="D902" s="17"/>
      <c r="E902" s="21"/>
      <c r="F902" s="24"/>
      <c r="G902" s="21"/>
      <c r="H902" s="24"/>
      <c r="I902" s="21"/>
      <c r="J902" s="24"/>
      <c r="K902" s="21"/>
      <c r="L902" s="24"/>
      <c r="M902" s="18"/>
      <c r="N902" s="1" t="s">
        <v>576</v>
      </c>
    </row>
    <row r="903" spans="1:52" ht="30" customHeight="1">
      <c r="A903" s="19" t="s">
        <v>1964</v>
      </c>
      <c r="B903" s="19" t="s">
        <v>52</v>
      </c>
      <c r="C903" s="19" t="s">
        <v>69</v>
      </c>
      <c r="D903" s="20">
        <v>1</v>
      </c>
      <c r="E903" s="22"/>
      <c r="F903" s="25"/>
      <c r="G903" s="22"/>
      <c r="H903" s="25"/>
      <c r="I903" s="22"/>
      <c r="J903" s="25"/>
      <c r="K903" s="22"/>
      <c r="L903" s="25"/>
      <c r="M903" s="19" t="s">
        <v>1965</v>
      </c>
      <c r="N903" s="1" t="s">
        <v>576</v>
      </c>
      <c r="O903" s="1" t="s">
        <v>1963</v>
      </c>
      <c r="P903" s="1" t="s">
        <v>64</v>
      </c>
      <c r="Q903" s="1" t="s">
        <v>65</v>
      </c>
      <c r="R903" s="1" t="s">
        <v>65</v>
      </c>
      <c r="AV903" s="1" t="s">
        <v>52</v>
      </c>
      <c r="AW903" s="1" t="s">
        <v>1969</v>
      </c>
      <c r="AX903" s="1" t="s">
        <v>52</v>
      </c>
      <c r="AY903" s="1" t="s">
        <v>52</v>
      </c>
      <c r="AZ903" s="1" t="s">
        <v>52</v>
      </c>
    </row>
    <row r="904" spans="1:52" ht="30" customHeight="1">
      <c r="A904" s="19" t="s">
        <v>897</v>
      </c>
      <c r="B904" s="19" t="s">
        <v>52</v>
      </c>
      <c r="C904" s="19" t="s">
        <v>52</v>
      </c>
      <c r="D904" s="20"/>
      <c r="E904" s="22"/>
      <c r="F904" s="25"/>
      <c r="G904" s="22"/>
      <c r="H904" s="25"/>
      <c r="I904" s="22"/>
      <c r="J904" s="25"/>
      <c r="K904" s="22"/>
      <c r="L904" s="25"/>
      <c r="M904" s="19" t="s">
        <v>52</v>
      </c>
      <c r="N904" s="1" t="s">
        <v>80</v>
      </c>
      <c r="O904" s="1" t="s">
        <v>80</v>
      </c>
      <c r="P904" s="1" t="s">
        <v>52</v>
      </c>
      <c r="Q904" s="1" t="s">
        <v>52</v>
      </c>
      <c r="R904" s="1" t="s">
        <v>52</v>
      </c>
      <c r="AV904" s="1" t="s">
        <v>52</v>
      </c>
      <c r="AW904" s="1" t="s">
        <v>52</v>
      </c>
      <c r="AX904" s="1" t="s">
        <v>52</v>
      </c>
      <c r="AY904" s="1" t="s">
        <v>52</v>
      </c>
      <c r="AZ904" s="1" t="s">
        <v>52</v>
      </c>
    </row>
    <row r="905" spans="1:52" ht="30" customHeight="1">
      <c r="A905" s="20"/>
      <c r="B905" s="20"/>
      <c r="C905" s="20"/>
      <c r="D905" s="20"/>
      <c r="E905" s="22"/>
      <c r="F905" s="25"/>
      <c r="G905" s="22"/>
      <c r="H905" s="25"/>
      <c r="I905" s="22"/>
      <c r="J905" s="25"/>
      <c r="K905" s="22"/>
      <c r="L905" s="25"/>
      <c r="M905" s="20"/>
    </row>
    <row r="906" spans="1:52" ht="30" customHeight="1">
      <c r="A906" s="16" t="s">
        <v>1970</v>
      </c>
      <c r="B906" s="17"/>
      <c r="C906" s="17"/>
      <c r="D906" s="17"/>
      <c r="E906" s="21"/>
      <c r="F906" s="24"/>
      <c r="G906" s="21"/>
      <c r="H906" s="24"/>
      <c r="I906" s="21"/>
      <c r="J906" s="24"/>
      <c r="K906" s="21"/>
      <c r="L906" s="24"/>
      <c r="M906" s="18"/>
      <c r="N906" s="1" t="s">
        <v>581</v>
      </c>
    </row>
    <row r="907" spans="1:52" ht="30" customHeight="1">
      <c r="A907" s="19" t="s">
        <v>1671</v>
      </c>
      <c r="B907" s="19" t="s">
        <v>893</v>
      </c>
      <c r="C907" s="19" t="s">
        <v>894</v>
      </c>
      <c r="D907" s="20">
        <v>4.1000000000000002E-2</v>
      </c>
      <c r="E907" s="22"/>
      <c r="F907" s="25"/>
      <c r="G907" s="22"/>
      <c r="H907" s="25"/>
      <c r="I907" s="22"/>
      <c r="J907" s="25"/>
      <c r="K907" s="22"/>
      <c r="L907" s="25"/>
      <c r="M907" s="19" t="s">
        <v>52</v>
      </c>
      <c r="N907" s="1" t="s">
        <v>581</v>
      </c>
      <c r="O907" s="1" t="s">
        <v>1672</v>
      </c>
      <c r="P907" s="1" t="s">
        <v>65</v>
      </c>
      <c r="Q907" s="1" t="s">
        <v>65</v>
      </c>
      <c r="R907" s="1" t="s">
        <v>64</v>
      </c>
      <c r="V907">
        <v>1</v>
      </c>
      <c r="AV907" s="1" t="s">
        <v>52</v>
      </c>
      <c r="AW907" s="1" t="s">
        <v>1971</v>
      </c>
      <c r="AX907" s="1" t="s">
        <v>52</v>
      </c>
      <c r="AY907" s="1" t="s">
        <v>52</v>
      </c>
      <c r="AZ907" s="1" t="s">
        <v>52</v>
      </c>
    </row>
    <row r="908" spans="1:52" ht="30" customHeight="1">
      <c r="A908" s="19" t="s">
        <v>956</v>
      </c>
      <c r="B908" s="19" t="s">
        <v>893</v>
      </c>
      <c r="C908" s="19" t="s">
        <v>894</v>
      </c>
      <c r="D908" s="20">
        <v>2.7E-2</v>
      </c>
      <c r="E908" s="22"/>
      <c r="F908" s="25"/>
      <c r="G908" s="22"/>
      <c r="H908" s="25"/>
      <c r="I908" s="22"/>
      <c r="J908" s="25"/>
      <c r="K908" s="22"/>
      <c r="L908" s="25"/>
      <c r="M908" s="19" t="s">
        <v>52</v>
      </c>
      <c r="N908" s="1" t="s">
        <v>581</v>
      </c>
      <c r="O908" s="1" t="s">
        <v>957</v>
      </c>
      <c r="P908" s="1" t="s">
        <v>65</v>
      </c>
      <c r="Q908" s="1" t="s">
        <v>65</v>
      </c>
      <c r="R908" s="1" t="s">
        <v>64</v>
      </c>
      <c r="V908">
        <v>1</v>
      </c>
      <c r="AV908" s="1" t="s">
        <v>52</v>
      </c>
      <c r="AW908" s="1" t="s">
        <v>1972</v>
      </c>
      <c r="AX908" s="1" t="s">
        <v>52</v>
      </c>
      <c r="AY908" s="1" t="s">
        <v>52</v>
      </c>
      <c r="AZ908" s="1" t="s">
        <v>52</v>
      </c>
    </row>
    <row r="909" spans="1:52" ht="30" customHeight="1">
      <c r="A909" s="19" t="s">
        <v>997</v>
      </c>
      <c r="B909" s="19" t="s">
        <v>1973</v>
      </c>
      <c r="C909" s="19" t="s">
        <v>244</v>
      </c>
      <c r="D909" s="20">
        <v>1</v>
      </c>
      <c r="E909" s="22"/>
      <c r="F909" s="25"/>
      <c r="G909" s="22"/>
      <c r="H909" s="25"/>
      <c r="I909" s="22"/>
      <c r="J909" s="25"/>
      <c r="K909" s="22"/>
      <c r="L909" s="25"/>
      <c r="M909" s="19" t="s">
        <v>52</v>
      </c>
      <c r="N909" s="1" t="s">
        <v>581</v>
      </c>
      <c r="O909" s="1" t="s">
        <v>764</v>
      </c>
      <c r="P909" s="1" t="s">
        <v>65</v>
      </c>
      <c r="Q909" s="1" t="s">
        <v>65</v>
      </c>
      <c r="R909" s="1" t="s">
        <v>65</v>
      </c>
      <c r="S909">
        <v>1</v>
      </c>
      <c r="T909">
        <v>2</v>
      </c>
      <c r="U909">
        <v>0.06</v>
      </c>
      <c r="AV909" s="1" t="s">
        <v>52</v>
      </c>
      <c r="AW909" s="1" t="s">
        <v>1974</v>
      </c>
      <c r="AX909" s="1" t="s">
        <v>52</v>
      </c>
      <c r="AY909" s="1" t="s">
        <v>52</v>
      </c>
      <c r="AZ909" s="1" t="s">
        <v>52</v>
      </c>
    </row>
    <row r="910" spans="1:52" ht="30" customHeight="1">
      <c r="A910" s="19" t="s">
        <v>897</v>
      </c>
      <c r="B910" s="19" t="s">
        <v>52</v>
      </c>
      <c r="C910" s="19" t="s">
        <v>52</v>
      </c>
      <c r="D910" s="20"/>
      <c r="E910" s="22"/>
      <c r="F910" s="25"/>
      <c r="G910" s="22"/>
      <c r="H910" s="25"/>
      <c r="I910" s="22"/>
      <c r="J910" s="25"/>
      <c r="K910" s="22"/>
      <c r="L910" s="25"/>
      <c r="M910" s="19" t="s">
        <v>52</v>
      </c>
      <c r="N910" s="1" t="s">
        <v>80</v>
      </c>
      <c r="O910" s="1" t="s">
        <v>80</v>
      </c>
      <c r="P910" s="1" t="s">
        <v>52</v>
      </c>
      <c r="Q910" s="1" t="s">
        <v>52</v>
      </c>
      <c r="R910" s="1" t="s">
        <v>52</v>
      </c>
      <c r="AV910" s="1" t="s">
        <v>52</v>
      </c>
      <c r="AW910" s="1" t="s">
        <v>52</v>
      </c>
      <c r="AX910" s="1" t="s">
        <v>52</v>
      </c>
      <c r="AY910" s="1" t="s">
        <v>52</v>
      </c>
      <c r="AZ910" s="1" t="s">
        <v>52</v>
      </c>
    </row>
    <row r="911" spans="1:52" ht="30" customHeight="1">
      <c r="A911" s="20"/>
      <c r="B911" s="20"/>
      <c r="C911" s="20"/>
      <c r="D911" s="20"/>
      <c r="E911" s="22"/>
      <c r="F911" s="25"/>
      <c r="G911" s="22"/>
      <c r="H911" s="25"/>
      <c r="I911" s="22"/>
      <c r="J911" s="25"/>
      <c r="K911" s="22"/>
      <c r="L911" s="25"/>
      <c r="M911" s="20"/>
    </row>
    <row r="912" spans="1:52" ht="30" customHeight="1">
      <c r="A912" s="16" t="s">
        <v>1975</v>
      </c>
      <c r="B912" s="17"/>
      <c r="C912" s="17"/>
      <c r="D912" s="17"/>
      <c r="E912" s="21"/>
      <c r="F912" s="24"/>
      <c r="G912" s="21"/>
      <c r="H912" s="24"/>
      <c r="I912" s="21"/>
      <c r="J912" s="24"/>
      <c r="K912" s="21"/>
      <c r="L912" s="24"/>
      <c r="M912" s="18"/>
      <c r="N912" s="1" t="s">
        <v>585</v>
      </c>
    </row>
    <row r="913" spans="1:52" ht="30" customHeight="1">
      <c r="A913" s="19" t="s">
        <v>1671</v>
      </c>
      <c r="B913" s="19" t="s">
        <v>893</v>
      </c>
      <c r="C913" s="19" t="s">
        <v>894</v>
      </c>
      <c r="D913" s="20">
        <v>3.6999999999999998E-2</v>
      </c>
      <c r="E913" s="22"/>
      <c r="F913" s="25"/>
      <c r="G913" s="22"/>
      <c r="H913" s="25"/>
      <c r="I913" s="22"/>
      <c r="J913" s="25"/>
      <c r="K913" s="22"/>
      <c r="L913" s="25"/>
      <c r="M913" s="19" t="s">
        <v>52</v>
      </c>
      <c r="N913" s="1" t="s">
        <v>585</v>
      </c>
      <c r="O913" s="1" t="s">
        <v>1672</v>
      </c>
      <c r="P913" s="1" t="s">
        <v>65</v>
      </c>
      <c r="Q913" s="1" t="s">
        <v>65</v>
      </c>
      <c r="R913" s="1" t="s">
        <v>64</v>
      </c>
      <c r="V913">
        <v>1</v>
      </c>
      <c r="AV913" s="1" t="s">
        <v>52</v>
      </c>
      <c r="AW913" s="1" t="s">
        <v>1976</v>
      </c>
      <c r="AX913" s="1" t="s">
        <v>52</v>
      </c>
      <c r="AY913" s="1" t="s">
        <v>52</v>
      </c>
      <c r="AZ913" s="1" t="s">
        <v>52</v>
      </c>
    </row>
    <row r="914" spans="1:52" ht="30" customHeight="1">
      <c r="A914" s="19" t="s">
        <v>956</v>
      </c>
      <c r="B914" s="19" t="s">
        <v>893</v>
      </c>
      <c r="C914" s="19" t="s">
        <v>894</v>
      </c>
      <c r="D914" s="20">
        <v>2.4E-2</v>
      </c>
      <c r="E914" s="22"/>
      <c r="F914" s="25"/>
      <c r="G914" s="22"/>
      <c r="H914" s="25"/>
      <c r="I914" s="22"/>
      <c r="J914" s="25"/>
      <c r="K914" s="22"/>
      <c r="L914" s="25"/>
      <c r="M914" s="19" t="s">
        <v>52</v>
      </c>
      <c r="N914" s="1" t="s">
        <v>585</v>
      </c>
      <c r="O914" s="1" t="s">
        <v>957</v>
      </c>
      <c r="P914" s="1" t="s">
        <v>65</v>
      </c>
      <c r="Q914" s="1" t="s">
        <v>65</v>
      </c>
      <c r="R914" s="1" t="s">
        <v>64</v>
      </c>
      <c r="V914">
        <v>1</v>
      </c>
      <c r="AV914" s="1" t="s">
        <v>52</v>
      </c>
      <c r="AW914" s="1" t="s">
        <v>1977</v>
      </c>
      <c r="AX914" s="1" t="s">
        <v>52</v>
      </c>
      <c r="AY914" s="1" t="s">
        <v>52</v>
      </c>
      <c r="AZ914" s="1" t="s">
        <v>52</v>
      </c>
    </row>
    <row r="915" spans="1:52" ht="30" customHeight="1">
      <c r="A915" s="19" t="s">
        <v>997</v>
      </c>
      <c r="B915" s="19" t="s">
        <v>1973</v>
      </c>
      <c r="C915" s="19" t="s">
        <v>244</v>
      </c>
      <c r="D915" s="20">
        <v>1</v>
      </c>
      <c r="E915" s="22"/>
      <c r="F915" s="25"/>
      <c r="G915" s="22"/>
      <c r="H915" s="25"/>
      <c r="I915" s="22"/>
      <c r="J915" s="25"/>
      <c r="K915" s="22"/>
      <c r="L915" s="25"/>
      <c r="M915" s="19" t="s">
        <v>52</v>
      </c>
      <c r="N915" s="1" t="s">
        <v>585</v>
      </c>
      <c r="O915" s="1" t="s">
        <v>764</v>
      </c>
      <c r="P915" s="1" t="s">
        <v>65</v>
      </c>
      <c r="Q915" s="1" t="s">
        <v>65</v>
      </c>
      <c r="R915" s="1" t="s">
        <v>65</v>
      </c>
      <c r="S915">
        <v>1</v>
      </c>
      <c r="T915">
        <v>2</v>
      </c>
      <c r="U915">
        <v>0.06</v>
      </c>
      <c r="AV915" s="1" t="s">
        <v>52</v>
      </c>
      <c r="AW915" s="1" t="s">
        <v>1978</v>
      </c>
      <c r="AX915" s="1" t="s">
        <v>52</v>
      </c>
      <c r="AY915" s="1" t="s">
        <v>52</v>
      </c>
      <c r="AZ915" s="1" t="s">
        <v>52</v>
      </c>
    </row>
    <row r="916" spans="1:52" ht="30" customHeight="1">
      <c r="A916" s="19" t="s">
        <v>897</v>
      </c>
      <c r="B916" s="19" t="s">
        <v>52</v>
      </c>
      <c r="C916" s="19" t="s">
        <v>52</v>
      </c>
      <c r="D916" s="20"/>
      <c r="E916" s="22"/>
      <c r="F916" s="25"/>
      <c r="G916" s="22"/>
      <c r="H916" s="25"/>
      <c r="I916" s="22"/>
      <c r="J916" s="25"/>
      <c r="K916" s="22"/>
      <c r="L916" s="25"/>
      <c r="M916" s="19" t="s">
        <v>52</v>
      </c>
      <c r="N916" s="1" t="s">
        <v>80</v>
      </c>
      <c r="O916" s="1" t="s">
        <v>80</v>
      </c>
      <c r="P916" s="1" t="s">
        <v>52</v>
      </c>
      <c r="Q916" s="1" t="s">
        <v>52</v>
      </c>
      <c r="R916" s="1" t="s">
        <v>52</v>
      </c>
      <c r="AV916" s="1" t="s">
        <v>52</v>
      </c>
      <c r="AW916" s="1" t="s">
        <v>52</v>
      </c>
      <c r="AX916" s="1" t="s">
        <v>52</v>
      </c>
      <c r="AY916" s="1" t="s">
        <v>52</v>
      </c>
      <c r="AZ916" s="1" t="s">
        <v>52</v>
      </c>
    </row>
    <row r="917" spans="1:52" ht="30" customHeight="1">
      <c r="A917" s="20"/>
      <c r="B917" s="20"/>
      <c r="C917" s="20"/>
      <c r="D917" s="20"/>
      <c r="E917" s="22"/>
      <c r="F917" s="25"/>
      <c r="G917" s="22"/>
      <c r="H917" s="25"/>
      <c r="I917" s="22"/>
      <c r="J917" s="25"/>
      <c r="K917" s="22"/>
      <c r="L917" s="25"/>
      <c r="M917" s="20"/>
    </row>
    <row r="918" spans="1:52" ht="30" customHeight="1">
      <c r="A918" s="16" t="s">
        <v>1979</v>
      </c>
      <c r="B918" s="17"/>
      <c r="C918" s="17"/>
      <c r="D918" s="17"/>
      <c r="E918" s="21"/>
      <c r="F918" s="24"/>
      <c r="G918" s="21"/>
      <c r="H918" s="24"/>
      <c r="I918" s="21"/>
      <c r="J918" s="24"/>
      <c r="K918" s="21"/>
      <c r="L918" s="24"/>
      <c r="M918" s="18"/>
      <c r="N918" s="1" t="s">
        <v>589</v>
      </c>
    </row>
    <row r="919" spans="1:52" ht="30" customHeight="1">
      <c r="A919" s="19" t="s">
        <v>1370</v>
      </c>
      <c r="B919" s="19" t="s">
        <v>893</v>
      </c>
      <c r="C919" s="19" t="s">
        <v>894</v>
      </c>
      <c r="D919" s="20">
        <v>2.5000000000000001E-2</v>
      </c>
      <c r="E919" s="22"/>
      <c r="F919" s="25"/>
      <c r="G919" s="22"/>
      <c r="H919" s="25"/>
      <c r="I919" s="22"/>
      <c r="J919" s="25"/>
      <c r="K919" s="22"/>
      <c r="L919" s="25"/>
      <c r="M919" s="19" t="s">
        <v>52</v>
      </c>
      <c r="N919" s="1" t="s">
        <v>589</v>
      </c>
      <c r="O919" s="1" t="s">
        <v>1371</v>
      </c>
      <c r="P919" s="1" t="s">
        <v>65</v>
      </c>
      <c r="Q919" s="1" t="s">
        <v>65</v>
      </c>
      <c r="R919" s="1" t="s">
        <v>64</v>
      </c>
      <c r="AV919" s="1" t="s">
        <v>52</v>
      </c>
      <c r="AW919" s="1" t="s">
        <v>1980</v>
      </c>
      <c r="AX919" s="1" t="s">
        <v>52</v>
      </c>
      <c r="AY919" s="1" t="s">
        <v>52</v>
      </c>
      <c r="AZ919" s="1" t="s">
        <v>52</v>
      </c>
    </row>
    <row r="920" spans="1:52" ht="30" customHeight="1">
      <c r="A920" s="19" t="s">
        <v>897</v>
      </c>
      <c r="B920" s="19" t="s">
        <v>52</v>
      </c>
      <c r="C920" s="19" t="s">
        <v>52</v>
      </c>
      <c r="D920" s="20"/>
      <c r="E920" s="22"/>
      <c r="F920" s="25"/>
      <c r="G920" s="22"/>
      <c r="H920" s="25"/>
      <c r="I920" s="22"/>
      <c r="J920" s="25"/>
      <c r="K920" s="22"/>
      <c r="L920" s="25"/>
      <c r="M920" s="19" t="s">
        <v>52</v>
      </c>
      <c r="N920" s="1" t="s">
        <v>80</v>
      </c>
      <c r="O920" s="1" t="s">
        <v>80</v>
      </c>
      <c r="P920" s="1" t="s">
        <v>52</v>
      </c>
      <c r="Q920" s="1" t="s">
        <v>52</v>
      </c>
      <c r="R920" s="1" t="s">
        <v>52</v>
      </c>
      <c r="AV920" s="1" t="s">
        <v>52</v>
      </c>
      <c r="AW920" s="1" t="s">
        <v>52</v>
      </c>
      <c r="AX920" s="1" t="s">
        <v>52</v>
      </c>
      <c r="AY920" s="1" t="s">
        <v>52</v>
      </c>
      <c r="AZ920" s="1" t="s">
        <v>52</v>
      </c>
    </row>
    <row r="921" spans="1:52" ht="30" customHeight="1">
      <c r="A921" s="20"/>
      <c r="B921" s="20"/>
      <c r="C921" s="20"/>
      <c r="D921" s="20"/>
      <c r="E921" s="22"/>
      <c r="F921" s="25"/>
      <c r="G921" s="22"/>
      <c r="H921" s="25"/>
      <c r="I921" s="22"/>
      <c r="J921" s="25"/>
      <c r="K921" s="22"/>
      <c r="L921" s="25"/>
      <c r="M921" s="20"/>
    </row>
    <row r="922" spans="1:52" ht="30" customHeight="1">
      <c r="A922" s="16" t="s">
        <v>1981</v>
      </c>
      <c r="B922" s="17"/>
      <c r="C922" s="17"/>
      <c r="D922" s="17"/>
      <c r="E922" s="21"/>
      <c r="F922" s="24"/>
      <c r="G922" s="21"/>
      <c r="H922" s="24"/>
      <c r="I922" s="21"/>
      <c r="J922" s="24"/>
      <c r="K922" s="21"/>
      <c r="L922" s="24"/>
      <c r="M922" s="18"/>
      <c r="N922" s="1" t="s">
        <v>593</v>
      </c>
    </row>
    <row r="923" spans="1:52" ht="30" customHeight="1">
      <c r="A923" s="19" t="s">
        <v>1232</v>
      </c>
      <c r="B923" s="19" t="s">
        <v>1348</v>
      </c>
      <c r="C923" s="19" t="s">
        <v>778</v>
      </c>
      <c r="D923" s="20">
        <v>0.68100000000000005</v>
      </c>
      <c r="E923" s="22"/>
      <c r="F923" s="25"/>
      <c r="G923" s="22"/>
      <c r="H923" s="25"/>
      <c r="I923" s="22"/>
      <c r="J923" s="25"/>
      <c r="K923" s="22"/>
      <c r="L923" s="25"/>
      <c r="M923" s="19" t="s">
        <v>1010</v>
      </c>
      <c r="N923" s="1" t="s">
        <v>52</v>
      </c>
      <c r="O923" s="1" t="s">
        <v>1350</v>
      </c>
      <c r="P923" s="1" t="s">
        <v>64</v>
      </c>
      <c r="Q923" s="1" t="s">
        <v>65</v>
      </c>
      <c r="R923" s="1" t="s">
        <v>65</v>
      </c>
      <c r="V923">
        <v>1</v>
      </c>
      <c r="AV923" s="1" t="s">
        <v>52</v>
      </c>
      <c r="AW923" s="1" t="s">
        <v>1982</v>
      </c>
      <c r="AX923" s="1" t="s">
        <v>52</v>
      </c>
      <c r="AY923" s="1" t="s">
        <v>1013</v>
      </c>
      <c r="AZ923" s="1" t="s">
        <v>52</v>
      </c>
    </row>
    <row r="924" spans="1:52" ht="30" customHeight="1">
      <c r="A924" s="19" t="s">
        <v>1359</v>
      </c>
      <c r="B924" s="19" t="s">
        <v>1983</v>
      </c>
      <c r="C924" s="19" t="s">
        <v>244</v>
      </c>
      <c r="D924" s="20">
        <v>1</v>
      </c>
      <c r="E924" s="22"/>
      <c r="F924" s="25"/>
      <c r="G924" s="22"/>
      <c r="H924" s="25"/>
      <c r="I924" s="22"/>
      <c r="J924" s="25"/>
      <c r="K924" s="22"/>
      <c r="L924" s="25"/>
      <c r="M924" s="19" t="s">
        <v>52</v>
      </c>
      <c r="N924" s="1" t="s">
        <v>593</v>
      </c>
      <c r="O924" s="1" t="s">
        <v>764</v>
      </c>
      <c r="P924" s="1" t="s">
        <v>65</v>
      </c>
      <c r="Q924" s="1" t="s">
        <v>65</v>
      </c>
      <c r="R924" s="1" t="s">
        <v>65</v>
      </c>
      <c r="S924">
        <v>1</v>
      </c>
      <c r="T924">
        <v>1</v>
      </c>
      <c r="U924">
        <v>0.6</v>
      </c>
      <c r="AV924" s="1" t="s">
        <v>52</v>
      </c>
      <c r="AW924" s="1" t="s">
        <v>1984</v>
      </c>
      <c r="AX924" s="1" t="s">
        <v>52</v>
      </c>
      <c r="AY924" s="1" t="s">
        <v>52</v>
      </c>
      <c r="AZ924" s="1" t="s">
        <v>52</v>
      </c>
    </row>
    <row r="925" spans="1:52" ht="30" customHeight="1">
      <c r="A925" s="19" t="s">
        <v>897</v>
      </c>
      <c r="B925" s="19" t="s">
        <v>52</v>
      </c>
      <c r="C925" s="19" t="s">
        <v>52</v>
      </c>
      <c r="D925" s="20"/>
      <c r="E925" s="22"/>
      <c r="F925" s="25"/>
      <c r="G925" s="22"/>
      <c r="H925" s="25"/>
      <c r="I925" s="22"/>
      <c r="J925" s="25"/>
      <c r="K925" s="22"/>
      <c r="L925" s="25"/>
      <c r="M925" s="19" t="s">
        <v>52</v>
      </c>
      <c r="N925" s="1" t="s">
        <v>80</v>
      </c>
      <c r="O925" s="1" t="s">
        <v>80</v>
      </c>
      <c r="P925" s="1" t="s">
        <v>52</v>
      </c>
      <c r="Q925" s="1" t="s">
        <v>52</v>
      </c>
      <c r="R925" s="1" t="s">
        <v>52</v>
      </c>
      <c r="AV925" s="1" t="s">
        <v>52</v>
      </c>
      <c r="AW925" s="1" t="s">
        <v>52</v>
      </c>
      <c r="AX925" s="1" t="s">
        <v>52</v>
      </c>
      <c r="AY925" s="1" t="s">
        <v>52</v>
      </c>
      <c r="AZ925" s="1" t="s">
        <v>52</v>
      </c>
    </row>
    <row r="926" spans="1:52" ht="30" customHeight="1">
      <c r="A926" s="20"/>
      <c r="B926" s="20"/>
      <c r="C926" s="20"/>
      <c r="D926" s="20"/>
      <c r="E926" s="22"/>
      <c r="F926" s="25"/>
      <c r="G926" s="22"/>
      <c r="H926" s="25"/>
      <c r="I926" s="22"/>
      <c r="J926" s="25"/>
      <c r="K926" s="22"/>
      <c r="L926" s="25"/>
      <c r="M926" s="20"/>
    </row>
    <row r="927" spans="1:52" ht="30" customHeight="1">
      <c r="A927" s="16" t="s">
        <v>1985</v>
      </c>
      <c r="B927" s="17"/>
      <c r="C927" s="17"/>
      <c r="D927" s="17"/>
      <c r="E927" s="21"/>
      <c r="F927" s="24"/>
      <c r="G927" s="21"/>
      <c r="H927" s="24"/>
      <c r="I927" s="21"/>
      <c r="J927" s="24"/>
      <c r="K927" s="21"/>
      <c r="L927" s="24"/>
      <c r="M927" s="18"/>
      <c r="N927" s="1" t="s">
        <v>598</v>
      </c>
    </row>
    <row r="928" spans="1:52" ht="30" customHeight="1">
      <c r="A928" s="19" t="s">
        <v>1232</v>
      </c>
      <c r="B928" s="19" t="s">
        <v>1412</v>
      </c>
      <c r="C928" s="19" t="s">
        <v>778</v>
      </c>
      <c r="D928" s="20">
        <v>1.617</v>
      </c>
      <c r="E928" s="22"/>
      <c r="F928" s="25"/>
      <c r="G928" s="22"/>
      <c r="H928" s="25"/>
      <c r="I928" s="22"/>
      <c r="J928" s="25"/>
      <c r="K928" s="22"/>
      <c r="L928" s="25"/>
      <c r="M928" s="19" t="s">
        <v>1010</v>
      </c>
      <c r="N928" s="1" t="s">
        <v>52</v>
      </c>
      <c r="O928" s="1" t="s">
        <v>1411</v>
      </c>
      <c r="P928" s="1" t="s">
        <v>64</v>
      </c>
      <c r="Q928" s="1" t="s">
        <v>65</v>
      </c>
      <c r="R928" s="1" t="s">
        <v>65</v>
      </c>
      <c r="V928">
        <v>1</v>
      </c>
      <c r="AV928" s="1" t="s">
        <v>52</v>
      </c>
      <c r="AW928" s="1" t="s">
        <v>1986</v>
      </c>
      <c r="AX928" s="1" t="s">
        <v>52</v>
      </c>
      <c r="AY928" s="1" t="s">
        <v>1013</v>
      </c>
      <c r="AZ928" s="1" t="s">
        <v>52</v>
      </c>
    </row>
    <row r="929" spans="1:52" ht="30" customHeight="1">
      <c r="A929" s="19" t="s">
        <v>1359</v>
      </c>
      <c r="B929" s="19" t="s">
        <v>1492</v>
      </c>
      <c r="C929" s="19" t="s">
        <v>244</v>
      </c>
      <c r="D929" s="20">
        <v>1</v>
      </c>
      <c r="E929" s="22"/>
      <c r="F929" s="25"/>
      <c r="G929" s="22"/>
      <c r="H929" s="25"/>
      <c r="I929" s="22"/>
      <c r="J929" s="25"/>
      <c r="K929" s="22"/>
      <c r="L929" s="25"/>
      <c r="M929" s="19" t="s">
        <v>52</v>
      </c>
      <c r="N929" s="1" t="s">
        <v>598</v>
      </c>
      <c r="O929" s="1" t="s">
        <v>764</v>
      </c>
      <c r="P929" s="1" t="s">
        <v>65</v>
      </c>
      <c r="Q929" s="1" t="s">
        <v>65</v>
      </c>
      <c r="R929" s="1" t="s">
        <v>65</v>
      </c>
      <c r="S929">
        <v>1</v>
      </c>
      <c r="T929">
        <v>1</v>
      </c>
      <c r="U929">
        <v>0.4</v>
      </c>
      <c r="AV929" s="1" t="s">
        <v>52</v>
      </c>
      <c r="AW929" s="1" t="s">
        <v>1987</v>
      </c>
      <c r="AX929" s="1" t="s">
        <v>52</v>
      </c>
      <c r="AY929" s="1" t="s">
        <v>52</v>
      </c>
      <c r="AZ929" s="1" t="s">
        <v>52</v>
      </c>
    </row>
    <row r="930" spans="1:52" ht="30" customHeight="1">
      <c r="A930" s="19" t="s">
        <v>897</v>
      </c>
      <c r="B930" s="19" t="s">
        <v>52</v>
      </c>
      <c r="C930" s="19" t="s">
        <v>52</v>
      </c>
      <c r="D930" s="20"/>
      <c r="E930" s="22"/>
      <c r="F930" s="25"/>
      <c r="G930" s="22"/>
      <c r="H930" s="25"/>
      <c r="I930" s="22"/>
      <c r="J930" s="25"/>
      <c r="K930" s="22"/>
      <c r="L930" s="25"/>
      <c r="M930" s="19" t="s">
        <v>52</v>
      </c>
      <c r="N930" s="1" t="s">
        <v>80</v>
      </c>
      <c r="O930" s="1" t="s">
        <v>80</v>
      </c>
      <c r="P930" s="1" t="s">
        <v>52</v>
      </c>
      <c r="Q930" s="1" t="s">
        <v>52</v>
      </c>
      <c r="R930" s="1" t="s">
        <v>52</v>
      </c>
      <c r="AV930" s="1" t="s">
        <v>52</v>
      </c>
      <c r="AW930" s="1" t="s">
        <v>52</v>
      </c>
      <c r="AX930" s="1" t="s">
        <v>52</v>
      </c>
      <c r="AY930" s="1" t="s">
        <v>52</v>
      </c>
      <c r="AZ930" s="1" t="s">
        <v>52</v>
      </c>
    </row>
    <row r="931" spans="1:52" ht="30" customHeight="1">
      <c r="A931" s="20"/>
      <c r="B931" s="20"/>
      <c r="C931" s="20"/>
      <c r="D931" s="20"/>
      <c r="E931" s="22"/>
      <c r="F931" s="25"/>
      <c r="G931" s="22"/>
      <c r="H931" s="25"/>
      <c r="I931" s="22"/>
      <c r="J931" s="25"/>
      <c r="K931" s="22"/>
      <c r="L931" s="25"/>
      <c r="M931" s="20"/>
    </row>
    <row r="932" spans="1:52" ht="30" customHeight="1">
      <c r="A932" s="16" t="s">
        <v>1988</v>
      </c>
      <c r="B932" s="17"/>
      <c r="C932" s="17"/>
      <c r="D932" s="17"/>
      <c r="E932" s="21"/>
      <c r="F932" s="24"/>
      <c r="G932" s="21"/>
      <c r="H932" s="24"/>
      <c r="I932" s="21"/>
      <c r="J932" s="24"/>
      <c r="K932" s="21"/>
      <c r="L932" s="24"/>
      <c r="M932" s="18"/>
      <c r="N932" s="1" t="s">
        <v>623</v>
      </c>
    </row>
    <row r="933" spans="1:52" ht="30" customHeight="1">
      <c r="A933" s="19" t="s">
        <v>1232</v>
      </c>
      <c r="B933" s="19" t="s">
        <v>1412</v>
      </c>
      <c r="C933" s="19" t="s">
        <v>778</v>
      </c>
      <c r="D933" s="20">
        <v>15.336</v>
      </c>
      <c r="E933" s="22"/>
      <c r="F933" s="25"/>
      <c r="G933" s="22"/>
      <c r="H933" s="25"/>
      <c r="I933" s="22"/>
      <c r="J933" s="25"/>
      <c r="K933" s="22"/>
      <c r="L933" s="25"/>
      <c r="M933" s="19" t="s">
        <v>1010</v>
      </c>
      <c r="N933" s="1" t="s">
        <v>52</v>
      </c>
      <c r="O933" s="1" t="s">
        <v>1411</v>
      </c>
      <c r="P933" s="1" t="s">
        <v>64</v>
      </c>
      <c r="Q933" s="1" t="s">
        <v>65</v>
      </c>
      <c r="R933" s="1" t="s">
        <v>65</v>
      </c>
      <c r="V933">
        <v>1</v>
      </c>
      <c r="AV933" s="1" t="s">
        <v>52</v>
      </c>
      <c r="AW933" s="1" t="s">
        <v>1989</v>
      </c>
      <c r="AX933" s="1" t="s">
        <v>52</v>
      </c>
      <c r="AY933" s="1" t="s">
        <v>1013</v>
      </c>
      <c r="AZ933" s="1" t="s">
        <v>52</v>
      </c>
    </row>
    <row r="934" spans="1:52" ht="30" customHeight="1">
      <c r="A934" s="19" t="s">
        <v>1359</v>
      </c>
      <c r="B934" s="19" t="s">
        <v>1492</v>
      </c>
      <c r="C934" s="19" t="s">
        <v>244</v>
      </c>
      <c r="D934" s="20">
        <v>1</v>
      </c>
      <c r="E934" s="22"/>
      <c r="F934" s="25"/>
      <c r="G934" s="22"/>
      <c r="H934" s="25"/>
      <c r="I934" s="22"/>
      <c r="J934" s="25"/>
      <c r="K934" s="22"/>
      <c r="L934" s="25"/>
      <c r="M934" s="19" t="s">
        <v>52</v>
      </c>
      <c r="N934" s="1" t="s">
        <v>623</v>
      </c>
      <c r="O934" s="1" t="s">
        <v>764</v>
      </c>
      <c r="P934" s="1" t="s">
        <v>65</v>
      </c>
      <c r="Q934" s="1" t="s">
        <v>65</v>
      </c>
      <c r="R934" s="1" t="s">
        <v>65</v>
      </c>
      <c r="S934">
        <v>1</v>
      </c>
      <c r="T934">
        <v>1</v>
      </c>
      <c r="U934">
        <v>0.4</v>
      </c>
      <c r="AV934" s="1" t="s">
        <v>52</v>
      </c>
      <c r="AW934" s="1" t="s">
        <v>1990</v>
      </c>
      <c r="AX934" s="1" t="s">
        <v>52</v>
      </c>
      <c r="AY934" s="1" t="s">
        <v>52</v>
      </c>
      <c r="AZ934" s="1" t="s">
        <v>52</v>
      </c>
    </row>
    <row r="935" spans="1:52" ht="30" customHeight="1">
      <c r="A935" s="19" t="s">
        <v>897</v>
      </c>
      <c r="B935" s="19" t="s">
        <v>52</v>
      </c>
      <c r="C935" s="19" t="s">
        <v>52</v>
      </c>
      <c r="D935" s="20"/>
      <c r="E935" s="22"/>
      <c r="F935" s="25"/>
      <c r="G935" s="22"/>
      <c r="H935" s="25"/>
      <c r="I935" s="22"/>
      <c r="J935" s="25"/>
      <c r="K935" s="22"/>
      <c r="L935" s="25"/>
      <c r="M935" s="19" t="s">
        <v>52</v>
      </c>
      <c r="N935" s="1" t="s">
        <v>80</v>
      </c>
      <c r="O935" s="1" t="s">
        <v>80</v>
      </c>
      <c r="P935" s="1" t="s">
        <v>52</v>
      </c>
      <c r="Q935" s="1" t="s">
        <v>52</v>
      </c>
      <c r="R935" s="1" t="s">
        <v>52</v>
      </c>
      <c r="AV935" s="1" t="s">
        <v>52</v>
      </c>
      <c r="AW935" s="1" t="s">
        <v>52</v>
      </c>
      <c r="AX935" s="1" t="s">
        <v>52</v>
      </c>
      <c r="AY935" s="1" t="s">
        <v>52</v>
      </c>
      <c r="AZ935" s="1" t="s">
        <v>52</v>
      </c>
    </row>
    <row r="936" spans="1:52" ht="30" customHeight="1">
      <c r="A936" s="20"/>
      <c r="B936" s="20"/>
      <c r="C936" s="20"/>
      <c r="D936" s="20"/>
      <c r="E936" s="22"/>
      <c r="F936" s="25"/>
      <c r="G936" s="22"/>
      <c r="H936" s="25"/>
      <c r="I936" s="22"/>
      <c r="J936" s="25"/>
      <c r="K936" s="22"/>
      <c r="L936" s="25"/>
      <c r="M936" s="20"/>
    </row>
    <row r="937" spans="1:52" ht="30" customHeight="1">
      <c r="A937" s="16" t="s">
        <v>1991</v>
      </c>
      <c r="B937" s="17"/>
      <c r="C937" s="17"/>
      <c r="D937" s="17"/>
      <c r="E937" s="21"/>
      <c r="F937" s="24"/>
      <c r="G937" s="21"/>
      <c r="H937" s="24"/>
      <c r="I937" s="21"/>
      <c r="J937" s="24"/>
      <c r="K937" s="21"/>
      <c r="L937" s="24"/>
      <c r="M937" s="18"/>
      <c r="N937" s="1" t="s">
        <v>603</v>
      </c>
    </row>
    <row r="938" spans="1:52" ht="30" customHeight="1">
      <c r="A938" s="19" t="s">
        <v>1232</v>
      </c>
      <c r="B938" s="19" t="s">
        <v>1233</v>
      </c>
      <c r="C938" s="19" t="s">
        <v>778</v>
      </c>
      <c r="D938" s="20">
        <v>12.76</v>
      </c>
      <c r="E938" s="22"/>
      <c r="F938" s="25"/>
      <c r="G938" s="22"/>
      <c r="H938" s="25"/>
      <c r="I938" s="22"/>
      <c r="J938" s="25"/>
      <c r="K938" s="22"/>
      <c r="L938" s="25"/>
      <c r="M938" s="19" t="s">
        <v>1010</v>
      </c>
      <c r="N938" s="1" t="s">
        <v>52</v>
      </c>
      <c r="O938" s="1" t="s">
        <v>1235</v>
      </c>
      <c r="P938" s="1" t="s">
        <v>64</v>
      </c>
      <c r="Q938" s="1" t="s">
        <v>65</v>
      </c>
      <c r="R938" s="1" t="s">
        <v>65</v>
      </c>
      <c r="V938">
        <v>1</v>
      </c>
      <c r="AV938" s="1" t="s">
        <v>52</v>
      </c>
      <c r="AW938" s="1" t="s">
        <v>1992</v>
      </c>
      <c r="AX938" s="1" t="s">
        <v>52</v>
      </c>
      <c r="AY938" s="1" t="s">
        <v>1013</v>
      </c>
      <c r="AZ938" s="1" t="s">
        <v>52</v>
      </c>
    </row>
    <row r="939" spans="1:52" ht="30" customHeight="1">
      <c r="A939" s="19" t="s">
        <v>1232</v>
      </c>
      <c r="B939" s="19" t="s">
        <v>1412</v>
      </c>
      <c r="C939" s="19" t="s">
        <v>778</v>
      </c>
      <c r="D939" s="20">
        <v>17.689</v>
      </c>
      <c r="E939" s="22"/>
      <c r="F939" s="25"/>
      <c r="G939" s="22"/>
      <c r="H939" s="25"/>
      <c r="I939" s="22"/>
      <c r="J939" s="25"/>
      <c r="K939" s="22"/>
      <c r="L939" s="25"/>
      <c r="M939" s="19" t="s">
        <v>1010</v>
      </c>
      <c r="N939" s="1" t="s">
        <v>52</v>
      </c>
      <c r="O939" s="1" t="s">
        <v>1411</v>
      </c>
      <c r="P939" s="1" t="s">
        <v>64</v>
      </c>
      <c r="Q939" s="1" t="s">
        <v>65</v>
      </c>
      <c r="R939" s="1" t="s">
        <v>65</v>
      </c>
      <c r="V939">
        <v>1</v>
      </c>
      <c r="AV939" s="1" t="s">
        <v>52</v>
      </c>
      <c r="AW939" s="1" t="s">
        <v>1993</v>
      </c>
      <c r="AX939" s="1" t="s">
        <v>52</v>
      </c>
      <c r="AY939" s="1" t="s">
        <v>1013</v>
      </c>
      <c r="AZ939" s="1" t="s">
        <v>52</v>
      </c>
    </row>
    <row r="940" spans="1:52" ht="30" customHeight="1">
      <c r="A940" s="19" t="s">
        <v>1359</v>
      </c>
      <c r="B940" s="19" t="s">
        <v>1994</v>
      </c>
      <c r="C940" s="19" t="s">
        <v>244</v>
      </c>
      <c r="D940" s="20">
        <v>1</v>
      </c>
      <c r="E940" s="22"/>
      <c r="F940" s="25"/>
      <c r="G940" s="22"/>
      <c r="H940" s="25"/>
      <c r="I940" s="22"/>
      <c r="J940" s="25"/>
      <c r="K940" s="22"/>
      <c r="L940" s="25"/>
      <c r="M940" s="19" t="s">
        <v>52</v>
      </c>
      <c r="N940" s="1" t="s">
        <v>603</v>
      </c>
      <c r="O940" s="1" t="s">
        <v>764</v>
      </c>
      <c r="P940" s="1" t="s">
        <v>65</v>
      </c>
      <c r="Q940" s="1" t="s">
        <v>65</v>
      </c>
      <c r="R940" s="1" t="s">
        <v>65</v>
      </c>
      <c r="S940">
        <v>1</v>
      </c>
      <c r="T940">
        <v>1</v>
      </c>
      <c r="U940">
        <v>0.35</v>
      </c>
      <c r="AV940" s="1" t="s">
        <v>52</v>
      </c>
      <c r="AW940" s="1" t="s">
        <v>1995</v>
      </c>
      <c r="AX940" s="1" t="s">
        <v>52</v>
      </c>
      <c r="AY940" s="1" t="s">
        <v>52</v>
      </c>
      <c r="AZ940" s="1" t="s">
        <v>52</v>
      </c>
    </row>
    <row r="941" spans="1:52" ht="30" customHeight="1">
      <c r="A941" s="19" t="s">
        <v>897</v>
      </c>
      <c r="B941" s="19" t="s">
        <v>52</v>
      </c>
      <c r="C941" s="19" t="s">
        <v>52</v>
      </c>
      <c r="D941" s="20"/>
      <c r="E941" s="22"/>
      <c r="F941" s="25"/>
      <c r="G941" s="22"/>
      <c r="H941" s="25"/>
      <c r="I941" s="22"/>
      <c r="J941" s="25"/>
      <c r="K941" s="22"/>
      <c r="L941" s="25"/>
      <c r="M941" s="19" t="s">
        <v>52</v>
      </c>
      <c r="N941" s="1" t="s">
        <v>80</v>
      </c>
      <c r="O941" s="1" t="s">
        <v>80</v>
      </c>
      <c r="P941" s="1" t="s">
        <v>52</v>
      </c>
      <c r="Q941" s="1" t="s">
        <v>52</v>
      </c>
      <c r="R941" s="1" t="s">
        <v>52</v>
      </c>
      <c r="AV941" s="1" t="s">
        <v>52</v>
      </c>
      <c r="AW941" s="1" t="s">
        <v>52</v>
      </c>
      <c r="AX941" s="1" t="s">
        <v>52</v>
      </c>
      <c r="AY941" s="1" t="s">
        <v>52</v>
      </c>
      <c r="AZ941" s="1" t="s">
        <v>52</v>
      </c>
    </row>
    <row r="942" spans="1:52" ht="30" customHeight="1">
      <c r="A942" s="20"/>
      <c r="B942" s="20"/>
      <c r="C942" s="20"/>
      <c r="D942" s="20"/>
      <c r="E942" s="22"/>
      <c r="F942" s="25"/>
      <c r="G942" s="22"/>
      <c r="H942" s="25"/>
      <c r="I942" s="22"/>
      <c r="J942" s="25"/>
      <c r="K942" s="22"/>
      <c r="L942" s="25"/>
      <c r="M942" s="20"/>
    </row>
    <row r="943" spans="1:52" ht="30" customHeight="1">
      <c r="A943" s="16" t="s">
        <v>1996</v>
      </c>
      <c r="B943" s="17"/>
      <c r="C943" s="17"/>
      <c r="D943" s="17"/>
      <c r="E943" s="21"/>
      <c r="F943" s="24"/>
      <c r="G943" s="21"/>
      <c r="H943" s="24"/>
      <c r="I943" s="21"/>
      <c r="J943" s="24"/>
      <c r="K943" s="21"/>
      <c r="L943" s="24"/>
      <c r="M943" s="18"/>
      <c r="N943" s="1" t="s">
        <v>608</v>
      </c>
    </row>
    <row r="944" spans="1:52" ht="30" customHeight="1">
      <c r="A944" s="19" t="s">
        <v>1232</v>
      </c>
      <c r="B944" s="19" t="s">
        <v>1233</v>
      </c>
      <c r="C944" s="19" t="s">
        <v>778</v>
      </c>
      <c r="D944" s="20">
        <v>12.76</v>
      </c>
      <c r="E944" s="22"/>
      <c r="F944" s="25"/>
      <c r="G944" s="22"/>
      <c r="H944" s="25"/>
      <c r="I944" s="22"/>
      <c r="J944" s="25"/>
      <c r="K944" s="22"/>
      <c r="L944" s="25"/>
      <c r="M944" s="19" t="s">
        <v>1010</v>
      </c>
      <c r="N944" s="1" t="s">
        <v>52</v>
      </c>
      <c r="O944" s="1" t="s">
        <v>1235</v>
      </c>
      <c r="P944" s="1" t="s">
        <v>64</v>
      </c>
      <c r="Q944" s="1" t="s">
        <v>65</v>
      </c>
      <c r="R944" s="1" t="s">
        <v>65</v>
      </c>
      <c r="V944">
        <v>1</v>
      </c>
      <c r="AV944" s="1" t="s">
        <v>52</v>
      </c>
      <c r="AW944" s="1" t="s">
        <v>1997</v>
      </c>
      <c r="AX944" s="1" t="s">
        <v>52</v>
      </c>
      <c r="AY944" s="1" t="s">
        <v>1013</v>
      </c>
      <c r="AZ944" s="1" t="s">
        <v>52</v>
      </c>
    </row>
    <row r="945" spans="1:52" ht="30" customHeight="1">
      <c r="A945" s="19" t="s">
        <v>1232</v>
      </c>
      <c r="B945" s="19" t="s">
        <v>1412</v>
      </c>
      <c r="C945" s="19" t="s">
        <v>778</v>
      </c>
      <c r="D945" s="20">
        <v>7.3979999999999997</v>
      </c>
      <c r="E945" s="22"/>
      <c r="F945" s="25"/>
      <c r="G945" s="22"/>
      <c r="H945" s="25"/>
      <c r="I945" s="22"/>
      <c r="J945" s="25"/>
      <c r="K945" s="22"/>
      <c r="L945" s="25"/>
      <c r="M945" s="19" t="s">
        <v>1010</v>
      </c>
      <c r="N945" s="1" t="s">
        <v>52</v>
      </c>
      <c r="O945" s="1" t="s">
        <v>1411</v>
      </c>
      <c r="P945" s="1" t="s">
        <v>64</v>
      </c>
      <c r="Q945" s="1" t="s">
        <v>65</v>
      </c>
      <c r="R945" s="1" t="s">
        <v>65</v>
      </c>
      <c r="V945">
        <v>1</v>
      </c>
      <c r="AV945" s="1" t="s">
        <v>52</v>
      </c>
      <c r="AW945" s="1" t="s">
        <v>1998</v>
      </c>
      <c r="AX945" s="1" t="s">
        <v>52</v>
      </c>
      <c r="AY945" s="1" t="s">
        <v>1013</v>
      </c>
      <c r="AZ945" s="1" t="s">
        <v>52</v>
      </c>
    </row>
    <row r="946" spans="1:52" ht="30" customHeight="1">
      <c r="A946" s="19" t="s">
        <v>1359</v>
      </c>
      <c r="B946" s="19" t="s">
        <v>1994</v>
      </c>
      <c r="C946" s="19" t="s">
        <v>244</v>
      </c>
      <c r="D946" s="20">
        <v>1</v>
      </c>
      <c r="E946" s="22"/>
      <c r="F946" s="25"/>
      <c r="G946" s="22"/>
      <c r="H946" s="25"/>
      <c r="I946" s="22"/>
      <c r="J946" s="25"/>
      <c r="K946" s="22"/>
      <c r="L946" s="25"/>
      <c r="M946" s="19" t="s">
        <v>52</v>
      </c>
      <c r="N946" s="1" t="s">
        <v>608</v>
      </c>
      <c r="O946" s="1" t="s">
        <v>764</v>
      </c>
      <c r="P946" s="1" t="s">
        <v>65</v>
      </c>
      <c r="Q946" s="1" t="s">
        <v>65</v>
      </c>
      <c r="R946" s="1" t="s">
        <v>65</v>
      </c>
      <c r="S946">
        <v>1</v>
      </c>
      <c r="T946">
        <v>1</v>
      </c>
      <c r="U946">
        <v>0.35</v>
      </c>
      <c r="AV946" s="1" t="s">
        <v>52</v>
      </c>
      <c r="AW946" s="1" t="s">
        <v>1999</v>
      </c>
      <c r="AX946" s="1" t="s">
        <v>52</v>
      </c>
      <c r="AY946" s="1" t="s">
        <v>52</v>
      </c>
      <c r="AZ946" s="1" t="s">
        <v>52</v>
      </c>
    </row>
    <row r="947" spans="1:52" ht="30" customHeight="1">
      <c r="A947" s="19" t="s">
        <v>897</v>
      </c>
      <c r="B947" s="19" t="s">
        <v>52</v>
      </c>
      <c r="C947" s="19" t="s">
        <v>52</v>
      </c>
      <c r="D947" s="20"/>
      <c r="E947" s="22"/>
      <c r="F947" s="25"/>
      <c r="G947" s="22"/>
      <c r="H947" s="25"/>
      <c r="I947" s="22"/>
      <c r="J947" s="25"/>
      <c r="K947" s="22"/>
      <c r="L947" s="25"/>
      <c r="M947" s="19" t="s">
        <v>52</v>
      </c>
      <c r="N947" s="1" t="s">
        <v>80</v>
      </c>
      <c r="O947" s="1" t="s">
        <v>80</v>
      </c>
      <c r="P947" s="1" t="s">
        <v>52</v>
      </c>
      <c r="Q947" s="1" t="s">
        <v>52</v>
      </c>
      <c r="R947" s="1" t="s">
        <v>52</v>
      </c>
      <c r="AV947" s="1" t="s">
        <v>52</v>
      </c>
      <c r="AW947" s="1" t="s">
        <v>52</v>
      </c>
      <c r="AX947" s="1" t="s">
        <v>52</v>
      </c>
      <c r="AY947" s="1" t="s">
        <v>52</v>
      </c>
      <c r="AZ947" s="1" t="s">
        <v>52</v>
      </c>
    </row>
    <row r="948" spans="1:52" ht="30" customHeight="1">
      <c r="A948" s="20"/>
      <c r="B948" s="20"/>
      <c r="C948" s="20"/>
      <c r="D948" s="20"/>
      <c r="E948" s="22"/>
      <c r="F948" s="25"/>
      <c r="G948" s="22"/>
      <c r="H948" s="25"/>
      <c r="I948" s="22"/>
      <c r="J948" s="25"/>
      <c r="K948" s="22"/>
      <c r="L948" s="25"/>
      <c r="M948" s="20"/>
    </row>
    <row r="949" spans="1:52" ht="30" customHeight="1">
      <c r="A949" s="16" t="s">
        <v>2000</v>
      </c>
      <c r="B949" s="17"/>
      <c r="C949" s="17"/>
      <c r="D949" s="17"/>
      <c r="E949" s="21"/>
      <c r="F949" s="24"/>
      <c r="G949" s="21"/>
      <c r="H949" s="24"/>
      <c r="I949" s="21"/>
      <c r="J949" s="24"/>
      <c r="K949" s="21"/>
      <c r="L949" s="24"/>
      <c r="M949" s="18"/>
      <c r="N949" s="1" t="s">
        <v>618</v>
      </c>
    </row>
    <row r="950" spans="1:52" ht="30" customHeight="1">
      <c r="A950" s="19" t="s">
        <v>1552</v>
      </c>
      <c r="B950" s="19" t="s">
        <v>893</v>
      </c>
      <c r="C950" s="19" t="s">
        <v>894</v>
      </c>
      <c r="D950" s="20">
        <v>7.8E-2</v>
      </c>
      <c r="E950" s="22"/>
      <c r="F950" s="25"/>
      <c r="G950" s="22"/>
      <c r="H950" s="25"/>
      <c r="I950" s="22"/>
      <c r="J950" s="25"/>
      <c r="K950" s="22"/>
      <c r="L950" s="25"/>
      <c r="M950" s="19" t="s">
        <v>52</v>
      </c>
      <c r="N950" s="1" t="s">
        <v>618</v>
      </c>
      <c r="O950" s="1" t="s">
        <v>1553</v>
      </c>
      <c r="P950" s="1" t="s">
        <v>65</v>
      </c>
      <c r="Q950" s="1" t="s">
        <v>65</v>
      </c>
      <c r="R950" s="1" t="s">
        <v>64</v>
      </c>
      <c r="AV950" s="1" t="s">
        <v>52</v>
      </c>
      <c r="AW950" s="1" t="s">
        <v>2001</v>
      </c>
      <c r="AX950" s="1" t="s">
        <v>52</v>
      </c>
      <c r="AY950" s="1" t="s">
        <v>52</v>
      </c>
      <c r="AZ950" s="1" t="s">
        <v>52</v>
      </c>
    </row>
    <row r="951" spans="1:52" ht="30" customHeight="1">
      <c r="A951" s="19" t="s">
        <v>897</v>
      </c>
      <c r="B951" s="19" t="s">
        <v>52</v>
      </c>
      <c r="C951" s="19" t="s">
        <v>52</v>
      </c>
      <c r="D951" s="20"/>
      <c r="E951" s="22"/>
      <c r="F951" s="25"/>
      <c r="G951" s="22"/>
      <c r="H951" s="25"/>
      <c r="I951" s="22"/>
      <c r="J951" s="25"/>
      <c r="K951" s="22"/>
      <c r="L951" s="25"/>
      <c r="M951" s="19" t="s">
        <v>52</v>
      </c>
      <c r="N951" s="1" t="s">
        <v>80</v>
      </c>
      <c r="O951" s="1" t="s">
        <v>80</v>
      </c>
      <c r="P951" s="1" t="s">
        <v>52</v>
      </c>
      <c r="Q951" s="1" t="s">
        <v>52</v>
      </c>
      <c r="R951" s="1" t="s">
        <v>52</v>
      </c>
      <c r="AV951" s="1" t="s">
        <v>52</v>
      </c>
      <c r="AW951" s="1" t="s">
        <v>52</v>
      </c>
      <c r="AX951" s="1" t="s">
        <v>52</v>
      </c>
      <c r="AY951" s="1" t="s">
        <v>52</v>
      </c>
      <c r="AZ951" s="1" t="s">
        <v>52</v>
      </c>
    </row>
    <row r="952" spans="1:52" ht="30" customHeight="1">
      <c r="A952" s="20"/>
      <c r="B952" s="20"/>
      <c r="C952" s="20"/>
      <c r="D952" s="20"/>
      <c r="E952" s="22"/>
      <c r="F952" s="25"/>
      <c r="G952" s="22"/>
      <c r="H952" s="25"/>
      <c r="I952" s="22"/>
      <c r="J952" s="25"/>
      <c r="K952" s="22"/>
      <c r="L952" s="25"/>
      <c r="M952" s="20"/>
    </row>
    <row r="953" spans="1:52" ht="30" customHeight="1">
      <c r="A953" s="16" t="s">
        <v>2002</v>
      </c>
      <c r="B953" s="17"/>
      <c r="C953" s="17"/>
      <c r="D953" s="17"/>
      <c r="E953" s="21"/>
      <c r="F953" s="24"/>
      <c r="G953" s="21"/>
      <c r="H953" s="24"/>
      <c r="I953" s="21"/>
      <c r="J953" s="24"/>
      <c r="K953" s="21"/>
      <c r="L953" s="24"/>
      <c r="M953" s="18"/>
      <c r="N953" s="1" t="s">
        <v>655</v>
      </c>
    </row>
    <row r="954" spans="1:52" ht="30" customHeight="1">
      <c r="A954" s="19" t="s">
        <v>1552</v>
      </c>
      <c r="B954" s="19" t="s">
        <v>893</v>
      </c>
      <c r="C954" s="19" t="s">
        <v>894</v>
      </c>
      <c r="D954" s="20">
        <v>0.1593</v>
      </c>
      <c r="E954" s="22"/>
      <c r="F954" s="25"/>
      <c r="G954" s="22"/>
      <c r="H954" s="25"/>
      <c r="I954" s="22"/>
      <c r="J954" s="25"/>
      <c r="K954" s="22"/>
      <c r="L954" s="25"/>
      <c r="M954" s="19" t="s">
        <v>52</v>
      </c>
      <c r="N954" s="1" t="s">
        <v>655</v>
      </c>
      <c r="O954" s="1" t="s">
        <v>1553</v>
      </c>
      <c r="P954" s="1" t="s">
        <v>65</v>
      </c>
      <c r="Q954" s="1" t="s">
        <v>65</v>
      </c>
      <c r="R954" s="1" t="s">
        <v>64</v>
      </c>
      <c r="AV954" s="1" t="s">
        <v>52</v>
      </c>
      <c r="AW954" s="1" t="s">
        <v>2003</v>
      </c>
      <c r="AX954" s="1" t="s">
        <v>52</v>
      </c>
      <c r="AY954" s="1" t="s">
        <v>52</v>
      </c>
      <c r="AZ954" s="1" t="s">
        <v>52</v>
      </c>
    </row>
    <row r="955" spans="1:52" ht="30" customHeight="1">
      <c r="A955" s="19" t="s">
        <v>897</v>
      </c>
      <c r="B955" s="19" t="s">
        <v>52</v>
      </c>
      <c r="C955" s="19" t="s">
        <v>52</v>
      </c>
      <c r="D955" s="20"/>
      <c r="E955" s="22"/>
      <c r="F955" s="25"/>
      <c r="G955" s="22"/>
      <c r="H955" s="25"/>
      <c r="I955" s="22"/>
      <c r="J955" s="25"/>
      <c r="K955" s="22"/>
      <c r="L955" s="25"/>
      <c r="M955" s="19" t="s">
        <v>52</v>
      </c>
      <c r="N955" s="1" t="s">
        <v>80</v>
      </c>
      <c r="O955" s="1" t="s">
        <v>80</v>
      </c>
      <c r="P955" s="1" t="s">
        <v>52</v>
      </c>
      <c r="Q955" s="1" t="s">
        <v>52</v>
      </c>
      <c r="R955" s="1" t="s">
        <v>52</v>
      </c>
      <c r="AV955" s="1" t="s">
        <v>52</v>
      </c>
      <c r="AW955" s="1" t="s">
        <v>52</v>
      </c>
      <c r="AX955" s="1" t="s">
        <v>52</v>
      </c>
      <c r="AY955" s="1" t="s">
        <v>52</v>
      </c>
      <c r="AZ955" s="1" t="s">
        <v>52</v>
      </c>
    </row>
    <row r="956" spans="1:52" ht="30" customHeight="1">
      <c r="A956" s="20"/>
      <c r="B956" s="20"/>
      <c r="C956" s="20"/>
      <c r="D956" s="20"/>
      <c r="E956" s="22"/>
      <c r="F956" s="25"/>
      <c r="G956" s="22"/>
      <c r="H956" s="25"/>
      <c r="I956" s="22"/>
      <c r="J956" s="25"/>
      <c r="K956" s="22"/>
      <c r="L956" s="25"/>
      <c r="M956" s="20"/>
    </row>
    <row r="957" spans="1:52" ht="30" customHeight="1">
      <c r="A957" s="16" t="s">
        <v>2004</v>
      </c>
      <c r="B957" s="17"/>
      <c r="C957" s="17"/>
      <c r="D957" s="17"/>
      <c r="E957" s="21"/>
      <c r="F957" s="24"/>
      <c r="G957" s="21"/>
      <c r="H957" s="24"/>
      <c r="I957" s="21"/>
      <c r="J957" s="24"/>
      <c r="K957" s="21"/>
      <c r="L957" s="24"/>
      <c r="M957" s="18"/>
      <c r="N957" s="1" t="s">
        <v>628</v>
      </c>
    </row>
    <row r="958" spans="1:52" ht="30" customHeight="1">
      <c r="A958" s="19" t="s">
        <v>547</v>
      </c>
      <c r="B958" s="19" t="s">
        <v>548</v>
      </c>
      <c r="C958" s="19" t="s">
        <v>85</v>
      </c>
      <c r="D958" s="20">
        <v>7.4999999999999997E-2</v>
      </c>
      <c r="E958" s="22"/>
      <c r="F958" s="25"/>
      <c r="G958" s="22"/>
      <c r="H958" s="25"/>
      <c r="I958" s="22"/>
      <c r="J958" s="25"/>
      <c r="K958" s="22"/>
      <c r="L958" s="25"/>
      <c r="M958" s="19" t="s">
        <v>549</v>
      </c>
      <c r="N958" s="1" t="s">
        <v>628</v>
      </c>
      <c r="O958" s="1" t="s">
        <v>550</v>
      </c>
      <c r="P958" s="1" t="s">
        <v>64</v>
      </c>
      <c r="Q958" s="1" t="s">
        <v>65</v>
      </c>
      <c r="R958" s="1" t="s">
        <v>65</v>
      </c>
      <c r="AV958" s="1" t="s">
        <v>52</v>
      </c>
      <c r="AW958" s="1" t="s">
        <v>2005</v>
      </c>
      <c r="AX958" s="1" t="s">
        <v>52</v>
      </c>
      <c r="AY958" s="1" t="s">
        <v>52</v>
      </c>
      <c r="AZ958" s="1" t="s">
        <v>52</v>
      </c>
    </row>
    <row r="959" spans="1:52" ht="30" customHeight="1">
      <c r="A959" s="19" t="s">
        <v>897</v>
      </c>
      <c r="B959" s="19" t="s">
        <v>52</v>
      </c>
      <c r="C959" s="19" t="s">
        <v>52</v>
      </c>
      <c r="D959" s="20"/>
      <c r="E959" s="22"/>
      <c r="F959" s="25"/>
      <c r="G959" s="22"/>
      <c r="H959" s="25"/>
      <c r="I959" s="22"/>
      <c r="J959" s="25"/>
      <c r="K959" s="22"/>
      <c r="L959" s="25"/>
      <c r="M959" s="19" t="s">
        <v>52</v>
      </c>
      <c r="N959" s="1" t="s">
        <v>80</v>
      </c>
      <c r="O959" s="1" t="s">
        <v>80</v>
      </c>
      <c r="P959" s="1" t="s">
        <v>52</v>
      </c>
      <c r="Q959" s="1" t="s">
        <v>52</v>
      </c>
      <c r="R959" s="1" t="s">
        <v>52</v>
      </c>
      <c r="AV959" s="1" t="s">
        <v>52</v>
      </c>
      <c r="AW959" s="1" t="s">
        <v>52</v>
      </c>
      <c r="AX959" s="1" t="s">
        <v>52</v>
      </c>
      <c r="AY959" s="1" t="s">
        <v>52</v>
      </c>
      <c r="AZ959" s="1" t="s">
        <v>52</v>
      </c>
    </row>
    <row r="960" spans="1:52" ht="30" customHeight="1">
      <c r="A960" s="20"/>
      <c r="B960" s="20"/>
      <c r="C960" s="20"/>
      <c r="D960" s="20"/>
      <c r="E960" s="22"/>
      <c r="F960" s="25"/>
      <c r="G960" s="22"/>
      <c r="H960" s="25"/>
      <c r="I960" s="22"/>
      <c r="J960" s="25"/>
      <c r="K960" s="22"/>
      <c r="L960" s="25"/>
      <c r="M960" s="20"/>
    </row>
    <row r="961" spans="1:52" ht="30" customHeight="1">
      <c r="A961" s="16" t="s">
        <v>2006</v>
      </c>
      <c r="B961" s="17"/>
      <c r="C961" s="17"/>
      <c r="D961" s="17"/>
      <c r="E961" s="21"/>
      <c r="F961" s="24"/>
      <c r="G961" s="21"/>
      <c r="H961" s="24"/>
      <c r="I961" s="21"/>
      <c r="J961" s="24"/>
      <c r="K961" s="21"/>
      <c r="L961" s="24"/>
      <c r="M961" s="18"/>
      <c r="N961" s="1" t="s">
        <v>632</v>
      </c>
    </row>
    <row r="962" spans="1:52" ht="30" customHeight="1">
      <c r="A962" s="19" t="s">
        <v>547</v>
      </c>
      <c r="B962" s="19" t="s">
        <v>548</v>
      </c>
      <c r="C962" s="19" t="s">
        <v>85</v>
      </c>
      <c r="D962" s="20">
        <v>3.5999999999999997E-2</v>
      </c>
      <c r="E962" s="22"/>
      <c r="F962" s="25"/>
      <c r="G962" s="22"/>
      <c r="H962" s="25"/>
      <c r="I962" s="22"/>
      <c r="J962" s="25"/>
      <c r="K962" s="22"/>
      <c r="L962" s="25"/>
      <c r="M962" s="19" t="s">
        <v>549</v>
      </c>
      <c r="N962" s="1" t="s">
        <v>632</v>
      </c>
      <c r="O962" s="1" t="s">
        <v>550</v>
      </c>
      <c r="P962" s="1" t="s">
        <v>64</v>
      </c>
      <c r="Q962" s="1" t="s">
        <v>65</v>
      </c>
      <c r="R962" s="1" t="s">
        <v>65</v>
      </c>
      <c r="AV962" s="1" t="s">
        <v>52</v>
      </c>
      <c r="AW962" s="1" t="s">
        <v>2007</v>
      </c>
      <c r="AX962" s="1" t="s">
        <v>52</v>
      </c>
      <c r="AY962" s="1" t="s">
        <v>52</v>
      </c>
      <c r="AZ962" s="1" t="s">
        <v>52</v>
      </c>
    </row>
    <row r="963" spans="1:52" ht="30" customHeight="1">
      <c r="A963" s="19" t="s">
        <v>897</v>
      </c>
      <c r="B963" s="19" t="s">
        <v>52</v>
      </c>
      <c r="C963" s="19" t="s">
        <v>52</v>
      </c>
      <c r="D963" s="20"/>
      <c r="E963" s="22"/>
      <c r="F963" s="25"/>
      <c r="G963" s="22"/>
      <c r="H963" s="25"/>
      <c r="I963" s="22"/>
      <c r="J963" s="25"/>
      <c r="K963" s="22"/>
      <c r="L963" s="25"/>
      <c r="M963" s="19" t="s">
        <v>52</v>
      </c>
      <c r="N963" s="1" t="s">
        <v>80</v>
      </c>
      <c r="O963" s="1" t="s">
        <v>80</v>
      </c>
      <c r="P963" s="1" t="s">
        <v>52</v>
      </c>
      <c r="Q963" s="1" t="s">
        <v>52</v>
      </c>
      <c r="R963" s="1" t="s">
        <v>52</v>
      </c>
      <c r="AV963" s="1" t="s">
        <v>52</v>
      </c>
      <c r="AW963" s="1" t="s">
        <v>52</v>
      </c>
      <c r="AX963" s="1" t="s">
        <v>52</v>
      </c>
      <c r="AY963" s="1" t="s">
        <v>52</v>
      </c>
      <c r="AZ963" s="1" t="s">
        <v>52</v>
      </c>
    </row>
    <row r="964" spans="1:52" ht="30" customHeight="1">
      <c r="A964" s="20"/>
      <c r="B964" s="20"/>
      <c r="C964" s="20"/>
      <c r="D964" s="20"/>
      <c r="E964" s="22"/>
      <c r="F964" s="25"/>
      <c r="G964" s="22"/>
      <c r="H964" s="25"/>
      <c r="I964" s="22"/>
      <c r="J964" s="25"/>
      <c r="K964" s="22"/>
      <c r="L964" s="25"/>
      <c r="M964" s="20"/>
    </row>
    <row r="965" spans="1:52" ht="30" customHeight="1">
      <c r="A965" s="16" t="s">
        <v>2008</v>
      </c>
      <c r="B965" s="17"/>
      <c r="C965" s="17"/>
      <c r="D965" s="17"/>
      <c r="E965" s="21"/>
      <c r="F965" s="24"/>
      <c r="G965" s="21"/>
      <c r="H965" s="24"/>
      <c r="I965" s="21"/>
      <c r="J965" s="24"/>
      <c r="K965" s="21"/>
      <c r="L965" s="24"/>
      <c r="M965" s="18"/>
      <c r="N965" s="1" t="s">
        <v>637</v>
      </c>
    </row>
    <row r="966" spans="1:52" ht="30" customHeight="1">
      <c r="A966" s="19" t="s">
        <v>435</v>
      </c>
      <c r="B966" s="19" t="s">
        <v>436</v>
      </c>
      <c r="C966" s="19" t="s">
        <v>120</v>
      </c>
      <c r="D966" s="20">
        <v>1</v>
      </c>
      <c r="E966" s="22"/>
      <c r="F966" s="25"/>
      <c r="G966" s="22"/>
      <c r="H966" s="25"/>
      <c r="I966" s="22"/>
      <c r="J966" s="25"/>
      <c r="K966" s="22"/>
      <c r="L966" s="25"/>
      <c r="M966" s="19" t="s">
        <v>1010</v>
      </c>
      <c r="N966" s="1" t="s">
        <v>52</v>
      </c>
      <c r="O966" s="1" t="s">
        <v>438</v>
      </c>
      <c r="P966" s="1" t="s">
        <v>64</v>
      </c>
      <c r="Q966" s="1" t="s">
        <v>65</v>
      </c>
      <c r="R966" s="1" t="s">
        <v>65</v>
      </c>
      <c r="V966">
        <v>1</v>
      </c>
      <c r="AV966" s="1" t="s">
        <v>52</v>
      </c>
      <c r="AW966" s="1" t="s">
        <v>2009</v>
      </c>
      <c r="AX966" s="1" t="s">
        <v>52</v>
      </c>
      <c r="AY966" s="1" t="s">
        <v>1013</v>
      </c>
      <c r="AZ966" s="1" t="s">
        <v>52</v>
      </c>
    </row>
    <row r="967" spans="1:52" ht="30" customHeight="1">
      <c r="A967" s="19" t="s">
        <v>1359</v>
      </c>
      <c r="B967" s="19" t="s">
        <v>1983</v>
      </c>
      <c r="C967" s="19" t="s">
        <v>244</v>
      </c>
      <c r="D967" s="20">
        <v>1</v>
      </c>
      <c r="E967" s="22"/>
      <c r="F967" s="25"/>
      <c r="G967" s="22"/>
      <c r="H967" s="25"/>
      <c r="I967" s="22"/>
      <c r="J967" s="25"/>
      <c r="K967" s="22"/>
      <c r="L967" s="25"/>
      <c r="M967" s="19" t="s">
        <v>52</v>
      </c>
      <c r="N967" s="1" t="s">
        <v>637</v>
      </c>
      <c r="O967" s="1" t="s">
        <v>764</v>
      </c>
      <c r="P967" s="1" t="s">
        <v>65</v>
      </c>
      <c r="Q967" s="1" t="s">
        <v>65</v>
      </c>
      <c r="R967" s="1" t="s">
        <v>65</v>
      </c>
      <c r="S967">
        <v>1</v>
      </c>
      <c r="T967">
        <v>1</v>
      </c>
      <c r="U967">
        <v>0.6</v>
      </c>
      <c r="AV967" s="1" t="s">
        <v>52</v>
      </c>
      <c r="AW967" s="1" t="s">
        <v>2010</v>
      </c>
      <c r="AX967" s="1" t="s">
        <v>52</v>
      </c>
      <c r="AY967" s="1" t="s">
        <v>52</v>
      </c>
      <c r="AZ967" s="1" t="s">
        <v>52</v>
      </c>
    </row>
    <row r="968" spans="1:52" ht="30" customHeight="1">
      <c r="A968" s="19" t="s">
        <v>897</v>
      </c>
      <c r="B968" s="19" t="s">
        <v>52</v>
      </c>
      <c r="C968" s="19" t="s">
        <v>52</v>
      </c>
      <c r="D968" s="20"/>
      <c r="E968" s="22"/>
      <c r="F968" s="25"/>
      <c r="G968" s="22"/>
      <c r="H968" s="25"/>
      <c r="I968" s="22"/>
      <c r="J968" s="25"/>
      <c r="K968" s="22"/>
      <c r="L968" s="25"/>
      <c r="M968" s="19" t="s">
        <v>52</v>
      </c>
      <c r="N968" s="1" t="s">
        <v>80</v>
      </c>
      <c r="O968" s="1" t="s">
        <v>80</v>
      </c>
      <c r="P968" s="1" t="s">
        <v>52</v>
      </c>
      <c r="Q968" s="1" t="s">
        <v>52</v>
      </c>
      <c r="R968" s="1" t="s">
        <v>52</v>
      </c>
      <c r="AV968" s="1" t="s">
        <v>52</v>
      </c>
      <c r="AW968" s="1" t="s">
        <v>52</v>
      </c>
      <c r="AX968" s="1" t="s">
        <v>52</v>
      </c>
      <c r="AY968" s="1" t="s">
        <v>52</v>
      </c>
      <c r="AZ968" s="1" t="s">
        <v>52</v>
      </c>
    </row>
    <row r="969" spans="1:52" ht="30" customHeight="1">
      <c r="A969" s="20"/>
      <c r="B969" s="20"/>
      <c r="C969" s="20"/>
      <c r="D969" s="20"/>
      <c r="E969" s="22"/>
      <c r="F969" s="25"/>
      <c r="G969" s="22"/>
      <c r="H969" s="25"/>
      <c r="I969" s="22"/>
      <c r="J969" s="25"/>
      <c r="K969" s="22"/>
      <c r="L969" s="25"/>
      <c r="M969" s="20"/>
    </row>
    <row r="970" spans="1:52" ht="30" customHeight="1">
      <c r="A970" s="16" t="s">
        <v>2011</v>
      </c>
      <c r="B970" s="17"/>
      <c r="C970" s="17"/>
      <c r="D970" s="17"/>
      <c r="E970" s="21"/>
      <c r="F970" s="24"/>
      <c r="G970" s="21"/>
      <c r="H970" s="24"/>
      <c r="I970" s="21"/>
      <c r="J970" s="24"/>
      <c r="K970" s="21"/>
      <c r="L970" s="24"/>
      <c r="M970" s="18"/>
      <c r="N970" s="1" t="s">
        <v>642</v>
      </c>
    </row>
    <row r="971" spans="1:52" ht="30" customHeight="1">
      <c r="A971" s="19" t="s">
        <v>2012</v>
      </c>
      <c r="B971" s="19" t="s">
        <v>893</v>
      </c>
      <c r="C971" s="19" t="s">
        <v>894</v>
      </c>
      <c r="D971" s="20">
        <v>8.3000000000000004E-2</v>
      </c>
      <c r="E971" s="22"/>
      <c r="F971" s="25"/>
      <c r="G971" s="22"/>
      <c r="H971" s="25"/>
      <c r="I971" s="22"/>
      <c r="J971" s="25"/>
      <c r="K971" s="22"/>
      <c r="L971" s="25"/>
      <c r="M971" s="19" t="s">
        <v>52</v>
      </c>
      <c r="N971" s="1" t="s">
        <v>642</v>
      </c>
      <c r="O971" s="1" t="s">
        <v>2013</v>
      </c>
      <c r="P971" s="1" t="s">
        <v>65</v>
      </c>
      <c r="Q971" s="1" t="s">
        <v>65</v>
      </c>
      <c r="R971" s="1" t="s">
        <v>64</v>
      </c>
      <c r="V971">
        <v>1</v>
      </c>
      <c r="AV971" s="1" t="s">
        <v>52</v>
      </c>
      <c r="AW971" s="1" t="s">
        <v>2014</v>
      </c>
      <c r="AX971" s="1" t="s">
        <v>52</v>
      </c>
      <c r="AY971" s="1" t="s">
        <v>52</v>
      </c>
      <c r="AZ971" s="1" t="s">
        <v>52</v>
      </c>
    </row>
    <row r="972" spans="1:52" ht="30" customHeight="1">
      <c r="A972" s="19" t="s">
        <v>1248</v>
      </c>
      <c r="B972" s="19" t="s">
        <v>893</v>
      </c>
      <c r="C972" s="19" t="s">
        <v>894</v>
      </c>
      <c r="D972" s="20">
        <v>0.125</v>
      </c>
      <c r="E972" s="22"/>
      <c r="F972" s="25"/>
      <c r="G972" s="22"/>
      <c r="H972" s="25"/>
      <c r="I972" s="22"/>
      <c r="J972" s="25"/>
      <c r="K972" s="22"/>
      <c r="L972" s="25"/>
      <c r="M972" s="19" t="s">
        <v>52</v>
      </c>
      <c r="N972" s="1" t="s">
        <v>642</v>
      </c>
      <c r="O972" s="1" t="s">
        <v>1249</v>
      </c>
      <c r="P972" s="1" t="s">
        <v>65</v>
      </c>
      <c r="Q972" s="1" t="s">
        <v>65</v>
      </c>
      <c r="R972" s="1" t="s">
        <v>64</v>
      </c>
      <c r="V972">
        <v>1</v>
      </c>
      <c r="AV972" s="1" t="s">
        <v>52</v>
      </c>
      <c r="AW972" s="1" t="s">
        <v>2015</v>
      </c>
      <c r="AX972" s="1" t="s">
        <v>52</v>
      </c>
      <c r="AY972" s="1" t="s">
        <v>52</v>
      </c>
      <c r="AZ972" s="1" t="s">
        <v>52</v>
      </c>
    </row>
    <row r="973" spans="1:52" ht="30" customHeight="1">
      <c r="A973" s="19" t="s">
        <v>997</v>
      </c>
      <c r="B973" s="19" t="s">
        <v>1374</v>
      </c>
      <c r="C973" s="19" t="s">
        <v>244</v>
      </c>
      <c r="D973" s="20">
        <v>1</v>
      </c>
      <c r="E973" s="22"/>
      <c r="F973" s="25"/>
      <c r="G973" s="22"/>
      <c r="H973" s="25"/>
      <c r="I973" s="22"/>
      <c r="J973" s="25"/>
      <c r="K973" s="22"/>
      <c r="L973" s="25"/>
      <c r="M973" s="19" t="s">
        <v>52</v>
      </c>
      <c r="N973" s="1" t="s">
        <v>642</v>
      </c>
      <c r="O973" s="1" t="s">
        <v>764</v>
      </c>
      <c r="P973" s="1" t="s">
        <v>65</v>
      </c>
      <c r="Q973" s="1" t="s">
        <v>65</v>
      </c>
      <c r="R973" s="1" t="s">
        <v>65</v>
      </c>
      <c r="S973">
        <v>1</v>
      </c>
      <c r="T973">
        <v>2</v>
      </c>
      <c r="U973">
        <v>0.03</v>
      </c>
      <c r="AV973" s="1" t="s">
        <v>52</v>
      </c>
      <c r="AW973" s="1" t="s">
        <v>2016</v>
      </c>
      <c r="AX973" s="1" t="s">
        <v>52</v>
      </c>
      <c r="AY973" s="1" t="s">
        <v>52</v>
      </c>
      <c r="AZ973" s="1" t="s">
        <v>52</v>
      </c>
    </row>
    <row r="974" spans="1:52" ht="30" customHeight="1">
      <c r="A974" s="19" t="s">
        <v>897</v>
      </c>
      <c r="B974" s="19" t="s">
        <v>52</v>
      </c>
      <c r="C974" s="19" t="s">
        <v>52</v>
      </c>
      <c r="D974" s="20"/>
      <c r="E974" s="22"/>
      <c r="F974" s="25"/>
      <c r="G974" s="22"/>
      <c r="H974" s="25"/>
      <c r="I974" s="22"/>
      <c r="J974" s="25"/>
      <c r="K974" s="22"/>
      <c r="L974" s="25"/>
      <c r="M974" s="19" t="s">
        <v>52</v>
      </c>
      <c r="N974" s="1" t="s">
        <v>80</v>
      </c>
      <c r="O974" s="1" t="s">
        <v>80</v>
      </c>
      <c r="P974" s="1" t="s">
        <v>52</v>
      </c>
      <c r="Q974" s="1" t="s">
        <v>52</v>
      </c>
      <c r="R974" s="1" t="s">
        <v>52</v>
      </c>
      <c r="AV974" s="1" t="s">
        <v>52</v>
      </c>
      <c r="AW974" s="1" t="s">
        <v>52</v>
      </c>
      <c r="AX974" s="1" t="s">
        <v>52</v>
      </c>
      <c r="AY974" s="1" t="s">
        <v>52</v>
      </c>
      <c r="AZ974" s="1" t="s">
        <v>52</v>
      </c>
    </row>
    <row r="975" spans="1:52" ht="30" customHeight="1">
      <c r="A975" s="20"/>
      <c r="B975" s="20"/>
      <c r="C975" s="20"/>
      <c r="D975" s="20"/>
      <c r="E975" s="22"/>
      <c r="F975" s="25"/>
      <c r="G975" s="22"/>
      <c r="H975" s="25"/>
      <c r="I975" s="22"/>
      <c r="J975" s="25"/>
      <c r="K975" s="22"/>
      <c r="L975" s="25"/>
      <c r="M975" s="20"/>
    </row>
    <row r="976" spans="1:52" ht="30" customHeight="1">
      <c r="A976" s="16" t="s">
        <v>2017</v>
      </c>
      <c r="B976" s="17"/>
      <c r="C976" s="17"/>
      <c r="D976" s="17"/>
      <c r="E976" s="21"/>
      <c r="F976" s="24"/>
      <c r="G976" s="21"/>
      <c r="H976" s="24"/>
      <c r="I976" s="21"/>
      <c r="J976" s="24"/>
      <c r="K976" s="21"/>
      <c r="L976" s="24"/>
      <c r="M976" s="18"/>
      <c r="N976" s="1" t="s">
        <v>647</v>
      </c>
    </row>
    <row r="977" spans="1:52" ht="30" customHeight="1">
      <c r="A977" s="19" t="s">
        <v>547</v>
      </c>
      <c r="B977" s="19" t="s">
        <v>548</v>
      </c>
      <c r="C977" s="19" t="s">
        <v>85</v>
      </c>
      <c r="D977" s="20">
        <v>0.03</v>
      </c>
      <c r="E977" s="22"/>
      <c r="F977" s="25"/>
      <c r="G977" s="22"/>
      <c r="H977" s="25"/>
      <c r="I977" s="22"/>
      <c r="J977" s="25"/>
      <c r="K977" s="22"/>
      <c r="L977" s="25"/>
      <c r="M977" s="19" t="s">
        <v>549</v>
      </c>
      <c r="N977" s="1" t="s">
        <v>647</v>
      </c>
      <c r="O977" s="1" t="s">
        <v>550</v>
      </c>
      <c r="P977" s="1" t="s">
        <v>64</v>
      </c>
      <c r="Q977" s="1" t="s">
        <v>65</v>
      </c>
      <c r="R977" s="1" t="s">
        <v>65</v>
      </c>
      <c r="AV977" s="1" t="s">
        <v>52</v>
      </c>
      <c r="AW977" s="1" t="s">
        <v>2018</v>
      </c>
      <c r="AX977" s="1" t="s">
        <v>52</v>
      </c>
      <c r="AY977" s="1" t="s">
        <v>52</v>
      </c>
      <c r="AZ977" s="1" t="s">
        <v>52</v>
      </c>
    </row>
    <row r="978" spans="1:52" ht="30" customHeight="1">
      <c r="A978" s="19" t="s">
        <v>897</v>
      </c>
      <c r="B978" s="19" t="s">
        <v>52</v>
      </c>
      <c r="C978" s="19" t="s">
        <v>52</v>
      </c>
      <c r="D978" s="20"/>
      <c r="E978" s="22"/>
      <c r="F978" s="25"/>
      <c r="G978" s="22"/>
      <c r="H978" s="25"/>
      <c r="I978" s="22"/>
      <c r="J978" s="25"/>
      <c r="K978" s="22"/>
      <c r="L978" s="25"/>
      <c r="M978" s="19" t="s">
        <v>52</v>
      </c>
      <c r="N978" s="1" t="s">
        <v>80</v>
      </c>
      <c r="O978" s="1" t="s">
        <v>80</v>
      </c>
      <c r="P978" s="1" t="s">
        <v>52</v>
      </c>
      <c r="Q978" s="1" t="s">
        <v>52</v>
      </c>
      <c r="R978" s="1" t="s">
        <v>52</v>
      </c>
      <c r="AV978" s="1" t="s">
        <v>52</v>
      </c>
      <c r="AW978" s="1" t="s">
        <v>52</v>
      </c>
      <c r="AX978" s="1" t="s">
        <v>52</v>
      </c>
      <c r="AY978" s="1" t="s">
        <v>52</v>
      </c>
      <c r="AZ978" s="1" t="s">
        <v>52</v>
      </c>
    </row>
    <row r="979" spans="1:52" ht="30" customHeight="1">
      <c r="A979" s="20"/>
      <c r="B979" s="20"/>
      <c r="C979" s="20"/>
      <c r="D979" s="20"/>
      <c r="E979" s="22"/>
      <c r="F979" s="25"/>
      <c r="G979" s="22"/>
      <c r="H979" s="25"/>
      <c r="I979" s="22"/>
      <c r="J979" s="25"/>
      <c r="K979" s="22"/>
      <c r="L979" s="25"/>
      <c r="M979" s="20"/>
    </row>
    <row r="980" spans="1:52" ht="30" customHeight="1">
      <c r="A980" s="16" t="s">
        <v>2019</v>
      </c>
      <c r="B980" s="17"/>
      <c r="C980" s="17"/>
      <c r="D980" s="17"/>
      <c r="E980" s="21"/>
      <c r="F980" s="24"/>
      <c r="G980" s="21"/>
      <c r="H980" s="24"/>
      <c r="I980" s="21"/>
      <c r="J980" s="24"/>
      <c r="K980" s="21"/>
      <c r="L980" s="24"/>
      <c r="M980" s="18"/>
      <c r="N980" s="1" t="s">
        <v>650</v>
      </c>
    </row>
    <row r="981" spans="1:52" ht="30" customHeight="1">
      <c r="A981" s="19" t="s">
        <v>547</v>
      </c>
      <c r="B981" s="19" t="s">
        <v>548</v>
      </c>
      <c r="C981" s="19" t="s">
        <v>85</v>
      </c>
      <c r="D981" s="20">
        <v>0.02</v>
      </c>
      <c r="E981" s="22"/>
      <c r="F981" s="25"/>
      <c r="G981" s="22"/>
      <c r="H981" s="25"/>
      <c r="I981" s="22"/>
      <c r="J981" s="25"/>
      <c r="K981" s="22"/>
      <c r="L981" s="25"/>
      <c r="M981" s="19" t="s">
        <v>549</v>
      </c>
      <c r="N981" s="1" t="s">
        <v>650</v>
      </c>
      <c r="O981" s="1" t="s">
        <v>550</v>
      </c>
      <c r="P981" s="1" t="s">
        <v>64</v>
      </c>
      <c r="Q981" s="1" t="s">
        <v>65</v>
      </c>
      <c r="R981" s="1" t="s">
        <v>65</v>
      </c>
      <c r="AV981" s="1" t="s">
        <v>52</v>
      </c>
      <c r="AW981" s="1" t="s">
        <v>2020</v>
      </c>
      <c r="AX981" s="1" t="s">
        <v>52</v>
      </c>
      <c r="AY981" s="1" t="s">
        <v>52</v>
      </c>
      <c r="AZ981" s="1" t="s">
        <v>52</v>
      </c>
    </row>
    <row r="982" spans="1:52" ht="30" customHeight="1">
      <c r="A982" s="19" t="s">
        <v>897</v>
      </c>
      <c r="B982" s="19" t="s">
        <v>52</v>
      </c>
      <c r="C982" s="19" t="s">
        <v>52</v>
      </c>
      <c r="D982" s="20"/>
      <c r="E982" s="22"/>
      <c r="F982" s="25"/>
      <c r="G982" s="22"/>
      <c r="H982" s="25"/>
      <c r="I982" s="22"/>
      <c r="J982" s="25"/>
      <c r="K982" s="22"/>
      <c r="L982" s="25"/>
      <c r="M982" s="19" t="s">
        <v>52</v>
      </c>
      <c r="N982" s="1" t="s">
        <v>80</v>
      </c>
      <c r="O982" s="1" t="s">
        <v>80</v>
      </c>
      <c r="P982" s="1" t="s">
        <v>52</v>
      </c>
      <c r="Q982" s="1" t="s">
        <v>52</v>
      </c>
      <c r="R982" s="1" t="s">
        <v>52</v>
      </c>
      <c r="AV982" s="1" t="s">
        <v>52</v>
      </c>
      <c r="AW982" s="1" t="s">
        <v>52</v>
      </c>
      <c r="AX982" s="1" t="s">
        <v>52</v>
      </c>
      <c r="AY982" s="1" t="s">
        <v>52</v>
      </c>
      <c r="AZ982" s="1" t="s">
        <v>52</v>
      </c>
    </row>
    <row r="983" spans="1:52" ht="30" customHeight="1">
      <c r="A983" s="20"/>
      <c r="B983" s="20"/>
      <c r="C983" s="20"/>
      <c r="D983" s="20"/>
      <c r="E983" s="22"/>
      <c r="F983" s="25"/>
      <c r="G983" s="22"/>
      <c r="H983" s="25"/>
      <c r="I983" s="22"/>
      <c r="J983" s="25"/>
      <c r="K983" s="22"/>
      <c r="L983" s="25"/>
      <c r="M983" s="20"/>
    </row>
    <row r="984" spans="1:52" ht="30" customHeight="1">
      <c r="A984" s="16" t="s">
        <v>2021</v>
      </c>
      <c r="B984" s="17"/>
      <c r="C984" s="17"/>
      <c r="D984" s="17"/>
      <c r="E984" s="21"/>
      <c r="F984" s="24"/>
      <c r="G984" s="21"/>
      <c r="H984" s="24"/>
      <c r="I984" s="21"/>
      <c r="J984" s="24"/>
      <c r="K984" s="21"/>
      <c r="L984" s="24"/>
      <c r="M984" s="18"/>
      <c r="N984" s="1" t="s">
        <v>659</v>
      </c>
    </row>
    <row r="985" spans="1:52" ht="30" customHeight="1">
      <c r="A985" s="19" t="s">
        <v>2022</v>
      </c>
      <c r="B985" s="19" t="s">
        <v>893</v>
      </c>
      <c r="C985" s="19" t="s">
        <v>894</v>
      </c>
      <c r="D985" s="20">
        <v>3.6999999999999998E-2</v>
      </c>
      <c r="E985" s="22"/>
      <c r="F985" s="25"/>
      <c r="G985" s="22"/>
      <c r="H985" s="25"/>
      <c r="I985" s="22"/>
      <c r="J985" s="25"/>
      <c r="K985" s="22"/>
      <c r="L985" s="25"/>
      <c r="M985" s="19" t="s">
        <v>52</v>
      </c>
      <c r="N985" s="1" t="s">
        <v>659</v>
      </c>
      <c r="O985" s="1" t="s">
        <v>2023</v>
      </c>
      <c r="P985" s="1" t="s">
        <v>65</v>
      </c>
      <c r="Q985" s="1" t="s">
        <v>65</v>
      </c>
      <c r="R985" s="1" t="s">
        <v>64</v>
      </c>
      <c r="V985">
        <v>1</v>
      </c>
      <c r="AV985" s="1" t="s">
        <v>52</v>
      </c>
      <c r="AW985" s="1" t="s">
        <v>2024</v>
      </c>
      <c r="AX985" s="1" t="s">
        <v>52</v>
      </c>
      <c r="AY985" s="1" t="s">
        <v>52</v>
      </c>
      <c r="AZ985" s="1" t="s">
        <v>52</v>
      </c>
    </row>
    <row r="986" spans="1:52" ht="30" customHeight="1">
      <c r="A986" s="19" t="s">
        <v>956</v>
      </c>
      <c r="B986" s="19" t="s">
        <v>893</v>
      </c>
      <c r="C986" s="19" t="s">
        <v>894</v>
      </c>
      <c r="D986" s="20">
        <v>1.4999999999999999E-2</v>
      </c>
      <c r="E986" s="22"/>
      <c r="F986" s="25"/>
      <c r="G986" s="22"/>
      <c r="H986" s="25"/>
      <c r="I986" s="22"/>
      <c r="J986" s="25"/>
      <c r="K986" s="22"/>
      <c r="L986" s="25"/>
      <c r="M986" s="19" t="s">
        <v>52</v>
      </c>
      <c r="N986" s="1" t="s">
        <v>659</v>
      </c>
      <c r="O986" s="1" t="s">
        <v>957</v>
      </c>
      <c r="P986" s="1" t="s">
        <v>65</v>
      </c>
      <c r="Q986" s="1" t="s">
        <v>65</v>
      </c>
      <c r="R986" s="1" t="s">
        <v>64</v>
      </c>
      <c r="V986">
        <v>1</v>
      </c>
      <c r="AV986" s="1" t="s">
        <v>52</v>
      </c>
      <c r="AW986" s="1" t="s">
        <v>2025</v>
      </c>
      <c r="AX986" s="1" t="s">
        <v>52</v>
      </c>
      <c r="AY986" s="1" t="s">
        <v>52</v>
      </c>
      <c r="AZ986" s="1" t="s">
        <v>52</v>
      </c>
    </row>
    <row r="987" spans="1:52" ht="30" customHeight="1">
      <c r="A987" s="19" t="s">
        <v>997</v>
      </c>
      <c r="B987" s="19" t="s">
        <v>1973</v>
      </c>
      <c r="C987" s="19" t="s">
        <v>244</v>
      </c>
      <c r="D987" s="20">
        <v>1</v>
      </c>
      <c r="E987" s="22"/>
      <c r="F987" s="25"/>
      <c r="G987" s="22"/>
      <c r="H987" s="25"/>
      <c r="I987" s="22"/>
      <c r="J987" s="25"/>
      <c r="K987" s="22"/>
      <c r="L987" s="25"/>
      <c r="M987" s="19" t="s">
        <v>52</v>
      </c>
      <c r="N987" s="1" t="s">
        <v>659</v>
      </c>
      <c r="O987" s="1" t="s">
        <v>764</v>
      </c>
      <c r="P987" s="1" t="s">
        <v>65</v>
      </c>
      <c r="Q987" s="1" t="s">
        <v>65</v>
      </c>
      <c r="R987" s="1" t="s">
        <v>65</v>
      </c>
      <c r="S987">
        <v>1</v>
      </c>
      <c r="T987">
        <v>2</v>
      </c>
      <c r="U987">
        <v>0.06</v>
      </c>
      <c r="AV987" s="1" t="s">
        <v>52</v>
      </c>
      <c r="AW987" s="1" t="s">
        <v>2026</v>
      </c>
      <c r="AX987" s="1" t="s">
        <v>52</v>
      </c>
      <c r="AY987" s="1" t="s">
        <v>52</v>
      </c>
      <c r="AZ987" s="1" t="s">
        <v>52</v>
      </c>
    </row>
    <row r="988" spans="1:52" ht="30" customHeight="1">
      <c r="A988" s="19" t="s">
        <v>897</v>
      </c>
      <c r="B988" s="19" t="s">
        <v>52</v>
      </c>
      <c r="C988" s="19" t="s">
        <v>52</v>
      </c>
      <c r="D988" s="20"/>
      <c r="E988" s="22"/>
      <c r="F988" s="25"/>
      <c r="G988" s="22"/>
      <c r="H988" s="25"/>
      <c r="I988" s="22"/>
      <c r="J988" s="25"/>
      <c r="K988" s="22"/>
      <c r="L988" s="25"/>
      <c r="M988" s="19" t="s">
        <v>52</v>
      </c>
      <c r="N988" s="1" t="s">
        <v>80</v>
      </c>
      <c r="O988" s="1" t="s">
        <v>80</v>
      </c>
      <c r="P988" s="1" t="s">
        <v>52</v>
      </c>
      <c r="Q988" s="1" t="s">
        <v>52</v>
      </c>
      <c r="R988" s="1" t="s">
        <v>52</v>
      </c>
      <c r="AV988" s="1" t="s">
        <v>52</v>
      </c>
      <c r="AW988" s="1" t="s">
        <v>52</v>
      </c>
      <c r="AX988" s="1" t="s">
        <v>52</v>
      </c>
      <c r="AY988" s="1" t="s">
        <v>52</v>
      </c>
      <c r="AZ988" s="1" t="s">
        <v>52</v>
      </c>
    </row>
    <row r="989" spans="1:52" ht="30" customHeight="1">
      <c r="A989" s="20"/>
      <c r="B989" s="20"/>
      <c r="C989" s="20"/>
      <c r="D989" s="20"/>
      <c r="E989" s="22"/>
      <c r="F989" s="25"/>
      <c r="G989" s="22"/>
      <c r="H989" s="25"/>
      <c r="I989" s="22"/>
      <c r="J989" s="25"/>
      <c r="K989" s="22"/>
      <c r="L989" s="25"/>
      <c r="M989" s="20"/>
    </row>
    <row r="990" spans="1:52" ht="30" customHeight="1">
      <c r="A990" s="16" t="s">
        <v>2027</v>
      </c>
      <c r="B990" s="17"/>
      <c r="C990" s="17"/>
      <c r="D990" s="17"/>
      <c r="E990" s="21"/>
      <c r="F990" s="24"/>
      <c r="G990" s="21"/>
      <c r="H990" s="24"/>
      <c r="I990" s="21"/>
      <c r="J990" s="24"/>
      <c r="K990" s="21"/>
      <c r="L990" s="24"/>
      <c r="M990" s="18"/>
      <c r="N990" s="1" t="s">
        <v>663</v>
      </c>
    </row>
    <row r="991" spans="1:52" ht="30" customHeight="1">
      <c r="A991" s="19" t="s">
        <v>2022</v>
      </c>
      <c r="B991" s="19" t="s">
        <v>893</v>
      </c>
      <c r="C991" s="19" t="s">
        <v>894</v>
      </c>
      <c r="D991" s="20">
        <v>4.1000000000000002E-2</v>
      </c>
      <c r="E991" s="22"/>
      <c r="F991" s="25"/>
      <c r="G991" s="22"/>
      <c r="H991" s="25"/>
      <c r="I991" s="22"/>
      <c r="J991" s="25"/>
      <c r="K991" s="22"/>
      <c r="L991" s="25"/>
      <c r="M991" s="19" t="s">
        <v>52</v>
      </c>
      <c r="N991" s="1" t="s">
        <v>663</v>
      </c>
      <c r="O991" s="1" t="s">
        <v>2023</v>
      </c>
      <c r="P991" s="1" t="s">
        <v>65</v>
      </c>
      <c r="Q991" s="1" t="s">
        <v>65</v>
      </c>
      <c r="R991" s="1" t="s">
        <v>64</v>
      </c>
      <c r="V991">
        <v>1</v>
      </c>
      <c r="AV991" s="1" t="s">
        <v>52</v>
      </c>
      <c r="AW991" s="1" t="s">
        <v>2028</v>
      </c>
      <c r="AX991" s="1" t="s">
        <v>52</v>
      </c>
      <c r="AY991" s="1" t="s">
        <v>52</v>
      </c>
      <c r="AZ991" s="1" t="s">
        <v>52</v>
      </c>
    </row>
    <row r="992" spans="1:52" ht="30" customHeight="1">
      <c r="A992" s="19" t="s">
        <v>956</v>
      </c>
      <c r="B992" s="19" t="s">
        <v>893</v>
      </c>
      <c r="C992" s="19" t="s">
        <v>894</v>
      </c>
      <c r="D992" s="20">
        <v>1.7000000000000001E-2</v>
      </c>
      <c r="E992" s="22"/>
      <c r="F992" s="25"/>
      <c r="G992" s="22"/>
      <c r="H992" s="25"/>
      <c r="I992" s="22"/>
      <c r="J992" s="25"/>
      <c r="K992" s="22"/>
      <c r="L992" s="25"/>
      <c r="M992" s="19" t="s">
        <v>52</v>
      </c>
      <c r="N992" s="1" t="s">
        <v>663</v>
      </c>
      <c r="O992" s="1" t="s">
        <v>957</v>
      </c>
      <c r="P992" s="1" t="s">
        <v>65</v>
      </c>
      <c r="Q992" s="1" t="s">
        <v>65</v>
      </c>
      <c r="R992" s="1" t="s">
        <v>64</v>
      </c>
      <c r="V992">
        <v>1</v>
      </c>
      <c r="AV992" s="1" t="s">
        <v>52</v>
      </c>
      <c r="AW992" s="1" t="s">
        <v>2029</v>
      </c>
      <c r="AX992" s="1" t="s">
        <v>52</v>
      </c>
      <c r="AY992" s="1" t="s">
        <v>52</v>
      </c>
      <c r="AZ992" s="1" t="s">
        <v>52</v>
      </c>
    </row>
    <row r="993" spans="1:52" ht="30" customHeight="1">
      <c r="A993" s="19" t="s">
        <v>997</v>
      </c>
      <c r="B993" s="19" t="s">
        <v>1973</v>
      </c>
      <c r="C993" s="19" t="s">
        <v>244</v>
      </c>
      <c r="D993" s="20">
        <v>1</v>
      </c>
      <c r="E993" s="22"/>
      <c r="F993" s="25"/>
      <c r="G993" s="22"/>
      <c r="H993" s="25"/>
      <c r="I993" s="22"/>
      <c r="J993" s="25"/>
      <c r="K993" s="22"/>
      <c r="L993" s="25"/>
      <c r="M993" s="19" t="s">
        <v>52</v>
      </c>
      <c r="N993" s="1" t="s">
        <v>663</v>
      </c>
      <c r="O993" s="1" t="s">
        <v>764</v>
      </c>
      <c r="P993" s="1" t="s">
        <v>65</v>
      </c>
      <c r="Q993" s="1" t="s">
        <v>65</v>
      </c>
      <c r="R993" s="1" t="s">
        <v>65</v>
      </c>
      <c r="S993">
        <v>1</v>
      </c>
      <c r="T993">
        <v>2</v>
      </c>
      <c r="U993">
        <v>0.06</v>
      </c>
      <c r="AV993" s="1" t="s">
        <v>52</v>
      </c>
      <c r="AW993" s="1" t="s">
        <v>2030</v>
      </c>
      <c r="AX993" s="1" t="s">
        <v>52</v>
      </c>
      <c r="AY993" s="1" t="s">
        <v>52</v>
      </c>
      <c r="AZ993" s="1" t="s">
        <v>52</v>
      </c>
    </row>
    <row r="994" spans="1:52" ht="30" customHeight="1">
      <c r="A994" s="19" t="s">
        <v>897</v>
      </c>
      <c r="B994" s="19" t="s">
        <v>52</v>
      </c>
      <c r="C994" s="19" t="s">
        <v>52</v>
      </c>
      <c r="D994" s="20"/>
      <c r="E994" s="22"/>
      <c r="F994" s="25"/>
      <c r="G994" s="22"/>
      <c r="H994" s="25"/>
      <c r="I994" s="22"/>
      <c r="J994" s="25"/>
      <c r="K994" s="22"/>
      <c r="L994" s="25"/>
      <c r="M994" s="19" t="s">
        <v>52</v>
      </c>
      <c r="N994" s="1" t="s">
        <v>80</v>
      </c>
      <c r="O994" s="1" t="s">
        <v>80</v>
      </c>
      <c r="P994" s="1" t="s">
        <v>52</v>
      </c>
      <c r="Q994" s="1" t="s">
        <v>52</v>
      </c>
      <c r="R994" s="1" t="s">
        <v>52</v>
      </c>
      <c r="AV994" s="1" t="s">
        <v>52</v>
      </c>
      <c r="AW994" s="1" t="s">
        <v>52</v>
      </c>
      <c r="AX994" s="1" t="s">
        <v>52</v>
      </c>
      <c r="AY994" s="1" t="s">
        <v>52</v>
      </c>
      <c r="AZ994" s="1" t="s">
        <v>52</v>
      </c>
    </row>
    <row r="995" spans="1:52" ht="30" customHeight="1">
      <c r="A995" s="20"/>
      <c r="B995" s="20"/>
      <c r="C995" s="20"/>
      <c r="D995" s="20"/>
      <c r="E995" s="22"/>
      <c r="F995" s="25"/>
      <c r="G995" s="22"/>
      <c r="H995" s="25"/>
      <c r="I995" s="22"/>
      <c r="J995" s="25"/>
      <c r="K995" s="22"/>
      <c r="L995" s="25"/>
      <c r="M995" s="20"/>
    </row>
    <row r="996" spans="1:52" ht="30" customHeight="1">
      <c r="A996" s="16" t="s">
        <v>2031</v>
      </c>
      <c r="B996" s="17"/>
      <c r="C996" s="17"/>
      <c r="D996" s="17"/>
      <c r="E996" s="21"/>
      <c r="F996" s="24"/>
      <c r="G996" s="21"/>
      <c r="H996" s="24"/>
      <c r="I996" s="21"/>
      <c r="J996" s="24"/>
      <c r="K996" s="21"/>
      <c r="L996" s="24"/>
      <c r="M996" s="18"/>
      <c r="N996" s="1" t="s">
        <v>1004</v>
      </c>
    </row>
    <row r="997" spans="1:52" ht="30" customHeight="1">
      <c r="A997" s="19" t="s">
        <v>2032</v>
      </c>
      <c r="B997" s="19" t="s">
        <v>2033</v>
      </c>
      <c r="C997" s="19" t="s">
        <v>261</v>
      </c>
      <c r="D997" s="20">
        <v>0.25</v>
      </c>
      <c r="E997" s="22"/>
      <c r="F997" s="25"/>
      <c r="G997" s="22"/>
      <c r="H997" s="25"/>
      <c r="I997" s="22"/>
      <c r="J997" s="25"/>
      <c r="K997" s="22"/>
      <c r="L997" s="25"/>
      <c r="M997" s="19" t="s">
        <v>1010</v>
      </c>
      <c r="N997" s="1" t="s">
        <v>52</v>
      </c>
      <c r="O997" s="1" t="s">
        <v>2034</v>
      </c>
      <c r="P997" s="1" t="s">
        <v>65</v>
      </c>
      <c r="Q997" s="1" t="s">
        <v>65</v>
      </c>
      <c r="R997" s="1" t="s">
        <v>64</v>
      </c>
      <c r="V997">
        <v>1</v>
      </c>
      <c r="AV997" s="1" t="s">
        <v>52</v>
      </c>
      <c r="AW997" s="1" t="s">
        <v>2035</v>
      </c>
      <c r="AX997" s="1" t="s">
        <v>52</v>
      </c>
      <c r="AY997" s="1" t="s">
        <v>1013</v>
      </c>
      <c r="AZ997" s="1" t="s">
        <v>52</v>
      </c>
    </row>
    <row r="998" spans="1:52" ht="30" customHeight="1">
      <c r="A998" s="19" t="s">
        <v>2032</v>
      </c>
      <c r="B998" s="19" t="s">
        <v>2036</v>
      </c>
      <c r="C998" s="19" t="s">
        <v>261</v>
      </c>
      <c r="D998" s="20">
        <v>0.7</v>
      </c>
      <c r="E998" s="22"/>
      <c r="F998" s="25"/>
      <c r="G998" s="22"/>
      <c r="H998" s="25"/>
      <c r="I998" s="22"/>
      <c r="J998" s="25"/>
      <c r="K998" s="22"/>
      <c r="L998" s="25"/>
      <c r="M998" s="19" t="s">
        <v>1010</v>
      </c>
      <c r="N998" s="1" t="s">
        <v>52</v>
      </c>
      <c r="O998" s="1" t="s">
        <v>2037</v>
      </c>
      <c r="P998" s="1" t="s">
        <v>65</v>
      </c>
      <c r="Q998" s="1" t="s">
        <v>65</v>
      </c>
      <c r="R998" s="1" t="s">
        <v>64</v>
      </c>
      <c r="V998">
        <v>1</v>
      </c>
      <c r="AV998" s="1" t="s">
        <v>52</v>
      </c>
      <c r="AW998" s="1" t="s">
        <v>2038</v>
      </c>
      <c r="AX998" s="1" t="s">
        <v>52</v>
      </c>
      <c r="AY998" s="1" t="s">
        <v>1013</v>
      </c>
      <c r="AZ998" s="1" t="s">
        <v>52</v>
      </c>
    </row>
    <row r="999" spans="1:52" ht="30" customHeight="1">
      <c r="A999" s="19" t="s">
        <v>2032</v>
      </c>
      <c r="B999" s="19" t="s">
        <v>2039</v>
      </c>
      <c r="C999" s="19" t="s">
        <v>261</v>
      </c>
      <c r="D999" s="20">
        <v>0.04</v>
      </c>
      <c r="E999" s="22"/>
      <c r="F999" s="25"/>
      <c r="G999" s="22"/>
      <c r="H999" s="25"/>
      <c r="I999" s="22"/>
      <c r="J999" s="25"/>
      <c r="K999" s="22"/>
      <c r="L999" s="25"/>
      <c r="M999" s="19" t="s">
        <v>1010</v>
      </c>
      <c r="N999" s="1" t="s">
        <v>52</v>
      </c>
      <c r="O999" s="1" t="s">
        <v>2040</v>
      </c>
      <c r="P999" s="1" t="s">
        <v>65</v>
      </c>
      <c r="Q999" s="1" t="s">
        <v>65</v>
      </c>
      <c r="R999" s="1" t="s">
        <v>64</v>
      </c>
      <c r="V999">
        <v>1</v>
      </c>
      <c r="AV999" s="1" t="s">
        <v>52</v>
      </c>
      <c r="AW999" s="1" t="s">
        <v>2041</v>
      </c>
      <c r="AX999" s="1" t="s">
        <v>52</v>
      </c>
      <c r="AY999" s="1" t="s">
        <v>1013</v>
      </c>
      <c r="AZ999" s="1" t="s">
        <v>52</v>
      </c>
    </row>
    <row r="1000" spans="1:52" ht="30" customHeight="1">
      <c r="A1000" s="19" t="s">
        <v>2032</v>
      </c>
      <c r="B1000" s="19" t="s">
        <v>2042</v>
      </c>
      <c r="C1000" s="19" t="s">
        <v>261</v>
      </c>
      <c r="D1000" s="20">
        <v>0.02</v>
      </c>
      <c r="E1000" s="22"/>
      <c r="F1000" s="25"/>
      <c r="G1000" s="22"/>
      <c r="H1000" s="25"/>
      <c r="I1000" s="22"/>
      <c r="J1000" s="25"/>
      <c r="K1000" s="22"/>
      <c r="L1000" s="25"/>
      <c r="M1000" s="19" t="s">
        <v>1010</v>
      </c>
      <c r="N1000" s="1" t="s">
        <v>52</v>
      </c>
      <c r="O1000" s="1" t="s">
        <v>2043</v>
      </c>
      <c r="P1000" s="1" t="s">
        <v>65</v>
      </c>
      <c r="Q1000" s="1" t="s">
        <v>65</v>
      </c>
      <c r="R1000" s="1" t="s">
        <v>64</v>
      </c>
      <c r="V1000">
        <v>1</v>
      </c>
      <c r="AV1000" s="1" t="s">
        <v>52</v>
      </c>
      <c r="AW1000" s="1" t="s">
        <v>2044</v>
      </c>
      <c r="AX1000" s="1" t="s">
        <v>52</v>
      </c>
      <c r="AY1000" s="1" t="s">
        <v>1013</v>
      </c>
      <c r="AZ1000" s="1" t="s">
        <v>52</v>
      </c>
    </row>
    <row r="1001" spans="1:52" ht="30" customHeight="1">
      <c r="A1001" s="19" t="s">
        <v>2032</v>
      </c>
      <c r="B1001" s="19" t="s">
        <v>2045</v>
      </c>
      <c r="C1001" s="19" t="s">
        <v>261</v>
      </c>
      <c r="D1001" s="20">
        <v>0.7</v>
      </c>
      <c r="E1001" s="22"/>
      <c r="F1001" s="25"/>
      <c r="G1001" s="22"/>
      <c r="H1001" s="25"/>
      <c r="I1001" s="22"/>
      <c r="J1001" s="25"/>
      <c r="K1001" s="22"/>
      <c r="L1001" s="25"/>
      <c r="M1001" s="19" t="s">
        <v>1010</v>
      </c>
      <c r="N1001" s="1" t="s">
        <v>52</v>
      </c>
      <c r="O1001" s="1" t="s">
        <v>2046</v>
      </c>
      <c r="P1001" s="1" t="s">
        <v>65</v>
      </c>
      <c r="Q1001" s="1" t="s">
        <v>65</v>
      </c>
      <c r="R1001" s="1" t="s">
        <v>64</v>
      </c>
      <c r="V1001">
        <v>1</v>
      </c>
      <c r="AV1001" s="1" t="s">
        <v>52</v>
      </c>
      <c r="AW1001" s="1" t="s">
        <v>2047</v>
      </c>
      <c r="AX1001" s="1" t="s">
        <v>52</v>
      </c>
      <c r="AY1001" s="1" t="s">
        <v>1013</v>
      </c>
      <c r="AZ1001" s="1" t="s">
        <v>52</v>
      </c>
    </row>
    <row r="1002" spans="1:52" ht="30" customHeight="1">
      <c r="A1002" s="19" t="s">
        <v>2032</v>
      </c>
      <c r="B1002" s="19" t="s">
        <v>2048</v>
      </c>
      <c r="C1002" s="19" t="s">
        <v>261</v>
      </c>
      <c r="D1002" s="20">
        <v>0.16</v>
      </c>
      <c r="E1002" s="22"/>
      <c r="F1002" s="25"/>
      <c r="G1002" s="22"/>
      <c r="H1002" s="25"/>
      <c r="I1002" s="22"/>
      <c r="J1002" s="25"/>
      <c r="K1002" s="22"/>
      <c r="L1002" s="25"/>
      <c r="M1002" s="19" t="s">
        <v>1010</v>
      </c>
      <c r="N1002" s="1" t="s">
        <v>52</v>
      </c>
      <c r="O1002" s="1" t="s">
        <v>2049</v>
      </c>
      <c r="P1002" s="1" t="s">
        <v>65</v>
      </c>
      <c r="Q1002" s="1" t="s">
        <v>65</v>
      </c>
      <c r="R1002" s="1" t="s">
        <v>64</v>
      </c>
      <c r="V1002">
        <v>1</v>
      </c>
      <c r="AV1002" s="1" t="s">
        <v>52</v>
      </c>
      <c r="AW1002" s="1" t="s">
        <v>2050</v>
      </c>
      <c r="AX1002" s="1" t="s">
        <v>52</v>
      </c>
      <c r="AY1002" s="1" t="s">
        <v>1013</v>
      </c>
      <c r="AZ1002" s="1" t="s">
        <v>52</v>
      </c>
    </row>
    <row r="1003" spans="1:52" ht="30" customHeight="1">
      <c r="A1003" s="19" t="s">
        <v>2032</v>
      </c>
      <c r="B1003" s="19" t="s">
        <v>2051</v>
      </c>
      <c r="C1003" s="19" t="s">
        <v>261</v>
      </c>
      <c r="D1003" s="20">
        <v>0.15</v>
      </c>
      <c r="E1003" s="22"/>
      <c r="F1003" s="25"/>
      <c r="G1003" s="22"/>
      <c r="H1003" s="25"/>
      <c r="I1003" s="22"/>
      <c r="J1003" s="25"/>
      <c r="K1003" s="22"/>
      <c r="L1003" s="25"/>
      <c r="M1003" s="19" t="s">
        <v>1010</v>
      </c>
      <c r="N1003" s="1" t="s">
        <v>52</v>
      </c>
      <c r="O1003" s="1" t="s">
        <v>2052</v>
      </c>
      <c r="P1003" s="1" t="s">
        <v>65</v>
      </c>
      <c r="Q1003" s="1" t="s">
        <v>65</v>
      </c>
      <c r="R1003" s="1" t="s">
        <v>64</v>
      </c>
      <c r="V1003">
        <v>1</v>
      </c>
      <c r="AV1003" s="1" t="s">
        <v>52</v>
      </c>
      <c r="AW1003" s="1" t="s">
        <v>2053</v>
      </c>
      <c r="AX1003" s="1" t="s">
        <v>52</v>
      </c>
      <c r="AY1003" s="1" t="s">
        <v>1013</v>
      </c>
      <c r="AZ1003" s="1" t="s">
        <v>52</v>
      </c>
    </row>
    <row r="1004" spans="1:52" ht="30" customHeight="1">
      <c r="A1004" s="19" t="s">
        <v>2032</v>
      </c>
      <c r="B1004" s="19" t="s">
        <v>2054</v>
      </c>
      <c r="C1004" s="19" t="s">
        <v>261</v>
      </c>
      <c r="D1004" s="20">
        <v>0.3</v>
      </c>
      <c r="E1004" s="22"/>
      <c r="F1004" s="25"/>
      <c r="G1004" s="22"/>
      <c r="H1004" s="25"/>
      <c r="I1004" s="22"/>
      <c r="J1004" s="25"/>
      <c r="K1004" s="22"/>
      <c r="L1004" s="25"/>
      <c r="M1004" s="19" t="s">
        <v>1010</v>
      </c>
      <c r="N1004" s="1" t="s">
        <v>52</v>
      </c>
      <c r="O1004" s="1" t="s">
        <v>2055</v>
      </c>
      <c r="P1004" s="1" t="s">
        <v>65</v>
      </c>
      <c r="Q1004" s="1" t="s">
        <v>65</v>
      </c>
      <c r="R1004" s="1" t="s">
        <v>64</v>
      </c>
      <c r="V1004">
        <v>1</v>
      </c>
      <c r="AV1004" s="1" t="s">
        <v>52</v>
      </c>
      <c r="AW1004" s="1" t="s">
        <v>2056</v>
      </c>
      <c r="AX1004" s="1" t="s">
        <v>52</v>
      </c>
      <c r="AY1004" s="1" t="s">
        <v>1013</v>
      </c>
      <c r="AZ1004" s="1" t="s">
        <v>52</v>
      </c>
    </row>
    <row r="1005" spans="1:52" ht="30" customHeight="1">
      <c r="A1005" s="19" t="s">
        <v>2032</v>
      </c>
      <c r="B1005" s="19" t="s">
        <v>2057</v>
      </c>
      <c r="C1005" s="19" t="s">
        <v>261</v>
      </c>
      <c r="D1005" s="20">
        <v>0.22</v>
      </c>
      <c r="E1005" s="22"/>
      <c r="F1005" s="25"/>
      <c r="G1005" s="22"/>
      <c r="H1005" s="25"/>
      <c r="I1005" s="22"/>
      <c r="J1005" s="25"/>
      <c r="K1005" s="22"/>
      <c r="L1005" s="25"/>
      <c r="M1005" s="19" t="s">
        <v>1010</v>
      </c>
      <c r="N1005" s="1" t="s">
        <v>52</v>
      </c>
      <c r="O1005" s="1" t="s">
        <v>2058</v>
      </c>
      <c r="P1005" s="1" t="s">
        <v>65</v>
      </c>
      <c r="Q1005" s="1" t="s">
        <v>65</v>
      </c>
      <c r="R1005" s="1" t="s">
        <v>64</v>
      </c>
      <c r="V1005">
        <v>1</v>
      </c>
      <c r="AV1005" s="1" t="s">
        <v>52</v>
      </c>
      <c r="AW1005" s="1" t="s">
        <v>2059</v>
      </c>
      <c r="AX1005" s="1" t="s">
        <v>52</v>
      </c>
      <c r="AY1005" s="1" t="s">
        <v>1013</v>
      </c>
      <c r="AZ1005" s="1" t="s">
        <v>52</v>
      </c>
    </row>
    <row r="1006" spans="1:52" ht="30" customHeight="1">
      <c r="A1006" s="19" t="s">
        <v>2032</v>
      </c>
      <c r="B1006" s="19" t="s">
        <v>2060</v>
      </c>
      <c r="C1006" s="19" t="s">
        <v>261</v>
      </c>
      <c r="D1006" s="20">
        <v>0.05</v>
      </c>
      <c r="E1006" s="22"/>
      <c r="F1006" s="25"/>
      <c r="G1006" s="22"/>
      <c r="H1006" s="25"/>
      <c r="I1006" s="22"/>
      <c r="J1006" s="25"/>
      <c r="K1006" s="22"/>
      <c r="L1006" s="25"/>
      <c r="M1006" s="19" t="s">
        <v>1010</v>
      </c>
      <c r="N1006" s="1" t="s">
        <v>52</v>
      </c>
      <c r="O1006" s="1" t="s">
        <v>2061</v>
      </c>
      <c r="P1006" s="1" t="s">
        <v>65</v>
      </c>
      <c r="Q1006" s="1" t="s">
        <v>65</v>
      </c>
      <c r="R1006" s="1" t="s">
        <v>64</v>
      </c>
      <c r="V1006">
        <v>1</v>
      </c>
      <c r="AV1006" s="1" t="s">
        <v>52</v>
      </c>
      <c r="AW1006" s="1" t="s">
        <v>2062</v>
      </c>
      <c r="AX1006" s="1" t="s">
        <v>52</v>
      </c>
      <c r="AY1006" s="1" t="s">
        <v>1013</v>
      </c>
      <c r="AZ1006" s="1" t="s">
        <v>52</v>
      </c>
    </row>
    <row r="1007" spans="1:52" ht="30" customHeight="1">
      <c r="A1007" s="19" t="s">
        <v>2032</v>
      </c>
      <c r="B1007" s="19" t="s">
        <v>2063</v>
      </c>
      <c r="C1007" s="19" t="s">
        <v>261</v>
      </c>
      <c r="D1007" s="20">
        <v>0.09</v>
      </c>
      <c r="E1007" s="22"/>
      <c r="F1007" s="25"/>
      <c r="G1007" s="22"/>
      <c r="H1007" s="25"/>
      <c r="I1007" s="22"/>
      <c r="J1007" s="25"/>
      <c r="K1007" s="22"/>
      <c r="L1007" s="25"/>
      <c r="M1007" s="19" t="s">
        <v>1010</v>
      </c>
      <c r="N1007" s="1" t="s">
        <v>52</v>
      </c>
      <c r="O1007" s="1" t="s">
        <v>2064</v>
      </c>
      <c r="P1007" s="1" t="s">
        <v>65</v>
      </c>
      <c r="Q1007" s="1" t="s">
        <v>65</v>
      </c>
      <c r="R1007" s="1" t="s">
        <v>64</v>
      </c>
      <c r="V1007">
        <v>1</v>
      </c>
      <c r="AV1007" s="1" t="s">
        <v>52</v>
      </c>
      <c r="AW1007" s="1" t="s">
        <v>2065</v>
      </c>
      <c r="AX1007" s="1" t="s">
        <v>52</v>
      </c>
      <c r="AY1007" s="1" t="s">
        <v>1013</v>
      </c>
      <c r="AZ1007" s="1" t="s">
        <v>52</v>
      </c>
    </row>
    <row r="1008" spans="1:52" ht="30" customHeight="1">
      <c r="A1008" s="19" t="s">
        <v>2032</v>
      </c>
      <c r="B1008" s="19" t="s">
        <v>2066</v>
      </c>
      <c r="C1008" s="19" t="s">
        <v>261</v>
      </c>
      <c r="D1008" s="20">
        <v>0.01</v>
      </c>
      <c r="E1008" s="22"/>
      <c r="F1008" s="25"/>
      <c r="G1008" s="22"/>
      <c r="H1008" s="25"/>
      <c r="I1008" s="22"/>
      <c r="J1008" s="25"/>
      <c r="K1008" s="22"/>
      <c r="L1008" s="25"/>
      <c r="M1008" s="19" t="s">
        <v>1010</v>
      </c>
      <c r="N1008" s="1" t="s">
        <v>52</v>
      </c>
      <c r="O1008" s="1" t="s">
        <v>2067</v>
      </c>
      <c r="P1008" s="1" t="s">
        <v>65</v>
      </c>
      <c r="Q1008" s="1" t="s">
        <v>65</v>
      </c>
      <c r="R1008" s="1" t="s">
        <v>64</v>
      </c>
      <c r="V1008">
        <v>1</v>
      </c>
      <c r="AV1008" s="1" t="s">
        <v>52</v>
      </c>
      <c r="AW1008" s="1" t="s">
        <v>2068</v>
      </c>
      <c r="AX1008" s="1" t="s">
        <v>52</v>
      </c>
      <c r="AY1008" s="1" t="s">
        <v>1013</v>
      </c>
      <c r="AZ1008" s="1" t="s">
        <v>52</v>
      </c>
    </row>
    <row r="1009" spans="1:52" ht="30" customHeight="1">
      <c r="A1009" s="19" t="s">
        <v>2069</v>
      </c>
      <c r="B1009" s="19" t="s">
        <v>2070</v>
      </c>
      <c r="C1009" s="19" t="s">
        <v>244</v>
      </c>
      <c r="D1009" s="20">
        <v>1</v>
      </c>
      <c r="E1009" s="22"/>
      <c r="F1009" s="25"/>
      <c r="G1009" s="22"/>
      <c r="H1009" s="25"/>
      <c r="I1009" s="22"/>
      <c r="J1009" s="25"/>
      <c r="K1009" s="22"/>
      <c r="L1009" s="25"/>
      <c r="M1009" s="19" t="s">
        <v>52</v>
      </c>
      <c r="N1009" s="1" t="s">
        <v>1004</v>
      </c>
      <c r="O1009" s="1" t="s">
        <v>764</v>
      </c>
      <c r="P1009" s="1" t="s">
        <v>65</v>
      </c>
      <c r="Q1009" s="1" t="s">
        <v>65</v>
      </c>
      <c r="R1009" s="1" t="s">
        <v>65</v>
      </c>
      <c r="S1009">
        <v>0</v>
      </c>
      <c r="T1009">
        <v>0</v>
      </c>
      <c r="U1009">
        <v>0.06</v>
      </c>
      <c r="AV1009" s="1" t="s">
        <v>52</v>
      </c>
      <c r="AW1009" s="1" t="s">
        <v>2071</v>
      </c>
      <c r="AX1009" s="1" t="s">
        <v>52</v>
      </c>
      <c r="AY1009" s="1" t="s">
        <v>52</v>
      </c>
      <c r="AZ1009" s="1" t="s">
        <v>52</v>
      </c>
    </row>
    <row r="1010" spans="1:52" ht="30" customHeight="1">
      <c r="A1010" s="19" t="s">
        <v>2032</v>
      </c>
      <c r="B1010" s="19" t="s">
        <v>2072</v>
      </c>
      <c r="C1010" s="19" t="s">
        <v>102</v>
      </c>
      <c r="D1010" s="20">
        <v>0.06</v>
      </c>
      <c r="E1010" s="22"/>
      <c r="F1010" s="25"/>
      <c r="G1010" s="22"/>
      <c r="H1010" s="25"/>
      <c r="I1010" s="22"/>
      <c r="J1010" s="25"/>
      <c r="K1010" s="22"/>
      <c r="L1010" s="25"/>
      <c r="M1010" s="19" t="s">
        <v>1010</v>
      </c>
      <c r="N1010" s="1" t="s">
        <v>52</v>
      </c>
      <c r="O1010" s="1" t="s">
        <v>2073</v>
      </c>
      <c r="P1010" s="1" t="s">
        <v>65</v>
      </c>
      <c r="Q1010" s="1" t="s">
        <v>65</v>
      </c>
      <c r="R1010" s="1" t="s">
        <v>64</v>
      </c>
      <c r="W1010">
        <v>2</v>
      </c>
      <c r="AV1010" s="1" t="s">
        <v>52</v>
      </c>
      <c r="AW1010" s="1" t="s">
        <v>2074</v>
      </c>
      <c r="AX1010" s="1" t="s">
        <v>52</v>
      </c>
      <c r="AY1010" s="1" t="s">
        <v>1013</v>
      </c>
      <c r="AZ1010" s="1" t="s">
        <v>52</v>
      </c>
    </row>
    <row r="1011" spans="1:52" ht="30" customHeight="1">
      <c r="A1011" s="19" t="s">
        <v>2032</v>
      </c>
      <c r="B1011" s="19" t="s">
        <v>2075</v>
      </c>
      <c r="C1011" s="19" t="s">
        <v>102</v>
      </c>
      <c r="D1011" s="20">
        <v>0.06</v>
      </c>
      <c r="E1011" s="22"/>
      <c r="F1011" s="25"/>
      <c r="G1011" s="22"/>
      <c r="H1011" s="25"/>
      <c r="I1011" s="22"/>
      <c r="J1011" s="25"/>
      <c r="K1011" s="22"/>
      <c r="L1011" s="25"/>
      <c r="M1011" s="19" t="s">
        <v>1010</v>
      </c>
      <c r="N1011" s="1" t="s">
        <v>52</v>
      </c>
      <c r="O1011" s="1" t="s">
        <v>2076</v>
      </c>
      <c r="P1011" s="1" t="s">
        <v>65</v>
      </c>
      <c r="Q1011" s="1" t="s">
        <v>65</v>
      </c>
      <c r="R1011" s="1" t="s">
        <v>64</v>
      </c>
      <c r="W1011">
        <v>2</v>
      </c>
      <c r="AV1011" s="1" t="s">
        <v>52</v>
      </c>
      <c r="AW1011" s="1" t="s">
        <v>2077</v>
      </c>
      <c r="AX1011" s="1" t="s">
        <v>52</v>
      </c>
      <c r="AY1011" s="1" t="s">
        <v>1013</v>
      </c>
      <c r="AZ1011" s="1" t="s">
        <v>52</v>
      </c>
    </row>
    <row r="1012" spans="1:52" ht="30" customHeight="1">
      <c r="A1012" s="19" t="s">
        <v>2032</v>
      </c>
      <c r="B1012" s="19" t="s">
        <v>2078</v>
      </c>
      <c r="C1012" s="19" t="s">
        <v>102</v>
      </c>
      <c r="D1012" s="20">
        <v>0.08</v>
      </c>
      <c r="E1012" s="22"/>
      <c r="F1012" s="25"/>
      <c r="G1012" s="22"/>
      <c r="H1012" s="25"/>
      <c r="I1012" s="22"/>
      <c r="J1012" s="25"/>
      <c r="K1012" s="22"/>
      <c r="L1012" s="25"/>
      <c r="M1012" s="19" t="s">
        <v>1010</v>
      </c>
      <c r="N1012" s="1" t="s">
        <v>52</v>
      </c>
      <c r="O1012" s="1" t="s">
        <v>2079</v>
      </c>
      <c r="P1012" s="1" t="s">
        <v>65</v>
      </c>
      <c r="Q1012" s="1" t="s">
        <v>65</v>
      </c>
      <c r="R1012" s="1" t="s">
        <v>64</v>
      </c>
      <c r="W1012">
        <v>2</v>
      </c>
      <c r="AV1012" s="1" t="s">
        <v>52</v>
      </c>
      <c r="AW1012" s="1" t="s">
        <v>2080</v>
      </c>
      <c r="AX1012" s="1" t="s">
        <v>52</v>
      </c>
      <c r="AY1012" s="1" t="s">
        <v>1013</v>
      </c>
      <c r="AZ1012" s="1" t="s">
        <v>52</v>
      </c>
    </row>
    <row r="1013" spans="1:52" ht="30" customHeight="1">
      <c r="A1013" s="19" t="s">
        <v>2032</v>
      </c>
      <c r="B1013" s="19" t="s">
        <v>2081</v>
      </c>
      <c r="C1013" s="19" t="s">
        <v>102</v>
      </c>
      <c r="D1013" s="20">
        <v>0.35</v>
      </c>
      <c r="E1013" s="22"/>
      <c r="F1013" s="25"/>
      <c r="G1013" s="22"/>
      <c r="H1013" s="25"/>
      <c r="I1013" s="22"/>
      <c r="J1013" s="25"/>
      <c r="K1013" s="22"/>
      <c r="L1013" s="25"/>
      <c r="M1013" s="19" t="s">
        <v>1010</v>
      </c>
      <c r="N1013" s="1" t="s">
        <v>52</v>
      </c>
      <c r="O1013" s="1" t="s">
        <v>2082</v>
      </c>
      <c r="P1013" s="1" t="s">
        <v>65</v>
      </c>
      <c r="Q1013" s="1" t="s">
        <v>65</v>
      </c>
      <c r="R1013" s="1" t="s">
        <v>64</v>
      </c>
      <c r="W1013">
        <v>2</v>
      </c>
      <c r="AV1013" s="1" t="s">
        <v>52</v>
      </c>
      <c r="AW1013" s="1" t="s">
        <v>2083</v>
      </c>
      <c r="AX1013" s="1" t="s">
        <v>52</v>
      </c>
      <c r="AY1013" s="1" t="s">
        <v>1013</v>
      </c>
      <c r="AZ1013" s="1" t="s">
        <v>52</v>
      </c>
    </row>
    <row r="1014" spans="1:52" ht="30" customHeight="1">
      <c r="A1014" s="19" t="s">
        <v>2032</v>
      </c>
      <c r="B1014" s="19" t="s">
        <v>2084</v>
      </c>
      <c r="C1014" s="19" t="s">
        <v>261</v>
      </c>
      <c r="D1014" s="20">
        <v>0.03</v>
      </c>
      <c r="E1014" s="22"/>
      <c r="F1014" s="25"/>
      <c r="G1014" s="22"/>
      <c r="H1014" s="25"/>
      <c r="I1014" s="22"/>
      <c r="J1014" s="25"/>
      <c r="K1014" s="22"/>
      <c r="L1014" s="25"/>
      <c r="M1014" s="19" t="s">
        <v>1010</v>
      </c>
      <c r="N1014" s="1" t="s">
        <v>52</v>
      </c>
      <c r="O1014" s="1" t="s">
        <v>2085</v>
      </c>
      <c r="P1014" s="1" t="s">
        <v>65</v>
      </c>
      <c r="Q1014" s="1" t="s">
        <v>65</v>
      </c>
      <c r="R1014" s="1" t="s">
        <v>64</v>
      </c>
      <c r="W1014">
        <v>2</v>
      </c>
      <c r="AV1014" s="1" t="s">
        <v>52</v>
      </c>
      <c r="AW1014" s="1" t="s">
        <v>2086</v>
      </c>
      <c r="AX1014" s="1" t="s">
        <v>52</v>
      </c>
      <c r="AY1014" s="1" t="s">
        <v>1013</v>
      </c>
      <c r="AZ1014" s="1" t="s">
        <v>52</v>
      </c>
    </row>
    <row r="1015" spans="1:52" ht="30" customHeight="1">
      <c r="A1015" s="19" t="s">
        <v>2069</v>
      </c>
      <c r="B1015" s="19" t="s">
        <v>2087</v>
      </c>
      <c r="C1015" s="19" t="s">
        <v>244</v>
      </c>
      <c r="D1015" s="20">
        <v>1</v>
      </c>
      <c r="E1015" s="22"/>
      <c r="F1015" s="25"/>
      <c r="G1015" s="22"/>
      <c r="H1015" s="25"/>
      <c r="I1015" s="22"/>
      <c r="J1015" s="25"/>
      <c r="K1015" s="22"/>
      <c r="L1015" s="25"/>
      <c r="M1015" s="19" t="s">
        <v>52</v>
      </c>
      <c r="N1015" s="1" t="s">
        <v>1004</v>
      </c>
      <c r="O1015" s="1" t="s">
        <v>1112</v>
      </c>
      <c r="P1015" s="1" t="s">
        <v>65</v>
      </c>
      <c r="Q1015" s="1" t="s">
        <v>65</v>
      </c>
      <c r="R1015" s="1" t="s">
        <v>65</v>
      </c>
      <c r="S1015">
        <v>0</v>
      </c>
      <c r="T1015">
        <v>0</v>
      </c>
      <c r="U1015">
        <v>0.09</v>
      </c>
      <c r="AV1015" s="1" t="s">
        <v>52</v>
      </c>
      <c r="AW1015" s="1" t="s">
        <v>2088</v>
      </c>
      <c r="AX1015" s="1" t="s">
        <v>52</v>
      </c>
      <c r="AY1015" s="1" t="s">
        <v>52</v>
      </c>
      <c r="AZ1015" s="1" t="s">
        <v>52</v>
      </c>
    </row>
    <row r="1016" spans="1:52" ht="30" customHeight="1">
      <c r="A1016" s="19" t="s">
        <v>2032</v>
      </c>
      <c r="B1016" s="19" t="s">
        <v>2089</v>
      </c>
      <c r="C1016" s="19" t="s">
        <v>261</v>
      </c>
      <c r="D1016" s="20">
        <v>0.1</v>
      </c>
      <c r="E1016" s="22"/>
      <c r="F1016" s="25"/>
      <c r="G1016" s="22"/>
      <c r="H1016" s="25"/>
      <c r="I1016" s="22"/>
      <c r="J1016" s="25"/>
      <c r="K1016" s="22"/>
      <c r="L1016" s="25"/>
      <c r="M1016" s="19" t="s">
        <v>1010</v>
      </c>
      <c r="N1016" s="1" t="s">
        <v>52</v>
      </c>
      <c r="O1016" s="1" t="s">
        <v>2090</v>
      </c>
      <c r="P1016" s="1" t="s">
        <v>65</v>
      </c>
      <c r="Q1016" s="1" t="s">
        <v>65</v>
      </c>
      <c r="R1016" s="1" t="s">
        <v>64</v>
      </c>
      <c r="X1016">
        <v>3</v>
      </c>
      <c r="AV1016" s="1" t="s">
        <v>52</v>
      </c>
      <c r="AW1016" s="1" t="s">
        <v>2091</v>
      </c>
      <c r="AX1016" s="1" t="s">
        <v>52</v>
      </c>
      <c r="AY1016" s="1" t="s">
        <v>1013</v>
      </c>
      <c r="AZ1016" s="1" t="s">
        <v>52</v>
      </c>
    </row>
    <row r="1017" spans="1:52" ht="30" customHeight="1">
      <c r="A1017" s="19" t="s">
        <v>2069</v>
      </c>
      <c r="B1017" s="19" t="s">
        <v>2092</v>
      </c>
      <c r="C1017" s="19" t="s">
        <v>244</v>
      </c>
      <c r="D1017" s="20">
        <v>1</v>
      </c>
      <c r="E1017" s="22"/>
      <c r="F1017" s="25"/>
      <c r="G1017" s="22"/>
      <c r="H1017" s="25"/>
      <c r="I1017" s="22"/>
      <c r="J1017" s="25"/>
      <c r="K1017" s="22"/>
      <c r="L1017" s="25"/>
      <c r="M1017" s="19" t="s">
        <v>52</v>
      </c>
      <c r="N1017" s="1" t="s">
        <v>1004</v>
      </c>
      <c r="O1017" s="1" t="s">
        <v>2093</v>
      </c>
      <c r="P1017" s="1" t="s">
        <v>65</v>
      </c>
      <c r="Q1017" s="1" t="s">
        <v>65</v>
      </c>
      <c r="R1017" s="1" t="s">
        <v>65</v>
      </c>
      <c r="S1017">
        <v>0</v>
      </c>
      <c r="T1017">
        <v>0</v>
      </c>
      <c r="U1017">
        <v>0.12</v>
      </c>
      <c r="AV1017" s="1" t="s">
        <v>52</v>
      </c>
      <c r="AW1017" s="1" t="s">
        <v>2094</v>
      </c>
      <c r="AX1017" s="1" t="s">
        <v>52</v>
      </c>
      <c r="AY1017" s="1" t="s">
        <v>52</v>
      </c>
      <c r="AZ1017" s="1" t="s">
        <v>52</v>
      </c>
    </row>
    <row r="1018" spans="1:52" ht="30" customHeight="1">
      <c r="A1018" s="19" t="s">
        <v>897</v>
      </c>
      <c r="B1018" s="19" t="s">
        <v>52</v>
      </c>
      <c r="C1018" s="19" t="s">
        <v>52</v>
      </c>
      <c r="D1018" s="20"/>
      <c r="E1018" s="22"/>
      <c r="F1018" s="25"/>
      <c r="G1018" s="22"/>
      <c r="H1018" s="25"/>
      <c r="I1018" s="22"/>
      <c r="J1018" s="25"/>
      <c r="K1018" s="22"/>
      <c r="L1018" s="25"/>
      <c r="M1018" s="19" t="s">
        <v>52</v>
      </c>
      <c r="N1018" s="1" t="s">
        <v>80</v>
      </c>
      <c r="O1018" s="1" t="s">
        <v>80</v>
      </c>
      <c r="P1018" s="1" t="s">
        <v>52</v>
      </c>
      <c r="Q1018" s="1" t="s">
        <v>52</v>
      </c>
      <c r="R1018" s="1" t="s">
        <v>52</v>
      </c>
      <c r="AV1018" s="1" t="s">
        <v>52</v>
      </c>
      <c r="AW1018" s="1" t="s">
        <v>52</v>
      </c>
      <c r="AX1018" s="1" t="s">
        <v>52</v>
      </c>
      <c r="AY1018" s="1" t="s">
        <v>52</v>
      </c>
      <c r="AZ1018" s="1" t="s">
        <v>52</v>
      </c>
    </row>
  </sheetData>
  <mergeCells count="45">
    <mergeCell ref="AU2:AU3"/>
    <mergeCell ref="AV2:AV3"/>
    <mergeCell ref="AW2:AW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A6C829-F7AA-440E-A849-0385DFBCE182}">
  <dimension ref="A1:M43"/>
  <sheetViews>
    <sheetView workbookViewId="0"/>
  </sheetViews>
  <sheetFormatPr defaultRowHeight="16.5"/>
  <sheetData>
    <row r="1" spans="1:7">
      <c r="A1" t="s">
        <v>2103</v>
      </c>
    </row>
    <row r="2" spans="1:7">
      <c r="A2" s="1" t="s">
        <v>2104</v>
      </c>
      <c r="B2" t="s">
        <v>880</v>
      </c>
      <c r="C2" s="1" t="s">
        <v>2105</v>
      </c>
    </row>
    <row r="3" spans="1:7">
      <c r="A3" s="1" t="s">
        <v>2106</v>
      </c>
      <c r="B3" t="s">
        <v>2107</v>
      </c>
    </row>
    <row r="4" spans="1:7">
      <c r="A4" s="1" t="s">
        <v>2108</v>
      </c>
      <c r="B4">
        <v>5</v>
      </c>
    </row>
    <row r="5" spans="1:7">
      <c r="A5" s="1" t="s">
        <v>2109</v>
      </c>
      <c r="B5">
        <v>5</v>
      </c>
    </row>
    <row r="6" spans="1:7">
      <c r="A6" s="1" t="s">
        <v>2110</v>
      </c>
      <c r="B6" t="s">
        <v>2111</v>
      </c>
    </row>
    <row r="7" spans="1:7">
      <c r="A7" s="1" t="s">
        <v>2112</v>
      </c>
      <c r="B7" t="s">
        <v>2096</v>
      </c>
      <c r="C7" t="s">
        <v>64</v>
      </c>
    </row>
    <row r="8" spans="1:7">
      <c r="A8" s="1" t="s">
        <v>2113</v>
      </c>
      <c r="B8" t="s">
        <v>2096</v>
      </c>
      <c r="C8">
        <v>2</v>
      </c>
    </row>
    <row r="9" spans="1:7">
      <c r="A9" s="1" t="s">
        <v>2114</v>
      </c>
      <c r="B9" t="s">
        <v>2097</v>
      </c>
      <c r="C9" t="s">
        <v>2098</v>
      </c>
      <c r="D9" t="s">
        <v>2099</v>
      </c>
      <c r="E9" t="s">
        <v>2100</v>
      </c>
      <c r="F9" t="s">
        <v>2101</v>
      </c>
      <c r="G9" t="s">
        <v>2115</v>
      </c>
    </row>
    <row r="10" spans="1:7">
      <c r="A10" s="1" t="s">
        <v>2116</v>
      </c>
      <c r="B10">
        <v>1472</v>
      </c>
      <c r="C10">
        <v>0</v>
      </c>
      <c r="D10">
        <v>0</v>
      </c>
    </row>
    <row r="11" spans="1:7">
      <c r="A11" s="1" t="s">
        <v>2117</v>
      </c>
      <c r="B11" t="s">
        <v>2118</v>
      </c>
      <c r="C11">
        <v>4</v>
      </c>
    </row>
    <row r="12" spans="1:7">
      <c r="A12" s="1" t="s">
        <v>2119</v>
      </c>
      <c r="B12" t="s">
        <v>2118</v>
      </c>
      <c r="C12">
        <v>4</v>
      </c>
    </row>
    <row r="13" spans="1:7">
      <c r="A13" s="1" t="s">
        <v>2120</v>
      </c>
      <c r="B13" t="s">
        <v>2118</v>
      </c>
      <c r="C13">
        <v>3</v>
      </c>
    </row>
    <row r="14" spans="1:7">
      <c r="A14" s="1" t="s">
        <v>2121</v>
      </c>
      <c r="B14" t="s">
        <v>2118</v>
      </c>
      <c r="C14">
        <v>5</v>
      </c>
    </row>
    <row r="15" spans="1:7">
      <c r="A15" s="1" t="s">
        <v>2122</v>
      </c>
      <c r="B15" t="s">
        <v>880</v>
      </c>
      <c r="C15" t="s">
        <v>2123</v>
      </c>
      <c r="D15" t="s">
        <v>2123</v>
      </c>
      <c r="E15" t="s">
        <v>2123</v>
      </c>
      <c r="F15">
        <v>1</v>
      </c>
    </row>
    <row r="16" spans="1:7">
      <c r="A16" s="1" t="s">
        <v>2124</v>
      </c>
      <c r="B16">
        <v>1.1100000000000001</v>
      </c>
      <c r="C16">
        <v>1.1200000000000001</v>
      </c>
    </row>
    <row r="17" spans="1:13">
      <c r="A17" s="1" t="s">
        <v>2125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>
      <c r="A18" s="1" t="s">
        <v>2126</v>
      </c>
      <c r="B18">
        <v>1.25</v>
      </c>
      <c r="C18">
        <v>1.071</v>
      </c>
    </row>
    <row r="19" spans="1:13">
      <c r="A19" s="1" t="s">
        <v>2127</v>
      </c>
    </row>
    <row r="20" spans="1:13">
      <c r="A20" s="1" t="s">
        <v>2128</v>
      </c>
      <c r="B20" s="1" t="s">
        <v>2096</v>
      </c>
      <c r="C20">
        <v>1</v>
      </c>
    </row>
    <row r="21" spans="1:13">
      <c r="A21" t="s">
        <v>2095</v>
      </c>
      <c r="B21" t="s">
        <v>2130</v>
      </c>
      <c r="C21" t="s">
        <v>2131</v>
      </c>
    </row>
    <row r="22" spans="1:13">
      <c r="A22">
        <v>1</v>
      </c>
      <c r="B22" s="1" t="s">
        <v>2132</v>
      </c>
      <c r="C22" s="1" t="s">
        <v>2133</v>
      </c>
    </row>
    <row r="23" spans="1:13">
      <c r="A23">
        <v>2</v>
      </c>
      <c r="B23" s="1" t="s">
        <v>2134</v>
      </c>
      <c r="C23" s="1" t="s">
        <v>2135</v>
      </c>
    </row>
    <row r="24" spans="1:13">
      <c r="A24">
        <v>3</v>
      </c>
      <c r="B24" s="1" t="s">
        <v>2136</v>
      </c>
      <c r="C24" s="1" t="s">
        <v>2137</v>
      </c>
    </row>
    <row r="25" spans="1:13">
      <c r="A25">
        <v>4</v>
      </c>
      <c r="B25" s="1" t="s">
        <v>2138</v>
      </c>
      <c r="C25" s="1" t="s">
        <v>2139</v>
      </c>
    </row>
    <row r="26" spans="1:13">
      <c r="A26">
        <v>5</v>
      </c>
      <c r="B26" s="1" t="s">
        <v>2140</v>
      </c>
      <c r="C26" s="1" t="s">
        <v>52</v>
      </c>
    </row>
    <row r="27" spans="1:13">
      <c r="A27">
        <v>6</v>
      </c>
      <c r="B27" s="1" t="s">
        <v>2141</v>
      </c>
      <c r="C27" s="1" t="s">
        <v>2142</v>
      </c>
    </row>
    <row r="28" spans="1:13">
      <c r="A28">
        <v>7</v>
      </c>
      <c r="B28" s="1" t="s">
        <v>2143</v>
      </c>
      <c r="C28" s="1" t="s">
        <v>52</v>
      </c>
    </row>
    <row r="29" spans="1:13">
      <c r="A29">
        <v>8</v>
      </c>
      <c r="B29" s="1" t="s">
        <v>2144</v>
      </c>
      <c r="C29" s="1" t="s">
        <v>2145</v>
      </c>
    </row>
    <row r="30" spans="1:13">
      <c r="A30">
        <v>9</v>
      </c>
      <c r="B30" s="1" t="s">
        <v>2146</v>
      </c>
      <c r="C30" s="1" t="s">
        <v>2147</v>
      </c>
    </row>
    <row r="31" spans="1:13">
      <c r="A31" t="s">
        <v>880</v>
      </c>
      <c r="B31" s="1" t="s">
        <v>2148</v>
      </c>
      <c r="C31" s="1" t="s">
        <v>52</v>
      </c>
    </row>
    <row r="32" spans="1:13">
      <c r="A32" t="s">
        <v>2102</v>
      </c>
      <c r="B32" s="1" t="s">
        <v>2149</v>
      </c>
      <c r="C32" s="1" t="s">
        <v>52</v>
      </c>
    </row>
    <row r="33" spans="1:3">
      <c r="A33" t="s">
        <v>2096</v>
      </c>
      <c r="B33" s="1" t="s">
        <v>2148</v>
      </c>
      <c r="C33" s="1" t="s">
        <v>52</v>
      </c>
    </row>
    <row r="34" spans="1:3">
      <c r="A34" t="s">
        <v>2150</v>
      </c>
      <c r="B34" s="1" t="s">
        <v>2148</v>
      </c>
      <c r="C34" s="1" t="s">
        <v>52</v>
      </c>
    </row>
    <row r="35" spans="1:3">
      <c r="A35" t="s">
        <v>2151</v>
      </c>
      <c r="B35" s="1" t="s">
        <v>2148</v>
      </c>
      <c r="C35" s="1" t="s">
        <v>52</v>
      </c>
    </row>
    <row r="36" spans="1:3">
      <c r="A36" t="s">
        <v>65</v>
      </c>
      <c r="B36" s="1" t="s">
        <v>2148</v>
      </c>
      <c r="C36" s="1" t="s">
        <v>52</v>
      </c>
    </row>
    <row r="37" spans="1:3">
      <c r="A37" t="s">
        <v>2152</v>
      </c>
      <c r="B37" s="1" t="s">
        <v>2148</v>
      </c>
      <c r="C37" s="1" t="s">
        <v>52</v>
      </c>
    </row>
    <row r="38" spans="1:3">
      <c r="A38" t="s">
        <v>2153</v>
      </c>
      <c r="B38" s="1" t="s">
        <v>2148</v>
      </c>
      <c r="C38" s="1" t="s">
        <v>52</v>
      </c>
    </row>
    <row r="39" spans="1:3">
      <c r="A39" t="s">
        <v>2154</v>
      </c>
      <c r="B39" s="1" t="s">
        <v>2148</v>
      </c>
      <c r="C39" s="1" t="s">
        <v>52</v>
      </c>
    </row>
    <row r="40" spans="1:3">
      <c r="A40" t="s">
        <v>2155</v>
      </c>
      <c r="B40" s="1" t="s">
        <v>2148</v>
      </c>
      <c r="C40" s="1" t="s">
        <v>52</v>
      </c>
    </row>
    <row r="43" spans="1:3">
      <c r="A43" t="s">
        <v>2129</v>
      </c>
      <c r="B43">
        <v>1234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12</vt:i4>
      </vt:variant>
    </vt:vector>
  </HeadingPairs>
  <TitlesOfParts>
    <vt:vector size="19" baseType="lpstr">
      <vt:lpstr>원가계산서 (건+기)</vt:lpstr>
      <vt:lpstr>원가계산서(건축)</vt:lpstr>
      <vt:lpstr>공종별집계표</vt:lpstr>
      <vt:lpstr>공종별내역서</vt:lpstr>
      <vt:lpstr>일위대가목록</vt:lpstr>
      <vt:lpstr>일위대가</vt:lpstr>
      <vt:lpstr> 공사설정 </vt:lpstr>
      <vt:lpstr>공종별내역서!Print_Area</vt:lpstr>
      <vt:lpstr>공종별집계표!Print_Area</vt:lpstr>
      <vt:lpstr>'원가계산서 (건+기)'!Print_Area</vt:lpstr>
      <vt:lpstr>'원가계산서(건축)'!Print_Area</vt:lpstr>
      <vt:lpstr>일위대가!Print_Area</vt:lpstr>
      <vt:lpstr>일위대가목록!Print_Area</vt:lpstr>
      <vt:lpstr>공종별내역서!Print_Titles</vt:lpstr>
      <vt:lpstr>공종별집계표!Print_Titles</vt:lpstr>
      <vt:lpstr>'원가계산서 (건+기)'!Print_Titles</vt:lpstr>
      <vt:lpstr>'원가계산서(건축)'!Print_Titles</vt:lpstr>
      <vt:lpstr>일위대가!Print_Titles</vt:lpstr>
      <vt:lpstr>일위대가목록!Print_Titles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</dc:creator>
  <cp:lastModifiedBy>user</cp:lastModifiedBy>
  <dcterms:created xsi:type="dcterms:W3CDTF">2026-09-28T04:47:10Z</dcterms:created>
  <dcterms:modified xsi:type="dcterms:W3CDTF">2026-10-19T06:13:52Z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eyJub2RlMSI6eyJkc2QiOiIwMTAwMDAwMDAwMDAzNTM5IiwibG9nVGltZSI6IjIwMjYtMTAtMTRUMDc6MTk6MzVaIiwicElEIjoiMiIsInRyYWNlSWQiOiIxOTQ0OEE3RjhFMzIyOUMxOTI2QjA5ODgzRDlDNzU0MSIsInVzZXJDb2RlIjoiYWtzZHlkMDUifSwibm9kZTIiOnsiZHNkIjoiMDEwMDAwMDAwMDAwMzUzOSIsImxvZ1RpbWUiOiI</vt:lpwstr>
  </property>
</Properties>
</file>